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20" yWindow="20" windowWidth="16350" windowHeight="8160"/>
  </bookViews>
  <sheets>
    <sheet name="elementa_2013" sheetId="1" r:id="rId1"/>
    <sheet name="Лист1" sheetId="2" r:id="rId2"/>
    <sheet name="Лист2" sheetId="3" r:id="rId3"/>
  </sheets>
  <definedNames>
    <definedName name="_xlnm.Print_Area" localSheetId="0">elementa_2013!$A$1:$H$336</definedName>
  </definedNames>
  <calcPr calcId="124519" refMode="R1C1"/>
</workbook>
</file>

<file path=xl/calcChain.xml><?xml version="1.0" encoding="utf-8"?>
<calcChain xmlns="http://schemas.openxmlformats.org/spreadsheetml/2006/main">
  <c r="H21" i="1"/>
  <c r="G21"/>
  <c r="H104"/>
  <c r="G104" s="1"/>
  <c r="F10"/>
  <c r="H16"/>
  <c r="G16" s="1"/>
  <c r="H17"/>
  <c r="G17" s="1"/>
  <c r="H18"/>
  <c r="G18" s="1"/>
  <c r="H19"/>
  <c r="G19" s="1"/>
  <c r="H20"/>
  <c r="G20" s="1"/>
  <c r="H24"/>
  <c r="G24" s="1"/>
  <c r="H25"/>
  <c r="G25" s="1"/>
  <c r="H26"/>
  <c r="G26" s="1"/>
  <c r="H32"/>
  <c r="G32" s="1"/>
  <c r="H33"/>
  <c r="G33" s="1"/>
  <c r="H34"/>
  <c r="G34" s="1"/>
  <c r="H41"/>
  <c r="H48"/>
  <c r="G48" s="1"/>
  <c r="H49"/>
  <c r="G49" s="1"/>
  <c r="H50"/>
  <c r="G50" s="1"/>
  <c r="H51"/>
  <c r="G51" s="1"/>
  <c r="H52"/>
  <c r="G52" s="1"/>
  <c r="H53"/>
  <c r="G53" s="1"/>
  <c r="H54"/>
  <c r="G54" s="1"/>
  <c r="H60"/>
  <c r="G60" s="1"/>
  <c r="H61"/>
  <c r="G61" s="1"/>
  <c r="H62"/>
  <c r="G62" s="1"/>
  <c r="H63"/>
  <c r="G63" s="1"/>
  <c r="H64"/>
  <c r="G64" s="1"/>
  <c r="H65"/>
  <c r="G65" s="1"/>
  <c r="H66"/>
  <c r="G66" s="1"/>
  <c r="H67"/>
  <c r="G67" s="1"/>
  <c r="H68"/>
  <c r="G68" s="1"/>
  <c r="H69"/>
  <c r="G69" s="1"/>
  <c r="H70"/>
  <c r="G70" s="1"/>
  <c r="H71"/>
  <c r="G71" s="1"/>
  <c r="H72"/>
  <c r="G72" s="1"/>
  <c r="H75"/>
  <c r="G75" s="1"/>
  <c r="H76"/>
  <c r="G76" s="1"/>
  <c r="H77"/>
  <c r="G77" s="1"/>
  <c r="H78"/>
  <c r="G78" s="1"/>
  <c r="H79"/>
  <c r="G79" s="1"/>
  <c r="H80"/>
  <c r="G80" s="1"/>
  <c r="H81"/>
  <c r="G81" s="1"/>
  <c r="H82"/>
  <c r="G82" s="1"/>
  <c r="H83"/>
  <c r="G83" s="1"/>
  <c r="H84"/>
  <c r="G84" s="1"/>
  <c r="H85"/>
  <c r="G85" s="1"/>
  <c r="H86"/>
  <c r="G86" s="1"/>
  <c r="H87"/>
  <c r="G87" s="1"/>
  <c r="H88"/>
  <c r="G88" s="1"/>
  <c r="H89"/>
  <c r="G89" s="1"/>
  <c r="H90"/>
  <c r="G90" s="1"/>
  <c r="H91"/>
  <c r="G91" s="1"/>
  <c r="H92"/>
  <c r="G92" s="1"/>
  <c r="H98"/>
  <c r="G98" s="1"/>
  <c r="H99"/>
  <c r="G99" s="1"/>
  <c r="H100"/>
  <c r="G100" s="1"/>
  <c r="H101"/>
  <c r="G101" s="1"/>
  <c r="H102"/>
  <c r="G102" s="1"/>
  <c r="H103"/>
  <c r="G103" s="1"/>
  <c r="H110"/>
  <c r="H111"/>
  <c r="H112"/>
  <c r="H113"/>
  <c r="H114"/>
  <c r="H115"/>
  <c r="H116"/>
  <c r="H117"/>
  <c r="H118"/>
  <c r="H119"/>
  <c r="H120"/>
  <c r="H121"/>
  <c r="H122"/>
  <c r="H123"/>
  <c r="H124"/>
  <c r="H125"/>
  <c r="H127"/>
  <c r="G127" s="1"/>
  <c r="H128"/>
  <c r="G128" s="1"/>
  <c r="H129"/>
  <c r="G129" s="1"/>
  <c r="H130"/>
  <c r="G130" s="1"/>
  <c r="H131"/>
  <c r="G131" s="1"/>
  <c r="H132"/>
  <c r="H133"/>
  <c r="G133" s="1"/>
  <c r="H134"/>
  <c r="G134" s="1"/>
  <c r="H135"/>
  <c r="G135" s="1"/>
  <c r="H136"/>
  <c r="G136" s="1"/>
  <c r="H137"/>
  <c r="G137" s="1"/>
  <c r="H138"/>
  <c r="G138" s="1"/>
  <c r="H139"/>
  <c r="G139" s="1"/>
  <c r="H140"/>
  <c r="G140" s="1"/>
  <c r="H141"/>
  <c r="G141" s="1"/>
  <c r="H142"/>
  <c r="G142" s="1"/>
  <c r="H143"/>
  <c r="G143" s="1"/>
  <c r="H144"/>
  <c r="G144" s="1"/>
  <c r="H145"/>
  <c r="G145" s="1"/>
  <c r="H146"/>
  <c r="G146" s="1"/>
  <c r="H150"/>
  <c r="G150" s="1"/>
  <c r="H151"/>
  <c r="G151" s="1"/>
  <c r="H152"/>
  <c r="G152" s="1"/>
  <c r="H153"/>
  <c r="G153" s="1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6"/>
  <c r="H229"/>
  <c r="G229" s="1"/>
  <c r="H230"/>
  <c r="G230" s="1"/>
  <c r="H231"/>
  <c r="G231" s="1"/>
  <c r="H232"/>
  <c r="G232" s="1"/>
  <c r="H233"/>
  <c r="G233" s="1"/>
  <c r="H234"/>
  <c r="G234" s="1"/>
  <c r="H235"/>
  <c r="G235" s="1"/>
  <c r="H236"/>
  <c r="G236" s="1"/>
  <c r="H237"/>
  <c r="G237" s="1"/>
  <c r="H238"/>
  <c r="G238" s="1"/>
  <c r="H239"/>
  <c r="G239" s="1"/>
  <c r="H240"/>
  <c r="G240" s="1"/>
  <c r="H241"/>
  <c r="G241" s="1"/>
  <c r="H242"/>
  <c r="G242" s="1"/>
  <c r="H243"/>
  <c r="G243" s="1"/>
  <c r="H244"/>
  <c r="G244" s="1"/>
  <c r="H245"/>
  <c r="G245" s="1"/>
  <c r="H246"/>
  <c r="G246" s="1"/>
  <c r="H247"/>
  <c r="G247" s="1"/>
  <c r="H248"/>
  <c r="G248" s="1"/>
  <c r="H249"/>
  <c r="G249" s="1"/>
  <c r="H250"/>
  <c r="G250" s="1"/>
  <c r="H251"/>
  <c r="G251" s="1"/>
  <c r="H252"/>
  <c r="G252" s="1"/>
  <c r="H253"/>
  <c r="G253" s="1"/>
  <c r="H254"/>
  <c r="G254" s="1"/>
  <c r="H257"/>
  <c r="G257" s="1"/>
  <c r="H258"/>
  <c r="G258" s="1"/>
  <c r="H259"/>
  <c r="G259" s="1"/>
  <c r="H260"/>
  <c r="G260" s="1"/>
  <c r="H261"/>
  <c r="G261" s="1"/>
  <c r="H262"/>
  <c r="G262" s="1"/>
  <c r="H263"/>
  <c r="G263" s="1"/>
  <c r="H264"/>
  <c r="G264" s="1"/>
  <c r="H265"/>
  <c r="G265" s="1"/>
  <c r="H266"/>
  <c r="G266" s="1"/>
  <c r="H267"/>
  <c r="G267" s="1"/>
  <c r="H268"/>
  <c r="G268" s="1"/>
  <c r="H269"/>
  <c r="G269" s="1"/>
  <c r="H270"/>
  <c r="G270" s="1"/>
  <c r="H271"/>
  <c r="G271" s="1"/>
  <c r="H272"/>
  <c r="G272" s="1"/>
  <c r="H273"/>
  <c r="G273" s="1"/>
  <c r="H274"/>
  <c r="G274" s="1"/>
  <c r="H275"/>
  <c r="G275" s="1"/>
  <c r="H276"/>
  <c r="G276" s="1"/>
  <c r="H277"/>
  <c r="G277" s="1"/>
  <c r="H278"/>
  <c r="G278" s="1"/>
  <c r="H279"/>
  <c r="G279" s="1"/>
  <c r="H280"/>
  <c r="G280" s="1"/>
  <c r="H281"/>
  <c r="G281" s="1"/>
  <c r="H282"/>
  <c r="G282" s="1"/>
  <c r="H286"/>
  <c r="H295"/>
  <c r="H305"/>
  <c r="H313"/>
  <c r="G313" s="1"/>
  <c r="H314"/>
  <c r="G314" s="1"/>
  <c r="H315"/>
  <c r="G315" s="1"/>
  <c r="H316"/>
  <c r="G316" s="1"/>
  <c r="H317"/>
  <c r="G317" s="1"/>
  <c r="H318"/>
  <c r="G318" s="1"/>
  <c r="H319"/>
  <c r="G319" s="1"/>
  <c r="H320"/>
  <c r="G320" s="1"/>
  <c r="H321"/>
  <c r="G321" s="1"/>
  <c r="H322"/>
  <c r="G322" s="1"/>
  <c r="H326"/>
  <c r="G326" s="1"/>
  <c r="H327"/>
  <c r="G327" s="1"/>
  <c r="H328"/>
  <c r="G328" s="1"/>
  <c r="H329"/>
  <c r="G329" s="1"/>
  <c r="H330"/>
  <c r="G330" s="1"/>
  <c r="H331"/>
  <c r="G331" s="1"/>
  <c r="H332"/>
  <c r="G332" s="1"/>
  <c r="H333"/>
  <c r="G333" s="1"/>
  <c r="H334"/>
  <c r="G334" s="1"/>
  <c r="H335"/>
  <c r="G335" s="1"/>
</calcChain>
</file>

<file path=xl/comments1.xml><?xml version="1.0" encoding="utf-8"?>
<comments xmlns="http://schemas.openxmlformats.org/spreadsheetml/2006/main">
  <authors>
    <author/>
  </authors>
  <commentList>
    <comment ref="H8" authorId="0">
      <text>
        <r>
          <rPr>
            <b/>
            <sz val="8"/>
            <color indexed="8"/>
            <rFont val="Tahoma"/>
            <family val="2"/>
            <charset val="204"/>
          </rPr>
          <t xml:space="preserve">ПM: введите Вашу скидку в это поле.
</t>
        </r>
      </text>
    </comment>
    <comment ref="H9" authorId="0">
      <text>
        <r>
          <rPr>
            <b/>
            <sz val="8"/>
            <color indexed="8"/>
            <rFont val="Tahoma"/>
            <family val="2"/>
            <charset val="204"/>
          </rPr>
          <t xml:space="preserve">ПМ: Введите текущий курс по ЦБ РФ
</t>
        </r>
      </text>
    </comment>
  </commentList>
</comments>
</file>

<file path=xl/sharedStrings.xml><?xml version="1.0" encoding="utf-8"?>
<sst xmlns="http://schemas.openxmlformats.org/spreadsheetml/2006/main" count="314" uniqueCount="280">
  <si>
    <t>elementa ПРАЙС-ЛИСТ 26.06.2013</t>
  </si>
  <si>
    <t>Ваша скидка:</t>
  </si>
  <si>
    <t>www.elmechanics.ru</t>
  </si>
  <si>
    <t>Курс Euro/RUR</t>
  </si>
  <si>
    <t>info@elmechanics.ru</t>
  </si>
  <si>
    <t>Текущий курс ЦБ:</t>
  </si>
  <si>
    <t>http://www.cbr.ru/</t>
  </si>
  <si>
    <t>Наименование</t>
  </si>
  <si>
    <t>Размер</t>
  </si>
  <si>
    <t>Артикул</t>
  </si>
  <si>
    <t>Упаковка, штук</t>
  </si>
  <si>
    <t>Цена Euro/упак.</t>
  </si>
  <si>
    <t>Ваша Цена Руб./упак.</t>
  </si>
  <si>
    <t>elementa - Фасадные анкерные дюбели</t>
  </si>
  <si>
    <t>Нейлон 6.6</t>
  </si>
  <si>
    <t>EDA</t>
  </si>
  <si>
    <t>Забивной анкер</t>
  </si>
  <si>
    <t>EXA M8x28</t>
  </si>
  <si>
    <t>EXA M10x32</t>
  </si>
  <si>
    <t>EXA M12x38</t>
  </si>
  <si>
    <t>EXA</t>
  </si>
  <si>
    <t>Латунный анкер</t>
  </si>
  <si>
    <t>ESR M10x1000A2</t>
  </si>
  <si>
    <t>ESR -A2</t>
  </si>
  <si>
    <t>Нержавеющая сталь А2</t>
  </si>
  <si>
    <t>elementa- Крепёж для монтажа инженерных систем</t>
  </si>
  <si>
    <t>ESS Plus 12-15 M8</t>
  </si>
  <si>
    <t>ESS Plus 15-19 M8</t>
  </si>
  <si>
    <t>ESS Plus 20-23 M8</t>
  </si>
  <si>
    <t>ESS Plus 25-30 M8</t>
  </si>
  <si>
    <t>ESS Plus 32-37 M8</t>
  </si>
  <si>
    <t>ESS Plus 40-45 M8</t>
  </si>
  <si>
    <t>ESS Plus 48-53 M8</t>
  </si>
  <si>
    <t>ESS Plus</t>
  </si>
  <si>
    <t xml:space="preserve">Хомут для монтажа трубопроводов (один винт) </t>
  </si>
  <si>
    <t>С замком быстрой фиксации</t>
  </si>
  <si>
    <t>ETS Plus 12-15 M8/M10</t>
  </si>
  <si>
    <t>100</t>
  </si>
  <si>
    <t>ETS Plus 15-19 M8/M10</t>
  </si>
  <si>
    <t>ETS Plus 20-23 M8/M10</t>
  </si>
  <si>
    <t>ETS Plus 25-30 M8/M10</t>
  </si>
  <si>
    <t>ETS Plus 32-37 M8/M10</t>
  </si>
  <si>
    <t>ETS Plus 40-45 M8/M10</t>
  </si>
  <si>
    <t xml:space="preserve">ETS Plus 48-53 M8/M10 </t>
  </si>
  <si>
    <t>50</t>
  </si>
  <si>
    <t>ETS Plus 54-59  M8/M10</t>
  </si>
  <si>
    <t>ETS Plus 60-64  M8/M10</t>
  </si>
  <si>
    <t>ETS Plus</t>
  </si>
  <si>
    <t>ETS Plus 72-78  M8/M10</t>
  </si>
  <si>
    <t xml:space="preserve">Хомут для монтажа трубопроводов (два винта) </t>
  </si>
  <si>
    <t>ETS Plus 87-92  M8/M10</t>
  </si>
  <si>
    <t>ETS Plus 95-103  M8/M10</t>
  </si>
  <si>
    <t>ETS Plus 102-116  M8/M10</t>
  </si>
  <si>
    <t>ETS 12-15 M8</t>
  </si>
  <si>
    <t>ETS 15-19 M8</t>
  </si>
  <si>
    <t>ETS 20-23 M8</t>
  </si>
  <si>
    <t>ETS 25-30 M8</t>
  </si>
  <si>
    <t>ETS 32-37 M8</t>
  </si>
  <si>
    <t>ETS 40-45 M8</t>
  </si>
  <si>
    <t>ETS 48-53 M8</t>
  </si>
  <si>
    <t>ETS 54-59 M8/M10</t>
  </si>
  <si>
    <t>ETS 60-64 M8/M10</t>
  </si>
  <si>
    <t>ETS 67-71 M8/M10</t>
  </si>
  <si>
    <t>ETS</t>
  </si>
  <si>
    <t>ETS 72-78 M8/M10</t>
  </si>
  <si>
    <t>Хомут для монтажа трубопроводов (два винта)</t>
  </si>
  <si>
    <t>ETS 81-86 M8/M10</t>
  </si>
  <si>
    <t>ETS 87-92 M8/M10</t>
  </si>
  <si>
    <t>ETS 95-103 M8/M10</t>
  </si>
  <si>
    <t>ETS 102-116 M8/M10</t>
  </si>
  <si>
    <t>ETS 121-127 M8/M10</t>
  </si>
  <si>
    <t>ETS 133-141 M8/M10</t>
  </si>
  <si>
    <t>ETS 159-168 M8/M10</t>
  </si>
  <si>
    <t>EMAS 108-116 M12</t>
  </si>
  <si>
    <t>EMAS 138-144 M12</t>
  </si>
  <si>
    <t>EMAS 164-170 M12</t>
  </si>
  <si>
    <t>EMAS 219-228 M16</t>
  </si>
  <si>
    <t>EMAS</t>
  </si>
  <si>
    <t>Хомут для монтажа тяжелых трубопроводов (два болта)</t>
  </si>
  <si>
    <t>ESR M6x1000</t>
  </si>
  <si>
    <t>ESR M8x1000</t>
  </si>
  <si>
    <t>ESR M10x1000</t>
  </si>
  <si>
    <t>ESR M12x1000</t>
  </si>
  <si>
    <t>ESR M14x1000</t>
  </si>
  <si>
    <t>ESR M16x1000</t>
  </si>
  <si>
    <t>ESR M20x1000</t>
  </si>
  <si>
    <t>ESR M24x1000</t>
  </si>
  <si>
    <t xml:space="preserve">ESR </t>
  </si>
  <si>
    <t>ESR M30x1000</t>
  </si>
  <si>
    <t>Шпилька резьбовая</t>
  </si>
  <si>
    <t>ESR M6x2000</t>
  </si>
  <si>
    <t>Класс прочности 4.8</t>
  </si>
  <si>
    <t>ESR M8x2000</t>
  </si>
  <si>
    <t>(возможна поставка шпилек класса прочности 8.8)</t>
  </si>
  <si>
    <t>ESR M10x2000</t>
  </si>
  <si>
    <t>ESR M12x2000</t>
  </si>
  <si>
    <t>ESR M16x2000</t>
  </si>
  <si>
    <t>ESR M20x2000</t>
  </si>
  <si>
    <t>ESR M24x2000</t>
  </si>
  <si>
    <t>ETR 8-13</t>
  </si>
  <si>
    <t>ETR 12-17</t>
  </si>
  <si>
    <t>ETR 15-21</t>
  </si>
  <si>
    <t>ETR 20-27</t>
  </si>
  <si>
    <t>ETR 26-34</t>
  </si>
  <si>
    <t xml:space="preserve">ETR 33-42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</si>
  <si>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</si>
  <si>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ETR 40-49</t>
  </si>
  <si>
    <t>ETR 50-60</t>
  </si>
  <si>
    <t>ETR</t>
  </si>
  <si>
    <t>ETR 60-70</t>
  </si>
  <si>
    <t>Скоба "U"-образная с метрической резьбой</t>
  </si>
  <si>
    <t>ETR 66-76</t>
  </si>
  <si>
    <t>ETR 70-82</t>
  </si>
  <si>
    <t>ETR 80-90</t>
  </si>
  <si>
    <t>ETR 90-102</t>
  </si>
  <si>
    <t>ETR 100-108</t>
  </si>
  <si>
    <t>ETR 102-114</t>
  </si>
  <si>
    <t xml:space="preserve">ETR 126-133 </t>
  </si>
  <si>
    <t>ETR 131-140</t>
  </si>
  <si>
    <t xml:space="preserve">ETR 150-159 </t>
  </si>
  <si>
    <t xml:space="preserve">ETR 168 </t>
  </si>
  <si>
    <t>ETR 219</t>
  </si>
  <si>
    <t>ETST 8x60 T25</t>
  </si>
  <si>
    <t xml:space="preserve">ETST 8x80 T25 </t>
  </si>
  <si>
    <t>ETST 8x100 T25</t>
  </si>
  <si>
    <t xml:space="preserve">ETST 8x120 T25 </t>
  </si>
  <si>
    <t>ETST</t>
  </si>
  <si>
    <t>Винт-шуруп c TORX</t>
  </si>
  <si>
    <t>elementa-Буры</t>
  </si>
  <si>
    <t>6x110</t>
  </si>
  <si>
    <t>6x160</t>
  </si>
  <si>
    <t>6x210</t>
  </si>
  <si>
    <t>6x310</t>
  </si>
  <si>
    <t>8x110</t>
  </si>
  <si>
    <t>8x160</t>
  </si>
  <si>
    <t>8x210</t>
  </si>
  <si>
    <t>8x310</t>
  </si>
  <si>
    <t>10x110</t>
  </si>
  <si>
    <t>10x160</t>
  </si>
  <si>
    <t>10x210</t>
  </si>
  <si>
    <t>10x310</t>
  </si>
  <si>
    <t>Grinder-SDS plus</t>
  </si>
  <si>
    <t>10x460</t>
  </si>
  <si>
    <t>Бур по железобетону</t>
  </si>
  <si>
    <t>12x160</t>
  </si>
  <si>
    <t>12x210</t>
  </si>
  <si>
    <t>12x310</t>
  </si>
  <si>
    <t>14x310</t>
  </si>
  <si>
    <t>16x310</t>
  </si>
  <si>
    <t>16x460</t>
  </si>
  <si>
    <t>5x110</t>
  </si>
  <si>
    <t>5x160</t>
  </si>
  <si>
    <t>6x260</t>
  </si>
  <si>
    <t>8x260</t>
  </si>
  <si>
    <t>Stinger-SDS plus</t>
  </si>
  <si>
    <t>Бур по бетону</t>
  </si>
  <si>
    <t>10x260</t>
  </si>
  <si>
    <t>10x410</t>
  </si>
  <si>
    <t>12x260</t>
  </si>
  <si>
    <t>12x460</t>
  </si>
  <si>
    <t>14x210</t>
  </si>
  <si>
    <t>14x260</t>
  </si>
  <si>
    <t>14x410</t>
  </si>
  <si>
    <t>15x310</t>
  </si>
  <si>
    <t>16x260</t>
  </si>
  <si>
    <t>18x310</t>
  </si>
  <si>
    <t>18x460</t>
  </si>
  <si>
    <t>20x260</t>
  </si>
  <si>
    <t>20x310</t>
  </si>
  <si>
    <t>20x460</t>
  </si>
  <si>
    <t>22x460</t>
  </si>
  <si>
    <t>24x310</t>
  </si>
  <si>
    <t>24x460</t>
  </si>
  <si>
    <t>24x610</t>
  </si>
  <si>
    <t>BRICKER- SDS plus</t>
  </si>
  <si>
    <t>Сверло по кирпичу</t>
  </si>
  <si>
    <t>elementa-Крепёж для монтажа электропроводки</t>
  </si>
  <si>
    <t>ETI 2,4x80 W</t>
  </si>
  <si>
    <t>ETI 2,5x100 W</t>
  </si>
  <si>
    <t>ETI 2,5x140 W</t>
  </si>
  <si>
    <t>ETI 2,5x160 W</t>
  </si>
  <si>
    <t xml:space="preserve">ETI-W </t>
  </si>
  <si>
    <t>ETI 2,5x200 W</t>
  </si>
  <si>
    <t>Кабельная стяжка, белая</t>
  </si>
  <si>
    <t>ETI 3,6x140 W</t>
  </si>
  <si>
    <t>ETI 3,6x200 W</t>
  </si>
  <si>
    <t>ETI 3,6x290 W</t>
  </si>
  <si>
    <t>ETI 3,6x360 W</t>
  </si>
  <si>
    <t>ETI 4,8x160 W</t>
  </si>
  <si>
    <t>ETI 4,8x200 W</t>
  </si>
  <si>
    <t>ETI 4,8x250 W</t>
  </si>
  <si>
    <t>ETI 4,8x290 W</t>
  </si>
  <si>
    <t>ETI 4,8x360 W</t>
  </si>
  <si>
    <t>ETI 4,8x430 W</t>
  </si>
  <si>
    <t>ETI 4,8x530 W</t>
  </si>
  <si>
    <t>ETI 7,6x200 W</t>
  </si>
  <si>
    <t>ETI 7,6x250 W</t>
  </si>
  <si>
    <t>ETI 7,6x290 W</t>
  </si>
  <si>
    <t>ETI 7,6x360 W</t>
  </si>
  <si>
    <t>ETI 7,6x450 W</t>
  </si>
  <si>
    <t>ETI 7,6x540 W</t>
  </si>
  <si>
    <t>ETI 9x530 W</t>
  </si>
  <si>
    <t>ETI 9x780 W</t>
  </si>
  <si>
    <t>ETI 9x1500 W</t>
  </si>
  <si>
    <t>ETI 12,6x1000 W</t>
  </si>
  <si>
    <t>ETI 2,4x80 B</t>
  </si>
  <si>
    <t>ETI 2,5x100 B</t>
  </si>
  <si>
    <t>ETI 2,5x140 B</t>
  </si>
  <si>
    <t>ETI 2,5x160 B</t>
  </si>
  <si>
    <r>
      <t>ETI-B</t>
    </r>
    <r>
      <rPr>
        <sz val="10"/>
        <rFont val="Arial Cyr"/>
        <family val="2"/>
        <charset val="204"/>
      </rPr>
      <t xml:space="preserve"> Кабельная стяжка, чёрная</t>
    </r>
  </si>
  <si>
    <t>ETI 2,5x200 B</t>
  </si>
  <si>
    <t>ETI 3,6x140 B</t>
  </si>
  <si>
    <t>ETI 3,6x200 B</t>
  </si>
  <si>
    <t>ETI 3,6x290 B</t>
  </si>
  <si>
    <t>ETI 3,6x360 B</t>
  </si>
  <si>
    <t>ETI 4,8x160 B</t>
  </si>
  <si>
    <t>ETI 4,8x200 B</t>
  </si>
  <si>
    <t>ETI 4,8x250 B</t>
  </si>
  <si>
    <t>ETI 4,8x290 B</t>
  </si>
  <si>
    <t>ETI 4,8x360 B</t>
  </si>
  <si>
    <t>ETI 4,8x430 B</t>
  </si>
  <si>
    <t>ETI 4,8x530 B</t>
  </si>
  <si>
    <t>ETI 7,6x200 B</t>
  </si>
  <si>
    <t>ETI 7,6x250 B</t>
  </si>
  <si>
    <t>ETI 7,6x290 B</t>
  </si>
  <si>
    <t>ETI 7,6x360 B</t>
  </si>
  <si>
    <t>ETI 7,6x450 B</t>
  </si>
  <si>
    <t>ETI 7,6x540 B</t>
  </si>
  <si>
    <t>ETI 9x530 B</t>
  </si>
  <si>
    <t>ETI 9x780 B</t>
  </si>
  <si>
    <t>ETI 9x1500 B</t>
  </si>
  <si>
    <t>ETI 12,6x1000 B</t>
  </si>
  <si>
    <t>EWP 10x43</t>
  </si>
  <si>
    <r>
      <t>EWP</t>
    </r>
    <r>
      <rPr>
        <sz val="10"/>
        <rFont val="Arial Cyr"/>
        <family val="2"/>
        <charset val="204"/>
      </rPr>
      <t xml:space="preserve"> Дюбель для монтажа кабельной стяжки</t>
    </r>
  </si>
  <si>
    <t>ETIT 2</t>
  </si>
  <si>
    <r>
      <t>ETIT 2</t>
    </r>
    <r>
      <rPr>
        <sz val="10"/>
        <rFont val="Arial Cyr"/>
        <family val="2"/>
        <charset val="204"/>
      </rPr>
      <t xml:space="preserve"> Натяжной инструмент для кабельной стяжки</t>
    </r>
  </si>
  <si>
    <t xml:space="preserve">для стяжки шириной до 4,8 мм </t>
  </si>
  <si>
    <t>ETIT 3</t>
  </si>
  <si>
    <r>
      <t xml:space="preserve">ETIT 3 </t>
    </r>
    <r>
      <rPr>
        <sz val="10"/>
        <rFont val="Arial Cyr"/>
        <family val="2"/>
        <charset val="204"/>
      </rPr>
      <t>Натяжной инструмент для кабельной стяжки</t>
    </r>
  </si>
  <si>
    <t xml:space="preserve">для стяжки шириной до 9 мм </t>
  </si>
  <si>
    <t>ESM 10</t>
  </si>
  <si>
    <t>ESM 12</t>
  </si>
  <si>
    <t>ESM 16</t>
  </si>
  <si>
    <t>ESM 18</t>
  </si>
  <si>
    <t>ESM 20</t>
  </si>
  <si>
    <t>ESM</t>
  </si>
  <si>
    <t>ESM 22</t>
  </si>
  <si>
    <t>Скоба для монтажа трубопроводов</t>
  </si>
  <si>
    <t>ESM 24</t>
  </si>
  <si>
    <t>ESM 27</t>
  </si>
  <si>
    <t>ESM 32</t>
  </si>
  <si>
    <t>ESM 40</t>
  </si>
  <si>
    <t>ESMD 16</t>
  </si>
  <si>
    <t>ESMD 18</t>
  </si>
  <si>
    <t>ESMD 20</t>
  </si>
  <si>
    <t>ESMD 22</t>
  </si>
  <si>
    <t>ESMD</t>
  </si>
  <si>
    <t>ESMD 25</t>
  </si>
  <si>
    <t>ESMD 28</t>
  </si>
  <si>
    <t>ESMD 32</t>
  </si>
  <si>
    <t>ESMD 40</t>
  </si>
  <si>
    <t>ESMD 50</t>
  </si>
  <si>
    <t>ESMD 63</t>
  </si>
  <si>
    <t>EDA M8x30</t>
  </si>
  <si>
    <t>EDA M10x40</t>
  </si>
  <si>
    <t>EDA M12x50</t>
  </si>
  <si>
    <t>EMAS 133-137 M12</t>
  </si>
  <si>
    <t xml:space="preserve">EMAS 208-214 M12  </t>
  </si>
  <si>
    <t xml:space="preserve">EMAS 320-326 M16 </t>
  </si>
  <si>
    <t>сот 8-927-717-26-27</t>
  </si>
  <si>
    <t>тел 8(846) 261-22-38</t>
  </si>
  <si>
    <t xml:space="preserve">Шпилька </t>
  </si>
  <si>
    <t>ЕХ</t>
  </si>
  <si>
    <t>Универсальный нейлоновый дюбель</t>
  </si>
  <si>
    <t>ЕХ 5х25</t>
  </si>
  <si>
    <t>ЕХ 6х30</t>
  </si>
  <si>
    <t>ЕХ 8х40</t>
  </si>
  <si>
    <t>ЕХ 10х50</t>
  </si>
  <si>
    <t>ЕХ 12х60</t>
  </si>
  <si>
    <t>ЕХ 14x70</t>
  </si>
</sst>
</file>

<file path=xl/styles.xml><?xml version="1.0" encoding="utf-8"?>
<styleSheet xmlns="http://schemas.openxmlformats.org/spreadsheetml/2006/main">
  <numFmts count="5">
    <numFmt numFmtId="164" formatCode="#,##0.00\ [$€-1]"/>
    <numFmt numFmtId="165" formatCode="#,##0.00&quot;р.&quot;"/>
    <numFmt numFmtId="166" formatCode="0.0%"/>
    <numFmt numFmtId="167" formatCode="dd/mm/yy\ hh:mm"/>
    <numFmt numFmtId="168" formatCode="#,##0&quot;р.&quot;"/>
  </numFmts>
  <fonts count="26">
    <font>
      <sz val="10"/>
      <name val="Arial Cyr"/>
      <family val="2"/>
      <charset val="204"/>
    </font>
    <font>
      <sz val="9"/>
      <name val="Arial Cyr"/>
      <family val="2"/>
      <charset val="204"/>
    </font>
    <font>
      <b/>
      <sz val="9"/>
      <name val="Arial Cyr"/>
      <family val="2"/>
      <charset val="204"/>
    </font>
    <font>
      <sz val="9"/>
      <color indexed="10"/>
      <name val="Arial Cyr"/>
      <family val="2"/>
      <charset val="204"/>
    </font>
    <font>
      <b/>
      <sz val="9"/>
      <color indexed="10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9"/>
      <name val="Arial Cyr"/>
      <family val="2"/>
      <charset val="204"/>
    </font>
    <font>
      <b/>
      <sz val="8"/>
      <color indexed="8"/>
      <name val="Tahoma"/>
      <family val="2"/>
      <charset val="204"/>
    </font>
    <font>
      <u/>
      <sz val="10"/>
      <color indexed="12"/>
      <name val="Arial Cyr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9"/>
      <name val="Arial"/>
      <family val="2"/>
      <charset val="204"/>
    </font>
    <font>
      <sz val="9"/>
      <color indexed="9"/>
      <name val="Arial Cyr"/>
      <family val="2"/>
      <charset val="204"/>
    </font>
    <font>
      <b/>
      <sz val="9"/>
      <color indexed="9"/>
      <name val="Arial Cyr"/>
      <family val="2"/>
      <charset val="204"/>
    </font>
    <font>
      <b/>
      <sz val="14"/>
      <color indexed="9"/>
      <name val="Arial Cyr"/>
      <family val="2"/>
      <charset val="204"/>
    </font>
    <font>
      <sz val="14"/>
      <name val="Arial Cyr"/>
      <family val="2"/>
      <charset val="204"/>
    </font>
    <font>
      <sz val="12"/>
      <name val="Arial Cyr"/>
      <family val="2"/>
      <charset val="204"/>
    </font>
    <font>
      <b/>
      <sz val="12"/>
      <name val="Arial Cyr"/>
      <family val="2"/>
      <charset val="204"/>
    </font>
    <font>
      <sz val="10"/>
      <color indexed="48"/>
      <name val="Arial"/>
      <family val="2"/>
    </font>
    <font>
      <sz val="8"/>
      <color indexed="23"/>
      <name val="Verdana"/>
      <family val="2"/>
      <charset val="204"/>
    </font>
    <font>
      <sz val="12"/>
      <color indexed="10"/>
      <name val="Arial Cyr"/>
      <family val="2"/>
      <charset val="204"/>
    </font>
    <font>
      <b/>
      <sz val="14"/>
      <name val="Arial Cyr"/>
      <family val="2"/>
      <charset val="204"/>
    </font>
    <font>
      <sz val="10"/>
      <color indexed="10"/>
      <name val="Arial"/>
      <family val="2"/>
    </font>
    <font>
      <b/>
      <sz val="10"/>
      <name val="Verdana"/>
      <family val="2"/>
      <charset val="204"/>
    </font>
    <font>
      <sz val="10"/>
      <color indexed="10"/>
      <name val="Verdana"/>
      <family val="2"/>
      <charset val="204"/>
    </font>
    <font>
      <b/>
      <sz val="10"/>
      <name val="Arial Cyr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48"/>
        <bgColor indexed="30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indexed="53"/>
        <bgColor indexed="52"/>
      </patternFill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102">
    <xf numFmtId="0" fontId="0" fillId="0" borderId="0" xfId="0"/>
    <xf numFmtId="0" fontId="1" fillId="2" borderId="0" xfId="0" applyFont="1" applyFill="1" applyBorder="1" applyProtection="1">
      <protection hidden="1"/>
    </xf>
    <xf numFmtId="0" fontId="1" fillId="0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3" fontId="1" fillId="0" borderId="0" xfId="0" applyNumberFormat="1" applyFont="1" applyFill="1" applyBorder="1" applyAlignment="1" applyProtection="1">
      <alignment horizontal="center"/>
      <protection hidden="1"/>
    </xf>
    <xf numFmtId="164" fontId="1" fillId="0" borderId="0" xfId="0" applyNumberFormat="1" applyFont="1" applyFill="1" applyBorder="1" applyAlignment="1" applyProtection="1">
      <alignment horizontal="center"/>
      <protection hidden="1"/>
    </xf>
    <xf numFmtId="0" fontId="3" fillId="2" borderId="0" xfId="0" applyFont="1" applyFill="1" applyBorder="1" applyProtection="1">
      <protection hidden="1"/>
    </xf>
    <xf numFmtId="0" fontId="4" fillId="2" borderId="0" xfId="0" applyFont="1" applyFill="1" applyBorder="1" applyAlignment="1" applyProtection="1">
      <alignment horizontal="center"/>
      <protection hidden="1"/>
    </xf>
    <xf numFmtId="0" fontId="5" fillId="2" borderId="0" xfId="0" applyFont="1" applyFill="1" applyBorder="1" applyAlignment="1" applyProtection="1">
      <alignment horizontal="center"/>
      <protection hidden="1"/>
    </xf>
    <xf numFmtId="3" fontId="3" fillId="2" borderId="0" xfId="0" applyNumberFormat="1" applyFont="1" applyFill="1" applyBorder="1" applyAlignment="1" applyProtection="1">
      <alignment horizontal="center"/>
      <protection hidden="1"/>
    </xf>
    <xf numFmtId="164" fontId="1" fillId="2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right"/>
      <protection hidden="1"/>
    </xf>
    <xf numFmtId="0" fontId="3" fillId="0" borderId="0" xfId="0" applyFont="1" applyFill="1" applyBorder="1" applyProtection="1">
      <protection hidden="1"/>
    </xf>
    <xf numFmtId="0" fontId="0" fillId="0" borderId="0" xfId="0" applyFont="1" applyFill="1" applyBorder="1" applyProtection="1">
      <protection hidden="1"/>
    </xf>
    <xf numFmtId="165" fontId="6" fillId="2" borderId="0" xfId="0" applyNumberFormat="1" applyFont="1" applyFill="1" applyBorder="1" applyProtection="1">
      <protection hidden="1"/>
    </xf>
    <xf numFmtId="166" fontId="7" fillId="2" borderId="0" xfId="0" applyNumberFormat="1" applyFont="1" applyFill="1" applyBorder="1" applyAlignment="1" applyProtection="1">
      <alignment horizontal="center"/>
      <protection locked="0" hidden="1"/>
    </xf>
    <xf numFmtId="0" fontId="9" fillId="0" borderId="0" xfId="1" applyNumberFormat="1" applyFont="1" applyFill="1" applyBorder="1" applyAlignment="1" applyProtection="1">
      <protection hidden="1"/>
    </xf>
    <xf numFmtId="167" fontId="10" fillId="2" borderId="0" xfId="0" applyNumberFormat="1" applyFont="1" applyFill="1" applyBorder="1" applyAlignment="1" applyProtection="1">
      <alignment horizontal="left"/>
      <protection hidden="1"/>
    </xf>
    <xf numFmtId="165" fontId="7" fillId="2" borderId="0" xfId="0" applyNumberFormat="1" applyFont="1" applyFill="1" applyBorder="1" applyAlignment="1" applyProtection="1">
      <alignment horizontal="center"/>
      <protection locked="0" hidden="1"/>
    </xf>
    <xf numFmtId="167" fontId="11" fillId="2" borderId="0" xfId="0" applyNumberFormat="1" applyFont="1" applyFill="1" applyBorder="1" applyAlignment="1" applyProtection="1">
      <alignment horizontal="left"/>
      <protection hidden="1"/>
    </xf>
    <xf numFmtId="165" fontId="7" fillId="2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12" fillId="2" borderId="0" xfId="0" applyFont="1" applyFill="1" applyBorder="1" applyAlignment="1" applyProtection="1">
      <alignment horizontal="center" vertical="center"/>
      <protection hidden="1"/>
    </xf>
    <xf numFmtId="3" fontId="12" fillId="2" borderId="0" xfId="0" applyNumberFormat="1" applyFont="1" applyFill="1" applyBorder="1" applyAlignment="1" applyProtection="1">
      <alignment horizontal="center" vertical="center"/>
      <protection hidden="1"/>
    </xf>
    <xf numFmtId="0" fontId="13" fillId="2" borderId="0" xfId="0" applyFont="1" applyFill="1" applyBorder="1" applyAlignment="1" applyProtection="1">
      <alignment horizontal="center" vertical="center"/>
      <protection hidden="1"/>
    </xf>
    <xf numFmtId="164" fontId="1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" fillId="0" borderId="0" xfId="0" applyFont="1" applyFill="1" applyBorder="1" applyAlignment="1" applyProtection="1">
      <alignment horizontal="center" vertical="center"/>
      <protection hidden="1"/>
    </xf>
    <xf numFmtId="0" fontId="12" fillId="0" borderId="0" xfId="0" applyFont="1" applyFill="1" applyBorder="1" applyAlignment="1" applyProtection="1">
      <alignment horizontal="center" vertical="center"/>
      <protection hidden="1"/>
    </xf>
    <xf numFmtId="3" fontId="1" fillId="0" borderId="0" xfId="0" applyNumberFormat="1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0" fontId="1" fillId="3" borderId="0" xfId="0" applyFont="1" applyFill="1" applyBorder="1" applyAlignment="1" applyProtection="1">
      <alignment horizontal="left" vertical="center"/>
      <protection hidden="1"/>
    </xf>
    <xf numFmtId="0" fontId="2" fillId="3" borderId="0" xfId="0" applyFont="1" applyFill="1" applyBorder="1" applyAlignment="1" applyProtection="1">
      <alignment horizontal="center" vertical="center"/>
      <protection hidden="1"/>
    </xf>
    <xf numFmtId="0" fontId="1" fillId="3" borderId="0" xfId="0" applyFont="1" applyFill="1" applyBorder="1" applyAlignment="1" applyProtection="1">
      <alignment horizontal="center" vertical="center"/>
      <protection hidden="1"/>
    </xf>
    <xf numFmtId="164" fontId="1" fillId="3" borderId="0" xfId="0" applyNumberFormat="1" applyFont="1" applyFill="1" applyBorder="1" applyAlignment="1" applyProtection="1">
      <alignment horizontal="center" vertical="center"/>
      <protection hidden="1"/>
    </xf>
    <xf numFmtId="165" fontId="15" fillId="4" borderId="0" xfId="0" applyNumberFormat="1" applyFont="1" applyFill="1" applyBorder="1" applyAlignment="1" applyProtection="1">
      <alignment horizontal="center" vertical="center"/>
      <protection hidden="1"/>
    </xf>
    <xf numFmtId="168" fontId="1" fillId="3" borderId="0" xfId="0" applyNumberFormat="1" applyFont="1" applyFill="1" applyBorder="1" applyAlignment="1" applyProtection="1">
      <alignment horizontal="center"/>
      <protection hidden="1"/>
    </xf>
    <xf numFmtId="165" fontId="3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" fillId="0" borderId="0" xfId="0" applyFont="1" applyFill="1" applyBorder="1" applyAlignment="1" applyProtection="1">
      <alignment horizontal="left" vertical="center"/>
      <protection hidden="1"/>
    </xf>
    <xf numFmtId="164" fontId="1" fillId="0" borderId="0" xfId="0" applyNumberFormat="1" applyFont="1" applyFill="1" applyBorder="1" applyAlignment="1" applyProtection="1">
      <alignment horizontal="center" vertical="center"/>
      <protection hidden="1"/>
    </xf>
    <xf numFmtId="168" fontId="1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3" fillId="0" borderId="0" xfId="0" applyFont="1" applyFill="1" applyBorder="1" applyAlignment="1" applyProtection="1">
      <alignment horizontal="left" vertical="center"/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165" fontId="16" fillId="4" borderId="0" xfId="0" applyNumberFormat="1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Border="1" applyAlignment="1" applyProtection="1">
      <alignment horizontal="left" vertical="center"/>
      <protection hidden="1"/>
    </xf>
    <xf numFmtId="0" fontId="18" fillId="0" borderId="0" xfId="0" applyFont="1" applyBorder="1" applyAlignment="1">
      <alignment horizontal="center"/>
    </xf>
    <xf numFmtId="2" fontId="1" fillId="0" borderId="0" xfId="0" applyNumberFormat="1" applyFont="1" applyFill="1" applyBorder="1" applyAlignment="1" applyProtection="1">
      <alignment horizontal="center"/>
      <protection hidden="1"/>
    </xf>
    <xf numFmtId="1" fontId="1" fillId="0" borderId="0" xfId="0" applyNumberFormat="1" applyFont="1" applyFill="1" applyBorder="1" applyAlignment="1" applyProtection="1">
      <alignment horizontal="center"/>
      <protection hidden="1"/>
    </xf>
    <xf numFmtId="0" fontId="1" fillId="3" borderId="0" xfId="0" applyFont="1" applyFill="1" applyBorder="1" applyProtection="1">
      <protection hidden="1"/>
    </xf>
    <xf numFmtId="0" fontId="2" fillId="3" borderId="0" xfId="0" applyFont="1" applyFill="1" applyBorder="1" applyAlignment="1" applyProtection="1">
      <alignment horizontal="center"/>
      <protection hidden="1"/>
    </xf>
    <xf numFmtId="3" fontId="1" fillId="3" borderId="0" xfId="0" applyNumberFormat="1" applyFont="1" applyFill="1" applyBorder="1" applyAlignment="1" applyProtection="1">
      <alignment horizontal="center"/>
      <protection hidden="1"/>
    </xf>
    <xf numFmtId="164" fontId="1" fillId="3" borderId="0" xfId="0" applyNumberFormat="1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3" fontId="1" fillId="2" borderId="0" xfId="0" applyNumberFormat="1" applyFont="1" applyFill="1" applyBorder="1" applyAlignment="1" applyProtection="1">
      <alignment horizontal="center"/>
      <protection hidden="1"/>
    </xf>
    <xf numFmtId="2" fontId="1" fillId="2" borderId="0" xfId="0" applyNumberFormat="1" applyFont="1" applyFill="1" applyBorder="1" applyAlignment="1" applyProtection="1">
      <alignment horizontal="center"/>
      <protection hidden="1"/>
    </xf>
    <xf numFmtId="1" fontId="1" fillId="2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Fill="1" applyBorder="1" applyProtection="1">
      <protection hidden="1"/>
    </xf>
    <xf numFmtId="0" fontId="16" fillId="3" borderId="0" xfId="0" applyFont="1" applyFill="1" applyBorder="1" applyProtection="1">
      <protection hidden="1"/>
    </xf>
    <xf numFmtId="165" fontId="15" fillId="4" borderId="0" xfId="0" applyNumberFormat="1" applyFont="1" applyFill="1" applyBorder="1" applyAlignment="1" applyProtection="1">
      <alignment horizontal="center"/>
      <protection hidden="1"/>
    </xf>
    <xf numFmtId="0" fontId="16" fillId="0" borderId="0" xfId="0" applyFont="1" applyFill="1" applyBorder="1" applyProtection="1">
      <protection hidden="1"/>
    </xf>
    <xf numFmtId="0" fontId="19" fillId="0" borderId="0" xfId="0" applyFont="1" applyFill="1" applyBorder="1" applyProtection="1">
      <protection hidden="1"/>
    </xf>
    <xf numFmtId="0" fontId="17" fillId="0" borderId="0" xfId="0" applyFont="1" applyFill="1" applyBorder="1" applyProtection="1">
      <protection hidden="1"/>
    </xf>
    <xf numFmtId="0" fontId="20" fillId="0" borderId="0" xfId="0" applyFont="1" applyFill="1" applyBorder="1" applyProtection="1">
      <protection hidden="1"/>
    </xf>
    <xf numFmtId="164" fontId="1" fillId="0" borderId="0" xfId="0" applyNumberFormat="1" applyFont="1" applyFill="1" applyBorder="1" applyProtection="1">
      <protection hidden="1"/>
    </xf>
    <xf numFmtId="168" fontId="1" fillId="2" borderId="0" xfId="0" applyNumberFormat="1" applyFont="1" applyFill="1" applyBorder="1" applyAlignment="1" applyProtection="1">
      <alignment horizontal="center"/>
      <protection hidden="1"/>
    </xf>
    <xf numFmtId="168" fontId="15" fillId="3" borderId="0" xfId="0" applyNumberFormat="1" applyFont="1" applyFill="1" applyBorder="1" applyAlignment="1" applyProtection="1">
      <alignment horizontal="center"/>
      <protection hidden="1"/>
    </xf>
    <xf numFmtId="168" fontId="15" fillId="0" borderId="0" xfId="0" applyNumberFormat="1" applyFont="1" applyFill="1" applyBorder="1" applyAlignment="1" applyProtection="1">
      <alignment horizontal="center"/>
      <protection hidden="1"/>
    </xf>
    <xf numFmtId="0" fontId="15" fillId="3" borderId="0" xfId="0" applyFont="1" applyFill="1" applyBorder="1" applyProtection="1">
      <protection hidden="1"/>
    </xf>
    <xf numFmtId="0" fontId="17" fillId="3" borderId="0" xfId="0" applyFont="1" applyFill="1" applyBorder="1" applyAlignment="1" applyProtection="1">
      <alignment horizontal="center"/>
      <protection hidden="1"/>
    </xf>
    <xf numFmtId="3" fontId="15" fillId="3" borderId="0" xfId="0" applyNumberFormat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Protection="1">
      <protection hidden="1"/>
    </xf>
    <xf numFmtId="0" fontId="17" fillId="0" borderId="0" xfId="0" applyFont="1" applyFill="1" applyBorder="1" applyAlignment="1" applyProtection="1">
      <alignment horizontal="center"/>
      <protection hidden="1"/>
    </xf>
    <xf numFmtId="3" fontId="15" fillId="0" borderId="0" xfId="0" applyNumberFormat="1" applyFont="1" applyFill="1" applyBorder="1" applyAlignment="1" applyProtection="1">
      <alignment horizontal="center"/>
      <protection hidden="1"/>
    </xf>
    <xf numFmtId="3" fontId="16" fillId="3" borderId="0" xfId="0" applyNumberFormat="1" applyFont="1" applyFill="1" applyBorder="1" applyAlignment="1" applyProtection="1">
      <alignment horizontal="center"/>
      <protection hidden="1"/>
    </xf>
    <xf numFmtId="3" fontId="16" fillId="0" borderId="0" xfId="0" applyNumberFormat="1" applyFont="1" applyFill="1" applyBorder="1" applyAlignment="1" applyProtection="1">
      <alignment horizontal="center"/>
      <protection hidden="1"/>
    </xf>
    <xf numFmtId="0" fontId="21" fillId="3" borderId="0" xfId="0" applyFont="1" applyFill="1" applyBorder="1" applyAlignment="1" applyProtection="1">
      <alignment horizontal="center"/>
      <protection hidden="1"/>
    </xf>
    <xf numFmtId="164" fontId="15" fillId="3" borderId="0" xfId="0" applyNumberFormat="1" applyFont="1" applyFill="1" applyBorder="1" applyAlignment="1" applyProtection="1">
      <alignment horizontal="center"/>
      <protection hidden="1"/>
    </xf>
    <xf numFmtId="0" fontId="21" fillId="0" borderId="0" xfId="0" applyFont="1" applyFill="1" applyBorder="1" applyAlignment="1" applyProtection="1">
      <alignment horizontal="center"/>
      <protection hidden="1"/>
    </xf>
    <xf numFmtId="164" fontId="15" fillId="0" borderId="0" xfId="0" applyNumberFormat="1" applyFont="1" applyFill="1" applyBorder="1" applyAlignment="1" applyProtection="1">
      <alignment horizontal="center"/>
      <protection hidden="1"/>
    </xf>
    <xf numFmtId="2" fontId="15" fillId="0" borderId="0" xfId="0" applyNumberFormat="1" applyFont="1" applyFill="1" applyBorder="1" applyAlignment="1" applyProtection="1">
      <alignment horizontal="center"/>
      <protection hidden="1"/>
    </xf>
    <xf numFmtId="1" fontId="15" fillId="0" borderId="0" xfId="0" applyNumberFormat="1" applyFont="1" applyFill="1" applyBorder="1" applyAlignment="1" applyProtection="1">
      <alignment horizontal="center"/>
      <protection hidden="1"/>
    </xf>
    <xf numFmtId="0" fontId="15" fillId="2" borderId="0" xfId="0" applyFont="1" applyFill="1" applyBorder="1" applyProtection="1">
      <protection hidden="1"/>
    </xf>
    <xf numFmtId="0" fontId="21" fillId="2" borderId="0" xfId="0" applyFont="1" applyFill="1" applyBorder="1" applyAlignment="1" applyProtection="1">
      <alignment horizontal="center"/>
      <protection hidden="1"/>
    </xf>
    <xf numFmtId="3" fontId="15" fillId="2" borderId="0" xfId="0" applyNumberFormat="1" applyFont="1" applyFill="1" applyBorder="1" applyAlignment="1" applyProtection="1">
      <alignment horizontal="center"/>
      <protection hidden="1"/>
    </xf>
    <xf numFmtId="2" fontId="15" fillId="2" borderId="0" xfId="0" applyNumberFormat="1" applyFont="1" applyFill="1" applyBorder="1" applyAlignment="1" applyProtection="1">
      <alignment horizontal="center"/>
      <protection hidden="1"/>
    </xf>
    <xf numFmtId="1" fontId="15" fillId="2" borderId="0" xfId="0" applyNumberFormat="1" applyFont="1" applyFill="1" applyBorder="1" applyAlignment="1" applyProtection="1">
      <alignment horizontal="center"/>
      <protection hidden="1"/>
    </xf>
    <xf numFmtId="164" fontId="15" fillId="2" borderId="0" xfId="0" applyNumberFormat="1" applyFont="1" applyFill="1" applyBorder="1" applyAlignment="1" applyProtection="1">
      <alignment horizontal="center"/>
      <protection hidden="1"/>
    </xf>
    <xf numFmtId="168" fontId="15" fillId="2" borderId="0" xfId="0" applyNumberFormat="1" applyFont="1" applyFill="1" applyBorder="1" applyAlignment="1" applyProtection="1">
      <alignment horizontal="center"/>
      <protection hidden="1"/>
    </xf>
    <xf numFmtId="2" fontId="22" fillId="0" borderId="0" xfId="0" applyNumberFormat="1" applyFont="1" applyBorder="1" applyAlignment="1">
      <alignment horizontal="center"/>
    </xf>
    <xf numFmtId="2" fontId="1" fillId="0" borderId="0" xfId="0" applyNumberFormat="1" applyFont="1" applyFill="1" applyBorder="1" applyProtection="1">
      <protection hidden="1"/>
    </xf>
    <xf numFmtId="0" fontId="23" fillId="0" borderId="0" xfId="0" applyFont="1"/>
    <xf numFmtId="0" fontId="24" fillId="0" borderId="0" xfId="0" applyFont="1"/>
    <xf numFmtId="0" fontId="1" fillId="3" borderId="0" xfId="0" applyFont="1" applyFill="1" applyBorder="1" applyAlignment="1" applyProtection="1">
      <alignment horizontal="center"/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0" fontId="1" fillId="2" borderId="0" xfId="0" applyFont="1" applyFill="1" applyBorder="1" applyAlignment="1" applyProtection="1">
      <alignment horizontal="center"/>
      <protection hidden="1"/>
    </xf>
    <xf numFmtId="0" fontId="25" fillId="0" borderId="0" xfId="0" applyFont="1"/>
    <xf numFmtId="0" fontId="24" fillId="2" borderId="0" xfId="0" applyFont="1" applyFill="1"/>
    <xf numFmtId="0" fontId="0" fillId="0" borderId="0" xfId="0" applyFont="1"/>
    <xf numFmtId="0" fontId="0" fillId="0" borderId="1" xfId="0" applyBorder="1" applyAlignment="1">
      <alignment vertical="center" wrapText="1"/>
    </xf>
    <xf numFmtId="0" fontId="14" fillId="5" borderId="0" xfId="0" applyFont="1" applyFill="1" applyBorder="1" applyAlignment="1" applyProtection="1">
      <alignment horizontal="center" vertical="center"/>
      <protection hidden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emf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emf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emf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emf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emf"/><Relationship Id="rId13" Type="http://schemas.openxmlformats.org/officeDocument/2006/relationships/image" Target="../media/image38.emf"/><Relationship Id="rId3" Type="http://schemas.openxmlformats.org/officeDocument/2006/relationships/image" Target="../media/image28.png"/><Relationship Id="rId7" Type="http://schemas.openxmlformats.org/officeDocument/2006/relationships/image" Target="../media/image32.jpeg"/><Relationship Id="rId12" Type="http://schemas.openxmlformats.org/officeDocument/2006/relationships/image" Target="../media/image37.jpeg"/><Relationship Id="rId17" Type="http://schemas.openxmlformats.org/officeDocument/2006/relationships/image" Target="../media/image41.jpeg"/><Relationship Id="rId2" Type="http://schemas.openxmlformats.org/officeDocument/2006/relationships/image" Target="../media/image27.png"/><Relationship Id="rId16" Type="http://schemas.openxmlformats.org/officeDocument/2006/relationships/image" Target="../media/image40.jpe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11" Type="http://schemas.openxmlformats.org/officeDocument/2006/relationships/image" Target="../media/image36.jpeg"/><Relationship Id="rId5" Type="http://schemas.openxmlformats.org/officeDocument/2006/relationships/image" Target="../media/image30.png"/><Relationship Id="rId15" Type="http://schemas.openxmlformats.org/officeDocument/2006/relationships/image" Target="../media/image39.jpeg"/><Relationship Id="rId10" Type="http://schemas.openxmlformats.org/officeDocument/2006/relationships/image" Target="../media/image35.jpeg"/><Relationship Id="rId4" Type="http://schemas.openxmlformats.org/officeDocument/2006/relationships/image" Target="../media/image29.jpeg"/><Relationship Id="rId9" Type="http://schemas.openxmlformats.org/officeDocument/2006/relationships/image" Target="../media/image34.jpeg"/><Relationship Id="rId14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19050</xdr:rowOff>
    </xdr:from>
    <xdr:to>
      <xdr:col>1</xdr:col>
      <xdr:colOff>2101850</xdr:colOff>
      <xdr:row>4</xdr:row>
      <xdr:rowOff>146050</xdr:rowOff>
    </xdr:to>
    <xdr:pic>
      <xdr:nvPicPr>
        <xdr:cNvPr id="13695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" y="158750"/>
          <a:ext cx="2082800" cy="565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83911</xdr:colOff>
      <xdr:row>111</xdr:row>
      <xdr:rowOff>54431</xdr:rowOff>
    </xdr:from>
    <xdr:to>
      <xdr:col>1</xdr:col>
      <xdr:colOff>3032523</xdr:colOff>
      <xdr:row>116</xdr:row>
      <xdr:rowOff>150133</xdr:rowOff>
    </xdr:to>
    <xdr:pic>
      <xdr:nvPicPr>
        <xdr:cNvPr id="13702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8125" y="27241502"/>
          <a:ext cx="2948612" cy="1365702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12247</xdr:colOff>
      <xdr:row>151</xdr:row>
      <xdr:rowOff>90715</xdr:rowOff>
    </xdr:from>
    <xdr:to>
      <xdr:col>1</xdr:col>
      <xdr:colOff>2584727</xdr:colOff>
      <xdr:row>156</xdr:row>
      <xdr:rowOff>224518</xdr:rowOff>
    </xdr:to>
    <xdr:pic>
      <xdr:nvPicPr>
        <xdr:cNvPr id="13703" name="ctl05_ImageProduct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66461" y="37437786"/>
          <a:ext cx="2572480" cy="1403803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98273</xdr:colOff>
      <xdr:row>46</xdr:row>
      <xdr:rowOff>227518</xdr:rowOff>
    </xdr:from>
    <xdr:to>
      <xdr:col>1</xdr:col>
      <xdr:colOff>1886856</xdr:colOff>
      <xdr:row>53</xdr:row>
      <xdr:rowOff>134863</xdr:rowOff>
    </xdr:to>
    <xdr:pic>
      <xdr:nvPicPr>
        <xdr:cNvPr id="13704" name="ctl05_ImageProduct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52487" y="10904589"/>
          <a:ext cx="1788583" cy="168534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84363</xdr:colOff>
      <xdr:row>76</xdr:row>
      <xdr:rowOff>90714</xdr:rowOff>
    </xdr:from>
    <xdr:to>
      <xdr:col>1</xdr:col>
      <xdr:colOff>2688343</xdr:colOff>
      <xdr:row>83</xdr:row>
      <xdr:rowOff>82552</xdr:rowOff>
    </xdr:to>
    <xdr:pic>
      <xdr:nvPicPr>
        <xdr:cNvPr id="13707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38577" y="18387785"/>
          <a:ext cx="2603980" cy="1769838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69850</xdr:colOff>
      <xdr:row>163</xdr:row>
      <xdr:rowOff>124732</xdr:rowOff>
    </xdr:from>
    <xdr:to>
      <xdr:col>1</xdr:col>
      <xdr:colOff>3955143</xdr:colOff>
      <xdr:row>166</xdr:row>
      <xdr:rowOff>99786</xdr:rowOff>
    </xdr:to>
    <xdr:pic>
      <xdr:nvPicPr>
        <xdr:cNvPr id="13712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24064" y="40519803"/>
          <a:ext cx="3885293" cy="737054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92529</xdr:colOff>
      <xdr:row>167</xdr:row>
      <xdr:rowOff>149730</xdr:rowOff>
    </xdr:from>
    <xdr:to>
      <xdr:col>1</xdr:col>
      <xdr:colOff>1932215</xdr:colOff>
      <xdr:row>173</xdr:row>
      <xdr:rowOff>195490</xdr:rowOff>
    </xdr:to>
    <xdr:pic>
      <xdr:nvPicPr>
        <xdr:cNvPr id="13713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46743" y="41560801"/>
          <a:ext cx="1839686" cy="156976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89806</xdr:colOff>
      <xdr:row>189</xdr:row>
      <xdr:rowOff>163823</xdr:rowOff>
    </xdr:from>
    <xdr:to>
      <xdr:col>1</xdr:col>
      <xdr:colOff>1424215</xdr:colOff>
      <xdr:row>194</xdr:row>
      <xdr:rowOff>14062</xdr:rowOff>
    </xdr:to>
    <xdr:pic>
      <xdr:nvPicPr>
        <xdr:cNvPr id="13714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44020" y="47162894"/>
          <a:ext cx="1334409" cy="1120239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58964</xdr:colOff>
      <xdr:row>185</xdr:row>
      <xdr:rowOff>194129</xdr:rowOff>
    </xdr:from>
    <xdr:to>
      <xdr:col>1</xdr:col>
      <xdr:colOff>3935130</xdr:colOff>
      <xdr:row>187</xdr:row>
      <xdr:rowOff>0</xdr:rowOff>
    </xdr:to>
    <xdr:pic>
      <xdr:nvPicPr>
        <xdr:cNvPr id="13715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13178" y="46177200"/>
          <a:ext cx="3876166" cy="313871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48075</xdr:colOff>
      <xdr:row>59</xdr:row>
      <xdr:rowOff>78887</xdr:rowOff>
    </xdr:from>
    <xdr:to>
      <xdr:col>1</xdr:col>
      <xdr:colOff>2694213</xdr:colOff>
      <xdr:row>67</xdr:row>
      <xdr:rowOff>94344</xdr:rowOff>
    </xdr:to>
    <xdr:pic>
      <xdr:nvPicPr>
        <xdr:cNvPr id="13727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02289" y="14057958"/>
          <a:ext cx="2646138" cy="2047457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34471</xdr:colOff>
      <xdr:row>228</xdr:row>
      <xdr:rowOff>226786</xdr:rowOff>
    </xdr:from>
    <xdr:to>
      <xdr:col>1</xdr:col>
      <xdr:colOff>1981644</xdr:colOff>
      <xdr:row>232</xdr:row>
      <xdr:rowOff>23586</xdr:rowOff>
    </xdr:to>
    <xdr:pic>
      <xdr:nvPicPr>
        <xdr:cNvPr id="13732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88685" y="57131857"/>
          <a:ext cx="1947173" cy="8128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67127</xdr:colOff>
      <xdr:row>256</xdr:row>
      <xdr:rowOff>153238</xdr:rowOff>
    </xdr:from>
    <xdr:to>
      <xdr:col>1</xdr:col>
      <xdr:colOff>1995714</xdr:colOff>
      <xdr:row>259</xdr:row>
      <xdr:rowOff>181880</xdr:rowOff>
    </xdr:to>
    <xdr:pic>
      <xdr:nvPicPr>
        <xdr:cNvPr id="13733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21341" y="64170309"/>
          <a:ext cx="1928587" cy="790642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28122</xdr:colOff>
      <xdr:row>284</xdr:row>
      <xdr:rowOff>142422</xdr:rowOff>
    </xdr:from>
    <xdr:to>
      <xdr:col>1</xdr:col>
      <xdr:colOff>1522186</xdr:colOff>
      <xdr:row>287</xdr:row>
      <xdr:rowOff>97519</xdr:rowOff>
    </xdr:to>
    <xdr:pic>
      <xdr:nvPicPr>
        <xdr:cNvPr id="13734" name="Picture 182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82336" y="60422065"/>
          <a:ext cx="1494064" cy="3905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26305</xdr:colOff>
      <xdr:row>291</xdr:row>
      <xdr:rowOff>187821</xdr:rowOff>
    </xdr:from>
    <xdr:to>
      <xdr:col>1</xdr:col>
      <xdr:colOff>1859642</xdr:colOff>
      <xdr:row>297</xdr:row>
      <xdr:rowOff>180520</xdr:rowOff>
    </xdr:to>
    <xdr:pic>
      <xdr:nvPicPr>
        <xdr:cNvPr id="13735" name="Picture 183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80519" y="73094892"/>
          <a:ext cx="1833337" cy="1516699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53670</xdr:colOff>
      <xdr:row>302</xdr:row>
      <xdr:rowOff>104230</xdr:rowOff>
    </xdr:from>
    <xdr:to>
      <xdr:col>1</xdr:col>
      <xdr:colOff>2122715</xdr:colOff>
      <xdr:row>307</xdr:row>
      <xdr:rowOff>132443</xdr:rowOff>
    </xdr:to>
    <xdr:pic>
      <xdr:nvPicPr>
        <xdr:cNvPr id="13736" name="Picture 184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07884" y="75805301"/>
          <a:ext cx="2069045" cy="1298213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2473778</xdr:colOff>
      <xdr:row>19</xdr:row>
      <xdr:rowOff>3629</xdr:rowOff>
    </xdr:from>
    <xdr:to>
      <xdr:col>1</xdr:col>
      <xdr:colOff>3019878</xdr:colOff>
      <xdr:row>20</xdr:row>
      <xdr:rowOff>219529</xdr:rowOff>
    </xdr:to>
    <xdr:pic>
      <xdr:nvPicPr>
        <xdr:cNvPr id="13737" name="Picture 490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627992" y="3822700"/>
          <a:ext cx="546100" cy="4699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113848</xdr:colOff>
      <xdr:row>127</xdr:row>
      <xdr:rowOff>90715</xdr:rowOff>
    </xdr:from>
    <xdr:to>
      <xdr:col>1</xdr:col>
      <xdr:colOff>2954253</xdr:colOff>
      <xdr:row>133</xdr:row>
      <xdr:rowOff>101601</xdr:rowOff>
    </xdr:to>
    <xdr:pic>
      <xdr:nvPicPr>
        <xdr:cNvPr id="13745" name="Picture 195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68062" y="31341786"/>
          <a:ext cx="2840405" cy="1534886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153306</xdr:colOff>
      <xdr:row>31</xdr:row>
      <xdr:rowOff>199572</xdr:rowOff>
    </xdr:from>
    <xdr:to>
      <xdr:col>1</xdr:col>
      <xdr:colOff>2298257</xdr:colOff>
      <xdr:row>34</xdr:row>
      <xdr:rowOff>148772</xdr:rowOff>
    </xdr:to>
    <xdr:pic>
      <xdr:nvPicPr>
        <xdr:cNvPr id="13766" name="il_fi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307520" y="7066643"/>
          <a:ext cx="2144951" cy="7112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598715</xdr:colOff>
      <xdr:row>39</xdr:row>
      <xdr:rowOff>101465</xdr:rowOff>
    </xdr:from>
    <xdr:to>
      <xdr:col>1</xdr:col>
      <xdr:colOff>2875642</xdr:colOff>
      <xdr:row>43</xdr:row>
      <xdr:rowOff>11189</xdr:rowOff>
    </xdr:to>
    <xdr:pic>
      <xdr:nvPicPr>
        <xdr:cNvPr id="13771" name="il_fi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752929" y="9000536"/>
          <a:ext cx="2276927" cy="925724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170544</xdr:colOff>
      <xdr:row>196</xdr:row>
      <xdr:rowOff>217715</xdr:rowOff>
    </xdr:from>
    <xdr:to>
      <xdr:col>1</xdr:col>
      <xdr:colOff>716644</xdr:colOff>
      <xdr:row>199</xdr:row>
      <xdr:rowOff>179615</xdr:rowOff>
    </xdr:to>
    <xdr:pic>
      <xdr:nvPicPr>
        <xdr:cNvPr id="13772" name="Picture 490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24758" y="40540215"/>
          <a:ext cx="546100" cy="642257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132442</xdr:colOff>
      <xdr:row>22</xdr:row>
      <xdr:rowOff>197189</xdr:rowOff>
    </xdr:from>
    <xdr:to>
      <xdr:col>1</xdr:col>
      <xdr:colOff>2385785</xdr:colOff>
      <xdr:row>26</xdr:row>
      <xdr:rowOff>109764</xdr:rowOff>
    </xdr:to>
    <xdr:pic>
      <xdr:nvPicPr>
        <xdr:cNvPr id="13774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86656" y="4778260"/>
          <a:ext cx="2253343" cy="9285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82551</xdr:colOff>
      <xdr:row>95</xdr:row>
      <xdr:rowOff>235858</xdr:rowOff>
    </xdr:from>
    <xdr:to>
      <xdr:col>1</xdr:col>
      <xdr:colOff>2930237</xdr:colOff>
      <xdr:row>103</xdr:row>
      <xdr:rowOff>182337</xdr:rowOff>
    </xdr:to>
    <xdr:pic>
      <xdr:nvPicPr>
        <xdr:cNvPr id="13780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36765" y="23358929"/>
          <a:ext cx="2847686" cy="1978479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9072</xdr:colOff>
      <xdr:row>224</xdr:row>
      <xdr:rowOff>9073</xdr:rowOff>
    </xdr:from>
    <xdr:to>
      <xdr:col>1</xdr:col>
      <xdr:colOff>3737429</xdr:colOff>
      <xdr:row>225</xdr:row>
      <xdr:rowOff>42635</xdr:rowOff>
    </xdr:to>
    <xdr:pic>
      <xdr:nvPicPr>
        <xdr:cNvPr id="13783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63286" y="55898144"/>
          <a:ext cx="3728357" cy="287562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73476</xdr:colOff>
      <xdr:row>323</xdr:row>
      <xdr:rowOff>244930</xdr:rowOff>
    </xdr:from>
    <xdr:to>
      <xdr:col>1</xdr:col>
      <xdr:colOff>2064367</xdr:colOff>
      <xdr:row>328</xdr:row>
      <xdr:rowOff>213634</xdr:rowOff>
    </xdr:to>
    <xdr:pic>
      <xdr:nvPicPr>
        <xdr:cNvPr id="13784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27690" y="81280001"/>
          <a:ext cx="1990891" cy="1238704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44449</xdr:colOff>
      <xdr:row>312</xdr:row>
      <xdr:rowOff>190500</xdr:rowOff>
    </xdr:from>
    <xdr:to>
      <xdr:col>1</xdr:col>
      <xdr:colOff>1805214</xdr:colOff>
      <xdr:row>316</xdr:row>
      <xdr:rowOff>227239</xdr:rowOff>
    </xdr:to>
    <xdr:pic>
      <xdr:nvPicPr>
        <xdr:cNvPr id="13785" name="Picture 240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98663" y="78431571"/>
          <a:ext cx="1760765" cy="1052739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1224644</xdr:colOff>
      <xdr:row>27</xdr:row>
      <xdr:rowOff>0</xdr:rowOff>
    </xdr:from>
    <xdr:to>
      <xdr:col>1</xdr:col>
      <xdr:colOff>1770744</xdr:colOff>
      <xdr:row>28</xdr:row>
      <xdr:rowOff>215900</xdr:rowOff>
    </xdr:to>
    <xdr:pic>
      <xdr:nvPicPr>
        <xdr:cNvPr id="97" name="Picture 490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378858" y="5851071"/>
          <a:ext cx="546100" cy="4699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154213</xdr:colOff>
      <xdr:row>14</xdr:row>
      <xdr:rowOff>172357</xdr:rowOff>
    </xdr:from>
    <xdr:to>
      <xdr:col>1</xdr:col>
      <xdr:colOff>2526704</xdr:colOff>
      <xdr:row>17</xdr:row>
      <xdr:rowOff>108857</xdr:rowOff>
    </xdr:to>
    <xdr:pic>
      <xdr:nvPicPr>
        <xdr:cNvPr id="98" name="Рисунок 97" descr="b8a96de28287ef6b068d80d2f53cad0e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08427" y="2721428"/>
          <a:ext cx="2372491" cy="698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546100</xdr:colOff>
      <xdr:row>9</xdr:row>
      <xdr:rowOff>95250</xdr:rowOff>
    </xdr:from>
    <xdr:to>
      <xdr:col>9</xdr:col>
      <xdr:colOff>488950</xdr:colOff>
      <xdr:row>11</xdr:row>
      <xdr:rowOff>114300</xdr:rowOff>
    </xdr:to>
    <xdr:pic>
      <xdr:nvPicPr>
        <xdr:cNvPr id="9993" name="Picture 60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22900" y="1524000"/>
          <a:ext cx="552450" cy="336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8</xdr:col>
      <xdr:colOff>419100</xdr:colOff>
      <xdr:row>8</xdr:row>
      <xdr:rowOff>127000</xdr:rowOff>
    </xdr:from>
    <xdr:to>
      <xdr:col>9</xdr:col>
      <xdr:colOff>374650</xdr:colOff>
      <xdr:row>11</xdr:row>
      <xdr:rowOff>146050</xdr:rowOff>
    </xdr:to>
    <xdr:pic>
      <xdr:nvPicPr>
        <xdr:cNvPr id="9994" name="Picture 61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295900" y="1397000"/>
          <a:ext cx="565150" cy="495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9</xdr:col>
      <xdr:colOff>374650</xdr:colOff>
      <xdr:row>8</xdr:row>
      <xdr:rowOff>107950</xdr:rowOff>
    </xdr:from>
    <xdr:to>
      <xdr:col>10</xdr:col>
      <xdr:colOff>330200</xdr:colOff>
      <xdr:row>12</xdr:row>
      <xdr:rowOff>82550</xdr:rowOff>
    </xdr:to>
    <xdr:pic>
      <xdr:nvPicPr>
        <xdr:cNvPr id="9995" name="Picture 616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861050" y="1377950"/>
          <a:ext cx="565150" cy="609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8</xdr:col>
      <xdr:colOff>584200</xdr:colOff>
      <xdr:row>8</xdr:row>
      <xdr:rowOff>95250</xdr:rowOff>
    </xdr:from>
    <xdr:to>
      <xdr:col>9</xdr:col>
      <xdr:colOff>565150</xdr:colOff>
      <xdr:row>12</xdr:row>
      <xdr:rowOff>120650</xdr:rowOff>
    </xdr:to>
    <xdr:pic>
      <xdr:nvPicPr>
        <xdr:cNvPr id="9996" name="_ctl0_ImageProduct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461000" y="1365250"/>
          <a:ext cx="590550" cy="660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10</xdr:col>
      <xdr:colOff>82550</xdr:colOff>
      <xdr:row>7</xdr:row>
      <xdr:rowOff>95250</xdr:rowOff>
    </xdr:from>
    <xdr:to>
      <xdr:col>11</xdr:col>
      <xdr:colOff>57150</xdr:colOff>
      <xdr:row>13</xdr:row>
      <xdr:rowOff>133350</xdr:rowOff>
    </xdr:to>
    <xdr:pic>
      <xdr:nvPicPr>
        <xdr:cNvPr id="9997" name="Picture 148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178550" y="1206500"/>
          <a:ext cx="584200" cy="990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8</xdr:row>
      <xdr:rowOff>12700</xdr:rowOff>
    </xdr:from>
    <xdr:to>
      <xdr:col>5</xdr:col>
      <xdr:colOff>603250</xdr:colOff>
      <xdr:row>10</xdr:row>
      <xdr:rowOff>19050</xdr:rowOff>
    </xdr:to>
    <xdr:pic>
      <xdr:nvPicPr>
        <xdr:cNvPr id="9998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1282700"/>
          <a:ext cx="3651250" cy="3238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330200</xdr:colOff>
      <xdr:row>10</xdr:row>
      <xdr:rowOff>114300</xdr:rowOff>
    </xdr:from>
    <xdr:to>
      <xdr:col>3</xdr:col>
      <xdr:colOff>368300</xdr:colOff>
      <xdr:row>13</xdr:row>
      <xdr:rowOff>38100</xdr:rowOff>
    </xdr:to>
    <xdr:pic>
      <xdr:nvPicPr>
        <xdr:cNvPr id="9999" name="Picture 673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30200" y="1701800"/>
          <a:ext cx="1866900" cy="4000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9</xdr:col>
      <xdr:colOff>120650</xdr:colOff>
      <xdr:row>6</xdr:row>
      <xdr:rowOff>82550</xdr:rowOff>
    </xdr:from>
    <xdr:to>
      <xdr:col>10</xdr:col>
      <xdr:colOff>82550</xdr:colOff>
      <xdr:row>13</xdr:row>
      <xdr:rowOff>25400</xdr:rowOff>
    </xdr:to>
    <xdr:pic>
      <xdr:nvPicPr>
        <xdr:cNvPr id="10000" name="Picture 153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5607050" y="1035050"/>
          <a:ext cx="571500" cy="1054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241300</xdr:colOff>
      <xdr:row>6</xdr:row>
      <xdr:rowOff>133350</xdr:rowOff>
    </xdr:from>
    <xdr:to>
      <xdr:col>12</xdr:col>
      <xdr:colOff>425450</xdr:colOff>
      <xdr:row>12</xdr:row>
      <xdr:rowOff>50800</xdr:rowOff>
    </xdr:to>
    <xdr:pic>
      <xdr:nvPicPr>
        <xdr:cNvPr id="10001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508500" y="1085850"/>
          <a:ext cx="3232150" cy="869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336550</xdr:colOff>
      <xdr:row>6</xdr:row>
      <xdr:rowOff>146050</xdr:rowOff>
    </xdr:from>
    <xdr:to>
      <xdr:col>13</xdr:col>
      <xdr:colOff>177800</xdr:colOff>
      <xdr:row>12</xdr:row>
      <xdr:rowOff>88900</xdr:rowOff>
    </xdr:to>
    <xdr:pic>
      <xdr:nvPicPr>
        <xdr:cNvPr id="10002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603750" y="1098550"/>
          <a:ext cx="3498850" cy="895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158750</xdr:colOff>
      <xdr:row>6</xdr:row>
      <xdr:rowOff>114300</xdr:rowOff>
    </xdr:from>
    <xdr:to>
      <xdr:col>13</xdr:col>
      <xdr:colOff>361950</xdr:colOff>
      <xdr:row>12</xdr:row>
      <xdr:rowOff>114300</xdr:rowOff>
    </xdr:to>
    <xdr:pic>
      <xdr:nvPicPr>
        <xdr:cNvPr id="10003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4425950" y="1066800"/>
          <a:ext cx="3860800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469900</xdr:colOff>
      <xdr:row>7</xdr:row>
      <xdr:rowOff>0</xdr:rowOff>
    </xdr:from>
    <xdr:to>
      <xdr:col>12</xdr:col>
      <xdr:colOff>196850</xdr:colOff>
      <xdr:row>13</xdr:row>
      <xdr:rowOff>95250</xdr:rowOff>
    </xdr:to>
    <xdr:pic>
      <xdr:nvPicPr>
        <xdr:cNvPr id="10004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737100" y="1111250"/>
          <a:ext cx="2774950" cy="10477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596900</xdr:colOff>
      <xdr:row>6</xdr:row>
      <xdr:rowOff>114300</xdr:rowOff>
    </xdr:from>
    <xdr:to>
      <xdr:col>13</xdr:col>
      <xdr:colOff>215900</xdr:colOff>
      <xdr:row>13</xdr:row>
      <xdr:rowOff>95250</xdr:rowOff>
    </xdr:to>
    <xdr:pic>
      <xdr:nvPicPr>
        <xdr:cNvPr id="10005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254500" y="1066800"/>
          <a:ext cx="3886200" cy="10922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8</xdr:row>
      <xdr:rowOff>50800</xdr:rowOff>
    </xdr:from>
    <xdr:to>
      <xdr:col>5</xdr:col>
      <xdr:colOff>247650</xdr:colOff>
      <xdr:row>10</xdr:row>
      <xdr:rowOff>57150</xdr:rowOff>
    </xdr:to>
    <xdr:pic>
      <xdr:nvPicPr>
        <xdr:cNvPr id="10006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1320800"/>
          <a:ext cx="3295650" cy="3238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228600</xdr:colOff>
      <xdr:row>6</xdr:row>
      <xdr:rowOff>44450</xdr:rowOff>
    </xdr:from>
    <xdr:to>
      <xdr:col>4</xdr:col>
      <xdr:colOff>590550</xdr:colOff>
      <xdr:row>11</xdr:row>
      <xdr:rowOff>0</xdr:rowOff>
    </xdr:to>
    <xdr:pic>
      <xdr:nvPicPr>
        <xdr:cNvPr id="10007" name="il_fi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28600" y="996950"/>
          <a:ext cx="2800350" cy="749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342900</xdr:colOff>
      <xdr:row>0</xdr:row>
      <xdr:rowOff>0</xdr:rowOff>
    </xdr:from>
    <xdr:to>
      <xdr:col>12</xdr:col>
      <xdr:colOff>146050</xdr:colOff>
      <xdr:row>7</xdr:row>
      <xdr:rowOff>63500</xdr:rowOff>
    </xdr:to>
    <xdr:pic>
      <xdr:nvPicPr>
        <xdr:cNvPr id="10008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610100" y="0"/>
          <a:ext cx="2851150" cy="11747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476250</xdr:colOff>
      <xdr:row>0</xdr:row>
      <xdr:rowOff>0</xdr:rowOff>
    </xdr:from>
    <xdr:to>
      <xdr:col>12</xdr:col>
      <xdr:colOff>285750</xdr:colOff>
      <xdr:row>6</xdr:row>
      <xdr:rowOff>0</xdr:rowOff>
    </xdr:to>
    <xdr:pic>
      <xdr:nvPicPr>
        <xdr:cNvPr id="10009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133850" y="0"/>
          <a:ext cx="3467100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539750</xdr:colOff>
      <xdr:row>0</xdr:row>
      <xdr:rowOff>0</xdr:rowOff>
    </xdr:from>
    <xdr:to>
      <xdr:col>11</xdr:col>
      <xdr:colOff>539750</xdr:colOff>
      <xdr:row>6</xdr:row>
      <xdr:rowOff>6350</xdr:rowOff>
    </xdr:to>
    <xdr:pic>
      <xdr:nvPicPr>
        <xdr:cNvPr id="10010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197350" y="0"/>
          <a:ext cx="3048000" cy="9588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br.ru/" TargetMode="External"/><Relationship Id="rId7" Type="http://schemas.openxmlformats.org/officeDocument/2006/relationships/comments" Target="../comments1.xml"/><Relationship Id="rId2" Type="http://schemas.openxmlformats.org/officeDocument/2006/relationships/hyperlink" Target="mailto:info@elmechanics.ru" TargetMode="External"/><Relationship Id="rId1" Type="http://schemas.openxmlformats.org/officeDocument/2006/relationships/hyperlink" Target="http://www.elmechanics.ru/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indexed="53"/>
  </sheetPr>
  <dimension ref="A1:N344"/>
  <sheetViews>
    <sheetView tabSelected="1" view="pageBreakPreview" zoomScale="70" zoomScaleSheetLayoutView="70" workbookViewId="0">
      <pane ySplit="13" topLeftCell="A14" activePane="bottomLeft" state="frozen"/>
      <selection activeCell="B1" sqref="B1"/>
      <selection pane="bottomLeft" activeCell="H10" sqref="H10"/>
    </sheetView>
  </sheetViews>
  <sheetFormatPr defaultColWidth="9.1796875" defaultRowHeight="11.5"/>
  <cols>
    <col min="1" max="1" width="2.1796875" style="1" customWidth="1"/>
    <col min="2" max="2" width="57.453125" style="2" customWidth="1"/>
    <col min="3" max="3" width="44.26953125" style="2" customWidth="1"/>
    <col min="4" max="4" width="11.7265625" style="3" customWidth="1"/>
    <col min="5" max="5" width="13.26953125" style="2" customWidth="1"/>
    <col min="6" max="7" width="15.453125" style="4" customWidth="1"/>
    <col min="8" max="8" width="18.81640625" style="2" customWidth="1"/>
    <col min="9" max="9" width="9.1796875" style="5"/>
    <col min="10" max="16384" width="9.1796875" style="2"/>
  </cols>
  <sheetData>
    <row r="1" spans="1:9" s="1" customFormat="1" ht="11.25" customHeight="1">
      <c r="B1" s="6"/>
      <c r="C1" s="6"/>
      <c r="D1" s="7"/>
      <c r="E1" s="8"/>
      <c r="F1" s="9"/>
      <c r="G1" s="9"/>
      <c r="I1" s="10"/>
    </row>
    <row r="2" spans="1:9">
      <c r="C2" s="11" t="s">
        <v>0</v>
      </c>
      <c r="D2" s="12"/>
      <c r="E2" s="13"/>
    </row>
    <row r="3" spans="1:9">
      <c r="D3" s="12"/>
      <c r="E3" s="13"/>
    </row>
    <row r="4" spans="1:9">
      <c r="D4" s="12"/>
      <c r="E4" s="13"/>
    </row>
    <row r="5" spans="1:9">
      <c r="D5" s="12"/>
      <c r="E5" s="13"/>
    </row>
    <row r="6" spans="1:9">
      <c r="D6" s="12"/>
      <c r="E6" s="13"/>
    </row>
    <row r="7" spans="1:9" ht="12.5">
      <c r="B7" s="58" t="s">
        <v>269</v>
      </c>
      <c r="C7" s="14"/>
      <c r="D7" s="12"/>
      <c r="E7" s="13"/>
    </row>
    <row r="8" spans="1:9" ht="14">
      <c r="B8" s="58" t="s">
        <v>270</v>
      </c>
      <c r="C8" s="14"/>
      <c r="D8" s="12"/>
      <c r="E8" s="13"/>
      <c r="F8" s="15" t="s">
        <v>1</v>
      </c>
      <c r="G8" s="15"/>
      <c r="H8" s="16">
        <v>0</v>
      </c>
    </row>
    <row r="9" spans="1:9" ht="14">
      <c r="B9" s="17" t="s">
        <v>2</v>
      </c>
      <c r="C9" s="17"/>
      <c r="D9" s="12"/>
      <c r="E9" s="13"/>
      <c r="F9" s="18" t="s">
        <v>3</v>
      </c>
      <c r="G9" s="18"/>
      <c r="H9" s="19">
        <v>74.3</v>
      </c>
    </row>
    <row r="10" spans="1:9" ht="14">
      <c r="B10" s="17" t="s">
        <v>4</v>
      </c>
      <c r="C10" s="17"/>
      <c r="D10" s="12"/>
      <c r="E10" s="13"/>
      <c r="F10" s="20">
        <f ca="1">NOW()</f>
        <v>42251.421934259262</v>
      </c>
      <c r="G10" s="20"/>
      <c r="H10" s="21"/>
    </row>
    <row r="11" spans="1:9" ht="12.5">
      <c r="D11" s="12"/>
      <c r="E11" s="13"/>
      <c r="F11" s="4" t="s">
        <v>5</v>
      </c>
      <c r="H11" s="17" t="s">
        <v>6</v>
      </c>
    </row>
    <row r="12" spans="1:9">
      <c r="D12" s="22"/>
      <c r="E12" s="13"/>
    </row>
    <row r="13" spans="1:9" s="28" customFormat="1" ht="33" customHeight="1">
      <c r="A13" s="23"/>
      <c r="B13" s="24" t="s">
        <v>7</v>
      </c>
      <c r="C13" s="24" t="s">
        <v>8</v>
      </c>
      <c r="D13" s="24" t="s">
        <v>9</v>
      </c>
      <c r="E13" s="24" t="s">
        <v>10</v>
      </c>
      <c r="F13" s="25" t="s">
        <v>11</v>
      </c>
      <c r="G13" s="25"/>
      <c r="H13" s="26" t="s">
        <v>12</v>
      </c>
      <c r="I13" s="27"/>
    </row>
    <row r="14" spans="1:9" s="28" customFormat="1" ht="20" customHeight="1">
      <c r="A14" s="23"/>
      <c r="B14" s="101" t="s">
        <v>13</v>
      </c>
      <c r="C14" s="101"/>
      <c r="D14" s="101"/>
      <c r="E14" s="101"/>
      <c r="F14" s="101"/>
      <c r="G14" s="101"/>
      <c r="H14" s="101"/>
      <c r="I14" s="27"/>
    </row>
    <row r="15" spans="1:9" s="28" customFormat="1" ht="20" customHeight="1">
      <c r="A15" s="23"/>
      <c r="B15" s="29"/>
      <c r="F15" s="30"/>
      <c r="G15" s="30"/>
      <c r="H15" s="31"/>
      <c r="I15" s="27"/>
    </row>
    <row r="16" spans="1:9" s="28" customFormat="1" ht="20" customHeight="1">
      <c r="A16" s="23"/>
      <c r="B16" s="29"/>
      <c r="C16" s="32" t="s">
        <v>274</v>
      </c>
      <c r="D16" s="33">
        <v>100005</v>
      </c>
      <c r="E16" s="34">
        <v>100</v>
      </c>
      <c r="F16" s="35">
        <v>1.91</v>
      </c>
      <c r="G16" s="36">
        <f>H16/E16</f>
        <v>1.4191299999999998</v>
      </c>
      <c r="H16" s="37">
        <f t="shared" ref="H16:H21" si="0">F16*$H$9*(1-$H$8)</f>
        <v>141.91299999999998</v>
      </c>
      <c r="I16" s="38"/>
    </row>
    <row r="17" spans="1:14" s="28" customFormat="1" ht="20" customHeight="1">
      <c r="A17" s="23"/>
      <c r="B17" s="29"/>
      <c r="C17" s="39" t="s">
        <v>275</v>
      </c>
      <c r="D17" s="31">
        <v>100006</v>
      </c>
      <c r="E17" s="28">
        <v>100</v>
      </c>
      <c r="F17" s="40">
        <v>2.25</v>
      </c>
      <c r="G17" s="36">
        <f t="shared" ref="G17:G20" si="1">H17/E17</f>
        <v>1.6717499999999998</v>
      </c>
      <c r="H17" s="41">
        <f t="shared" si="0"/>
        <v>167.17499999999998</v>
      </c>
      <c r="I17" s="38"/>
    </row>
    <row r="18" spans="1:14" s="28" customFormat="1" ht="20" customHeight="1">
      <c r="A18" s="23"/>
      <c r="B18" s="29"/>
      <c r="C18" s="32" t="s">
        <v>276</v>
      </c>
      <c r="D18" s="33">
        <v>100008</v>
      </c>
      <c r="E18" s="34">
        <v>100</v>
      </c>
      <c r="F18" s="35">
        <v>3.41</v>
      </c>
      <c r="G18" s="36">
        <f t="shared" si="1"/>
        <v>2.53363</v>
      </c>
      <c r="H18" s="37">
        <f t="shared" si="0"/>
        <v>253.363</v>
      </c>
      <c r="I18" s="38"/>
    </row>
    <row r="19" spans="1:14" s="28" customFormat="1" ht="20" customHeight="1">
      <c r="A19" s="23"/>
      <c r="B19" s="42" t="s">
        <v>272</v>
      </c>
      <c r="C19" s="39" t="s">
        <v>277</v>
      </c>
      <c r="D19" s="31">
        <v>100010</v>
      </c>
      <c r="E19" s="28">
        <v>50</v>
      </c>
      <c r="F19" s="40">
        <v>3.42</v>
      </c>
      <c r="G19" s="36">
        <f t="shared" si="1"/>
        <v>5.0821199999999997</v>
      </c>
      <c r="H19" s="41">
        <f t="shared" si="0"/>
        <v>254.10599999999999</v>
      </c>
      <c r="I19" s="38"/>
    </row>
    <row r="20" spans="1:14" s="28" customFormat="1" ht="20" customHeight="1">
      <c r="A20" s="23"/>
      <c r="B20" s="39" t="s">
        <v>273</v>
      </c>
      <c r="C20" s="32" t="s">
        <v>278</v>
      </c>
      <c r="D20" s="33">
        <v>100012</v>
      </c>
      <c r="E20" s="34">
        <v>25</v>
      </c>
      <c r="F20" s="35">
        <v>2.95</v>
      </c>
      <c r="G20" s="36">
        <f t="shared" si="1"/>
        <v>8.7674000000000003</v>
      </c>
      <c r="H20" s="37">
        <f t="shared" si="0"/>
        <v>219.185</v>
      </c>
      <c r="I20" s="27"/>
    </row>
    <row r="21" spans="1:14" s="28" customFormat="1" ht="20" customHeight="1">
      <c r="A21" s="23"/>
      <c r="B21" s="43"/>
      <c r="C21" s="39" t="s">
        <v>279</v>
      </c>
      <c r="D21" s="31">
        <v>100014</v>
      </c>
      <c r="E21" s="28">
        <v>20</v>
      </c>
      <c r="F21" s="40">
        <v>4.24</v>
      </c>
      <c r="G21" s="36">
        <f t="shared" ref="G21" si="2">H21/E21</f>
        <v>15.7516</v>
      </c>
      <c r="H21" s="41">
        <f t="shared" si="0"/>
        <v>315.03199999999998</v>
      </c>
      <c r="I21" s="27"/>
    </row>
    <row r="22" spans="1:14" s="28" customFormat="1" ht="20" customHeight="1">
      <c r="A22" s="23"/>
      <c r="B22" s="44"/>
      <c r="C22" s="44"/>
      <c r="D22" s="44"/>
      <c r="E22" s="44"/>
      <c r="F22" s="44"/>
      <c r="G22" s="45"/>
      <c r="H22" s="44"/>
      <c r="I22" s="27"/>
      <c r="N22" s="47"/>
    </row>
    <row r="23" spans="1:14" s="28" customFormat="1" ht="20" customHeight="1">
      <c r="A23" s="23"/>
      <c r="G23" s="45"/>
      <c r="H23" s="41"/>
      <c r="I23" s="27"/>
      <c r="N23" s="47"/>
    </row>
    <row r="24" spans="1:14" s="28" customFormat="1" ht="20" customHeight="1">
      <c r="A24" s="23"/>
      <c r="C24" s="32" t="s">
        <v>263</v>
      </c>
      <c r="D24" s="33">
        <v>300881</v>
      </c>
      <c r="E24" s="34">
        <v>300</v>
      </c>
      <c r="F24" s="35">
        <v>27.3</v>
      </c>
      <c r="G24" s="45">
        <f t="shared" ref="G24:G34" si="3">H24/E24</f>
        <v>6.7612999999999994</v>
      </c>
      <c r="H24" s="37">
        <f t="shared" ref="H24:H34" si="4">F24*$H$9*(1-$H$8)</f>
        <v>2028.3899999999999</v>
      </c>
      <c r="I24" s="27"/>
      <c r="N24" s="47"/>
    </row>
    <row r="25" spans="1:14" s="28" customFormat="1" ht="20" customHeight="1">
      <c r="A25" s="23"/>
      <c r="C25" s="39" t="s">
        <v>264</v>
      </c>
      <c r="D25" s="31">
        <v>300883</v>
      </c>
      <c r="E25" s="28">
        <v>150</v>
      </c>
      <c r="F25" s="40">
        <v>22.62</v>
      </c>
      <c r="G25" s="45">
        <f t="shared" si="3"/>
        <v>11.20444</v>
      </c>
      <c r="H25" s="41">
        <f t="shared" si="4"/>
        <v>1680.6659999999999</v>
      </c>
      <c r="I25" s="27"/>
      <c r="N25" s="47"/>
    </row>
    <row r="26" spans="1:14" s="28" customFormat="1" ht="20" customHeight="1">
      <c r="A26" s="23"/>
      <c r="C26" s="32" t="s">
        <v>265</v>
      </c>
      <c r="D26" s="33">
        <v>300885</v>
      </c>
      <c r="E26" s="34">
        <v>75</v>
      </c>
      <c r="F26" s="35">
        <v>21.45</v>
      </c>
      <c r="G26" s="45">
        <f t="shared" si="3"/>
        <v>21.249799999999997</v>
      </c>
      <c r="H26" s="37">
        <f t="shared" si="4"/>
        <v>1593.7349999999999</v>
      </c>
      <c r="I26" s="27"/>
      <c r="N26" s="47"/>
    </row>
    <row r="27" spans="1:14" s="28" customFormat="1" ht="20" customHeight="1">
      <c r="A27" s="23"/>
      <c r="G27" s="45"/>
      <c r="H27" s="41"/>
      <c r="I27" s="27"/>
      <c r="N27" s="47"/>
    </row>
    <row r="28" spans="1:14" s="28" customFormat="1" ht="20" customHeight="1">
      <c r="A28" s="23"/>
      <c r="B28" s="42" t="s">
        <v>15</v>
      </c>
      <c r="G28" s="45"/>
      <c r="H28" s="41"/>
      <c r="I28" s="27"/>
      <c r="N28" s="47"/>
    </row>
    <row r="29" spans="1:14" s="28" customFormat="1" ht="20" customHeight="1">
      <c r="A29" s="23"/>
      <c r="B29" s="39" t="s">
        <v>16</v>
      </c>
      <c r="G29" s="45"/>
      <c r="H29" s="41"/>
      <c r="I29" s="27"/>
      <c r="N29" s="47"/>
    </row>
    <row r="30" spans="1:14" s="28" customFormat="1" ht="20" customHeight="1">
      <c r="A30" s="23"/>
      <c r="B30" s="46"/>
      <c r="C30" s="44"/>
      <c r="D30" s="44"/>
      <c r="E30" s="44"/>
      <c r="F30" s="44"/>
      <c r="G30" s="45"/>
      <c r="H30" s="44"/>
      <c r="I30" s="27"/>
      <c r="N30" s="47"/>
    </row>
    <row r="31" spans="1:14" s="28" customFormat="1" ht="20" customHeight="1">
      <c r="A31" s="23"/>
      <c r="B31" s="39"/>
      <c r="G31" s="45"/>
      <c r="H31" s="41"/>
      <c r="I31" s="27"/>
      <c r="N31" s="47"/>
    </row>
    <row r="32" spans="1:14" s="28" customFormat="1" ht="20" customHeight="1">
      <c r="A32" s="23"/>
      <c r="B32" s="39"/>
      <c r="C32" s="32" t="s">
        <v>17</v>
      </c>
      <c r="D32" s="33">
        <v>301441</v>
      </c>
      <c r="E32" s="34">
        <v>100</v>
      </c>
      <c r="F32" s="35">
        <v>18.07</v>
      </c>
      <c r="G32" s="45">
        <f t="shared" si="3"/>
        <v>13.426009999999998</v>
      </c>
      <c r="H32" s="37">
        <f t="shared" si="4"/>
        <v>1342.6009999999999</v>
      </c>
      <c r="I32" s="27"/>
      <c r="N32" s="47"/>
    </row>
    <row r="33" spans="1:14" s="28" customFormat="1" ht="20" customHeight="1">
      <c r="A33" s="23"/>
      <c r="B33" s="39"/>
      <c r="C33" s="39" t="s">
        <v>18</v>
      </c>
      <c r="D33" s="31">
        <v>301443</v>
      </c>
      <c r="E33" s="28">
        <v>100</v>
      </c>
      <c r="F33" s="40">
        <v>28.47</v>
      </c>
      <c r="G33" s="45">
        <f t="shared" si="3"/>
        <v>21.153209999999998</v>
      </c>
      <c r="H33" s="41">
        <f t="shared" si="4"/>
        <v>2115.3209999999999</v>
      </c>
      <c r="I33" s="27"/>
      <c r="N33" s="47"/>
    </row>
    <row r="34" spans="1:14" s="28" customFormat="1" ht="20" customHeight="1">
      <c r="A34" s="23"/>
      <c r="B34" s="39"/>
      <c r="C34" s="32" t="s">
        <v>19</v>
      </c>
      <c r="D34" s="33">
        <v>301445</v>
      </c>
      <c r="E34" s="34">
        <v>100</v>
      </c>
      <c r="F34" s="35">
        <v>54.21</v>
      </c>
      <c r="G34" s="45">
        <f t="shared" si="3"/>
        <v>40.278030000000001</v>
      </c>
      <c r="H34" s="37">
        <f t="shared" si="4"/>
        <v>4027.8029999999999</v>
      </c>
      <c r="I34" s="27"/>
      <c r="N34" s="47"/>
    </row>
    <row r="35" spans="1:14" s="28" customFormat="1" ht="20" customHeight="1">
      <c r="A35" s="23"/>
      <c r="B35" s="39"/>
      <c r="I35" s="27"/>
      <c r="N35" s="47"/>
    </row>
    <row r="36" spans="1:14" s="28" customFormat="1" ht="20" customHeight="1">
      <c r="A36" s="23"/>
      <c r="B36" s="39"/>
      <c r="I36" s="27"/>
      <c r="N36" s="47"/>
    </row>
    <row r="37" spans="1:14" s="28" customFormat="1" ht="20" customHeight="1">
      <c r="A37" s="23"/>
      <c r="B37" s="42" t="s">
        <v>20</v>
      </c>
      <c r="I37" s="27"/>
      <c r="N37" s="47"/>
    </row>
    <row r="38" spans="1:14" s="28" customFormat="1" ht="20" customHeight="1">
      <c r="A38" s="23"/>
      <c r="B38" s="39" t="s">
        <v>21</v>
      </c>
      <c r="I38" s="27"/>
      <c r="N38" s="47"/>
    </row>
    <row r="39" spans="1:14" ht="20" customHeight="1">
      <c r="B39" s="1"/>
      <c r="C39" s="1"/>
      <c r="D39" s="54"/>
      <c r="E39" s="55"/>
      <c r="F39" s="56"/>
      <c r="G39" s="56"/>
      <c r="H39" s="57"/>
      <c r="I39" s="40"/>
    </row>
    <row r="40" spans="1:14" ht="20" customHeight="1">
      <c r="E40" s="4"/>
      <c r="F40" s="48"/>
      <c r="G40" s="48"/>
      <c r="H40" s="49"/>
      <c r="I40" s="40"/>
    </row>
    <row r="41" spans="1:14" ht="20" customHeight="1">
      <c r="C41" s="50" t="s">
        <v>22</v>
      </c>
      <c r="D41" s="51">
        <v>800237</v>
      </c>
      <c r="E41" s="52">
        <v>1</v>
      </c>
      <c r="F41" s="53">
        <v>3.87</v>
      </c>
      <c r="G41" s="53"/>
      <c r="H41" s="37">
        <f>F41*$H$9*(1-$H$8)</f>
        <v>287.541</v>
      </c>
      <c r="I41" s="40"/>
    </row>
    <row r="42" spans="1:14" ht="20" customHeight="1">
      <c r="B42" s="11" t="s">
        <v>23</v>
      </c>
      <c r="E42" s="4"/>
      <c r="F42" s="5"/>
      <c r="G42" s="5"/>
      <c r="H42" s="41"/>
      <c r="I42" s="40"/>
    </row>
    <row r="43" spans="1:14" ht="20" customHeight="1">
      <c r="B43" s="2" t="s">
        <v>271</v>
      </c>
      <c r="E43" s="4"/>
      <c r="F43" s="48"/>
      <c r="G43" s="48"/>
      <c r="H43" s="49"/>
      <c r="I43" s="40"/>
    </row>
    <row r="44" spans="1:14" ht="20" customHeight="1">
      <c r="B44" s="13" t="s">
        <v>24</v>
      </c>
      <c r="E44" s="4"/>
      <c r="F44" s="48"/>
      <c r="G44" s="48"/>
      <c r="H44" s="49"/>
      <c r="I44" s="40"/>
    </row>
    <row r="45" spans="1:14" ht="20" customHeight="1">
      <c r="B45" s="1"/>
      <c r="C45" s="1"/>
      <c r="D45" s="54"/>
      <c r="E45" s="55"/>
      <c r="F45" s="56"/>
      <c r="G45" s="56"/>
      <c r="H45" s="57"/>
      <c r="I45" s="40"/>
    </row>
    <row r="46" spans="1:14" ht="20" customHeight="1">
      <c r="B46" s="101" t="s">
        <v>25</v>
      </c>
      <c r="C46" s="101"/>
      <c r="D46" s="101"/>
      <c r="E46" s="101"/>
      <c r="F46" s="101"/>
      <c r="G46" s="101"/>
      <c r="H46" s="101"/>
      <c r="I46" s="40"/>
    </row>
    <row r="47" spans="1:14" ht="20" customHeight="1">
      <c r="D47" s="2"/>
      <c r="F47" s="2"/>
      <c r="G47" s="2"/>
      <c r="I47" s="40"/>
    </row>
    <row r="48" spans="1:14" ht="20" customHeight="1">
      <c r="C48" s="59" t="s">
        <v>26</v>
      </c>
      <c r="D48" s="51">
        <v>500011</v>
      </c>
      <c r="E48" s="52">
        <v>100</v>
      </c>
      <c r="F48" s="53">
        <v>31.53</v>
      </c>
      <c r="G48" s="60">
        <f>H48/E48</f>
        <v>23.42679</v>
      </c>
      <c r="H48" s="37">
        <f t="shared" ref="H48:H54" si="5">F48*$H$9*(1-$H$8)</f>
        <v>2342.6790000000001</v>
      </c>
      <c r="I48" s="40"/>
    </row>
    <row r="49" spans="2:10" ht="20" customHeight="1">
      <c r="C49" s="61" t="s">
        <v>27</v>
      </c>
      <c r="D49" s="3">
        <v>500013</v>
      </c>
      <c r="E49" s="4">
        <v>100</v>
      </c>
      <c r="F49" s="5">
        <v>33.049999999999997</v>
      </c>
      <c r="G49" s="60">
        <f t="shared" ref="G49:G104" si="6">H49/E49</f>
        <v>24.556149999999999</v>
      </c>
      <c r="H49" s="41">
        <f t="shared" si="5"/>
        <v>2455.6149999999998</v>
      </c>
      <c r="I49" s="40"/>
    </row>
    <row r="50" spans="2:10" ht="20" customHeight="1">
      <c r="C50" s="59" t="s">
        <v>28</v>
      </c>
      <c r="D50" s="51">
        <v>500015</v>
      </c>
      <c r="E50" s="52">
        <v>100</v>
      </c>
      <c r="F50" s="53">
        <v>35.270000000000003</v>
      </c>
      <c r="G50" s="60">
        <f t="shared" si="6"/>
        <v>26.20561</v>
      </c>
      <c r="H50" s="37">
        <f t="shared" si="5"/>
        <v>2620.5610000000001</v>
      </c>
      <c r="I50" s="40"/>
    </row>
    <row r="51" spans="2:10" ht="20" customHeight="1">
      <c r="B51" s="62"/>
      <c r="C51" s="61" t="s">
        <v>29</v>
      </c>
      <c r="D51" s="3">
        <v>500017</v>
      </c>
      <c r="E51" s="4">
        <v>100</v>
      </c>
      <c r="F51" s="5">
        <v>38.58</v>
      </c>
      <c r="G51" s="60">
        <f t="shared" si="6"/>
        <v>28.664939999999998</v>
      </c>
      <c r="H51" s="41">
        <f t="shared" si="5"/>
        <v>2866.4939999999997</v>
      </c>
      <c r="I51" s="40"/>
    </row>
    <row r="52" spans="2:10" ht="20" customHeight="1">
      <c r="C52" s="59" t="s">
        <v>30</v>
      </c>
      <c r="D52" s="51">
        <v>500019</v>
      </c>
      <c r="E52" s="52">
        <v>100</v>
      </c>
      <c r="F52" s="53">
        <v>42.32</v>
      </c>
      <c r="G52" s="60">
        <f t="shared" si="6"/>
        <v>31.443759999999997</v>
      </c>
      <c r="H52" s="37">
        <f t="shared" si="5"/>
        <v>3144.3759999999997</v>
      </c>
      <c r="I52" s="40"/>
    </row>
    <row r="53" spans="2:10" ht="20" customHeight="1">
      <c r="C53" s="61" t="s">
        <v>31</v>
      </c>
      <c r="D53" s="3">
        <v>500021</v>
      </c>
      <c r="E53" s="4">
        <v>100</v>
      </c>
      <c r="F53" s="5">
        <v>43.98</v>
      </c>
      <c r="G53" s="60">
        <f t="shared" si="6"/>
        <v>32.677139999999994</v>
      </c>
      <c r="H53" s="41">
        <f t="shared" si="5"/>
        <v>3267.7139999999995</v>
      </c>
      <c r="I53" s="40"/>
    </row>
    <row r="54" spans="2:10" ht="20" customHeight="1">
      <c r="C54" s="59" t="s">
        <v>32</v>
      </c>
      <c r="D54" s="51">
        <v>500023</v>
      </c>
      <c r="E54" s="52">
        <v>50</v>
      </c>
      <c r="F54" s="53">
        <v>24.48</v>
      </c>
      <c r="G54" s="60">
        <f t="shared" si="6"/>
        <v>36.377279999999999</v>
      </c>
      <c r="H54" s="37">
        <f t="shared" si="5"/>
        <v>1818.864</v>
      </c>
      <c r="I54" s="40"/>
    </row>
    <row r="55" spans="2:10" ht="20" customHeight="1">
      <c r="B55" s="63" t="s">
        <v>33</v>
      </c>
      <c r="E55" s="4"/>
      <c r="F55" s="48"/>
      <c r="G55" s="60"/>
      <c r="H55" s="49"/>
      <c r="I55" s="40"/>
    </row>
    <row r="56" spans="2:10" ht="20" customHeight="1">
      <c r="B56" s="61" t="s">
        <v>34</v>
      </c>
      <c r="E56" s="4"/>
      <c r="F56" s="48"/>
      <c r="G56" s="60"/>
      <c r="H56" s="49"/>
      <c r="I56" s="40"/>
    </row>
    <row r="57" spans="2:10" ht="20" customHeight="1">
      <c r="B57" s="64" t="s">
        <v>35</v>
      </c>
      <c r="E57" s="4"/>
      <c r="F57" s="48"/>
      <c r="G57" s="60"/>
      <c r="H57" s="49"/>
      <c r="I57" s="40"/>
    </row>
    <row r="58" spans="2:10" ht="20" customHeight="1">
      <c r="B58" s="6"/>
      <c r="C58" s="1"/>
      <c r="D58" s="54"/>
      <c r="E58" s="55"/>
      <c r="F58" s="56"/>
      <c r="G58" s="60"/>
      <c r="H58" s="57"/>
      <c r="I58" s="40"/>
    </row>
    <row r="59" spans="2:10" ht="20" customHeight="1">
      <c r="B59" s="13"/>
      <c r="E59" s="4"/>
      <c r="F59" s="48"/>
      <c r="G59" s="60"/>
      <c r="H59" s="49"/>
      <c r="I59" s="40"/>
    </row>
    <row r="60" spans="2:10" ht="20" customHeight="1">
      <c r="B60" s="13"/>
      <c r="C60" s="59" t="s">
        <v>36</v>
      </c>
      <c r="D60" s="51">
        <v>500325</v>
      </c>
      <c r="E60" s="52" t="s">
        <v>37</v>
      </c>
      <c r="F60" s="53">
        <v>44.06</v>
      </c>
      <c r="G60" s="60">
        <f t="shared" si="6"/>
        <v>32.736579999999996</v>
      </c>
      <c r="H60" s="37">
        <f t="shared" ref="H60:H72" si="7">F60*$H$9*(1-$H$8)</f>
        <v>3273.6579999999999</v>
      </c>
      <c r="I60" s="40"/>
      <c r="J60" s="65"/>
    </row>
    <row r="61" spans="2:10" ht="20" customHeight="1">
      <c r="B61" s="13"/>
      <c r="C61" s="61" t="s">
        <v>38</v>
      </c>
      <c r="D61" s="3">
        <v>500327</v>
      </c>
      <c r="E61" s="4" t="s">
        <v>37</v>
      </c>
      <c r="F61" s="5">
        <v>46.84</v>
      </c>
      <c r="G61" s="60">
        <f t="shared" si="6"/>
        <v>34.802120000000002</v>
      </c>
      <c r="H61" s="41">
        <f t="shared" si="7"/>
        <v>3480.212</v>
      </c>
      <c r="I61" s="40"/>
      <c r="J61" s="65"/>
    </row>
    <row r="62" spans="2:10" ht="20" customHeight="1">
      <c r="B62" s="13"/>
      <c r="C62" s="59" t="s">
        <v>39</v>
      </c>
      <c r="D62" s="51">
        <v>500329</v>
      </c>
      <c r="E62" s="52" t="s">
        <v>37</v>
      </c>
      <c r="F62" s="53">
        <v>48.32</v>
      </c>
      <c r="G62" s="60">
        <f t="shared" si="6"/>
        <v>35.901759999999996</v>
      </c>
      <c r="H62" s="37">
        <f t="shared" si="7"/>
        <v>3590.1759999999999</v>
      </c>
      <c r="I62" s="40"/>
      <c r="J62" s="65"/>
    </row>
    <row r="63" spans="2:10" ht="20" customHeight="1">
      <c r="B63" s="13"/>
      <c r="C63" s="61" t="s">
        <v>40</v>
      </c>
      <c r="D63" s="3">
        <v>500331</v>
      </c>
      <c r="E63" s="4" t="s">
        <v>37</v>
      </c>
      <c r="F63" s="5">
        <v>51.6</v>
      </c>
      <c r="G63" s="60">
        <f t="shared" si="6"/>
        <v>38.338799999999999</v>
      </c>
      <c r="H63" s="41">
        <f t="shared" si="7"/>
        <v>3833.88</v>
      </c>
      <c r="I63" s="40"/>
      <c r="J63" s="65"/>
    </row>
    <row r="64" spans="2:10" ht="20" customHeight="1">
      <c r="B64" s="13"/>
      <c r="C64" s="59" t="s">
        <v>41</v>
      </c>
      <c r="D64" s="51">
        <v>500333</v>
      </c>
      <c r="E64" s="52" t="s">
        <v>37</v>
      </c>
      <c r="F64" s="53">
        <v>54.18</v>
      </c>
      <c r="G64" s="60">
        <f t="shared" si="6"/>
        <v>40.255739999999996</v>
      </c>
      <c r="H64" s="37">
        <f t="shared" si="7"/>
        <v>4025.5739999999996</v>
      </c>
      <c r="I64" s="40"/>
      <c r="J64" s="65"/>
    </row>
    <row r="65" spans="2:10" ht="20" customHeight="1">
      <c r="B65" s="13"/>
      <c r="C65" s="61" t="s">
        <v>42</v>
      </c>
      <c r="D65" s="3">
        <v>500335</v>
      </c>
      <c r="E65" s="4" t="s">
        <v>37</v>
      </c>
      <c r="F65" s="5">
        <v>58.79</v>
      </c>
      <c r="G65" s="60">
        <f t="shared" si="6"/>
        <v>43.680969999999995</v>
      </c>
      <c r="H65" s="41">
        <f t="shared" si="7"/>
        <v>4368.0969999999998</v>
      </c>
      <c r="I65" s="40"/>
      <c r="J65" s="65"/>
    </row>
    <row r="66" spans="2:10" ht="20" customHeight="1">
      <c r="B66" s="13"/>
      <c r="C66" s="59" t="s">
        <v>43</v>
      </c>
      <c r="D66" s="51">
        <v>500337</v>
      </c>
      <c r="E66" s="52" t="s">
        <v>44</v>
      </c>
      <c r="F66" s="53">
        <v>31.68</v>
      </c>
      <c r="G66" s="60">
        <f t="shared" si="6"/>
        <v>47.076480000000004</v>
      </c>
      <c r="H66" s="37">
        <f t="shared" si="7"/>
        <v>2353.8240000000001</v>
      </c>
      <c r="I66" s="40"/>
      <c r="J66" s="65"/>
    </row>
    <row r="67" spans="2:10" ht="20" customHeight="1">
      <c r="B67" s="13"/>
      <c r="C67" s="61" t="s">
        <v>45</v>
      </c>
      <c r="D67" s="3">
        <v>500339</v>
      </c>
      <c r="E67" s="4" t="s">
        <v>44</v>
      </c>
      <c r="F67" s="5">
        <v>42.9</v>
      </c>
      <c r="G67" s="60">
        <f t="shared" si="6"/>
        <v>63.749399999999994</v>
      </c>
      <c r="H67" s="41">
        <f t="shared" si="7"/>
        <v>3187.47</v>
      </c>
      <c r="I67" s="40"/>
      <c r="J67" s="65"/>
    </row>
    <row r="68" spans="2:10" ht="20" customHeight="1">
      <c r="B68" s="13"/>
      <c r="C68" s="59" t="s">
        <v>46</v>
      </c>
      <c r="D68" s="51">
        <v>500341</v>
      </c>
      <c r="E68" s="52" t="s">
        <v>44</v>
      </c>
      <c r="F68" s="53">
        <v>48.1</v>
      </c>
      <c r="G68" s="60">
        <f t="shared" si="6"/>
        <v>71.476600000000005</v>
      </c>
      <c r="H68" s="37">
        <f t="shared" si="7"/>
        <v>3573.83</v>
      </c>
      <c r="I68" s="40"/>
      <c r="J68" s="65"/>
    </row>
    <row r="69" spans="2:10" ht="20" customHeight="1">
      <c r="B69" s="63" t="s">
        <v>47</v>
      </c>
      <c r="C69" s="61" t="s">
        <v>48</v>
      </c>
      <c r="D69" s="3">
        <v>500347</v>
      </c>
      <c r="E69" s="4" t="s">
        <v>44</v>
      </c>
      <c r="F69" s="5">
        <v>30.13</v>
      </c>
      <c r="G69" s="60">
        <f t="shared" si="6"/>
        <v>44.773179999999996</v>
      </c>
      <c r="H69" s="41">
        <f t="shared" si="7"/>
        <v>2238.6589999999997</v>
      </c>
      <c r="I69" s="40"/>
      <c r="J69" s="65"/>
    </row>
    <row r="70" spans="2:10" ht="20" customHeight="1">
      <c r="B70" s="61" t="s">
        <v>49</v>
      </c>
      <c r="C70" s="59" t="s">
        <v>50</v>
      </c>
      <c r="D70" s="51">
        <v>500351</v>
      </c>
      <c r="E70" s="52" t="s">
        <v>44</v>
      </c>
      <c r="F70" s="53">
        <v>67.87</v>
      </c>
      <c r="G70" s="60">
        <f t="shared" si="6"/>
        <v>100.85482</v>
      </c>
      <c r="H70" s="37">
        <f t="shared" si="7"/>
        <v>5042.741</v>
      </c>
      <c r="I70" s="40"/>
      <c r="J70" s="65"/>
    </row>
    <row r="71" spans="2:10" ht="20" customHeight="1">
      <c r="B71" s="64" t="s">
        <v>35</v>
      </c>
      <c r="C71" s="61" t="s">
        <v>51</v>
      </c>
      <c r="D71" s="3">
        <v>500353</v>
      </c>
      <c r="E71" s="4" t="s">
        <v>44</v>
      </c>
      <c r="F71" s="5">
        <v>72.62</v>
      </c>
      <c r="G71" s="60">
        <f t="shared" si="6"/>
        <v>107.91332</v>
      </c>
      <c r="H71" s="41">
        <f t="shared" si="7"/>
        <v>5395.6660000000002</v>
      </c>
      <c r="I71" s="40"/>
      <c r="J71" s="65"/>
    </row>
    <row r="72" spans="2:10" ht="20" customHeight="1">
      <c r="B72" s="13"/>
      <c r="C72" s="50" t="s">
        <v>52</v>
      </c>
      <c r="D72" s="51">
        <v>500355</v>
      </c>
      <c r="E72" s="52" t="s">
        <v>44</v>
      </c>
      <c r="F72" s="53">
        <v>82.08</v>
      </c>
      <c r="G72" s="60">
        <f t="shared" si="6"/>
        <v>121.97087999999999</v>
      </c>
      <c r="H72" s="37">
        <f t="shared" si="7"/>
        <v>6098.5439999999999</v>
      </c>
      <c r="I72" s="40"/>
      <c r="J72" s="65"/>
    </row>
    <row r="73" spans="2:10" ht="20" customHeight="1">
      <c r="B73" s="13"/>
      <c r="E73" s="4"/>
      <c r="F73" s="5"/>
      <c r="G73" s="60"/>
      <c r="H73" s="41"/>
      <c r="I73" s="40"/>
    </row>
    <row r="74" spans="2:10" ht="20" customHeight="1">
      <c r="B74" s="1"/>
      <c r="C74" s="1"/>
      <c r="D74" s="54"/>
      <c r="E74" s="55"/>
      <c r="F74" s="56"/>
      <c r="G74" s="60"/>
      <c r="H74" s="57"/>
      <c r="I74" s="40"/>
    </row>
    <row r="75" spans="2:10" ht="20" customHeight="1">
      <c r="B75" s="62"/>
      <c r="C75" s="59" t="s">
        <v>53</v>
      </c>
      <c r="D75" s="51">
        <v>500041</v>
      </c>
      <c r="E75" s="52">
        <v>100</v>
      </c>
      <c r="F75" s="53">
        <v>33.33</v>
      </c>
      <c r="G75" s="60">
        <f t="shared" si="6"/>
        <v>24.764189999999999</v>
      </c>
      <c r="H75" s="37">
        <f t="shared" ref="H75:H92" si="8">F75*$H$9*(1-$H$8)</f>
        <v>2476.4189999999999</v>
      </c>
      <c r="I75" s="40"/>
    </row>
    <row r="76" spans="2:10" ht="20" customHeight="1">
      <c r="C76" s="61" t="s">
        <v>54</v>
      </c>
      <c r="D76" s="3">
        <v>500043</v>
      </c>
      <c r="E76" s="4">
        <v>100</v>
      </c>
      <c r="F76" s="5">
        <v>35.69</v>
      </c>
      <c r="G76" s="60">
        <f t="shared" si="6"/>
        <v>26.517669999999999</v>
      </c>
      <c r="H76" s="41">
        <f t="shared" si="8"/>
        <v>2651.7669999999998</v>
      </c>
      <c r="I76" s="40"/>
    </row>
    <row r="77" spans="2:10" ht="20" customHeight="1">
      <c r="C77" s="59" t="s">
        <v>55</v>
      </c>
      <c r="D77" s="51">
        <v>500045</v>
      </c>
      <c r="E77" s="52">
        <v>100</v>
      </c>
      <c r="F77" s="53">
        <v>36.92</v>
      </c>
      <c r="G77" s="60">
        <f t="shared" si="6"/>
        <v>27.431560000000001</v>
      </c>
      <c r="H77" s="37">
        <f t="shared" si="8"/>
        <v>2743.1559999999999</v>
      </c>
      <c r="I77" s="40"/>
    </row>
    <row r="78" spans="2:10" ht="20" customHeight="1">
      <c r="C78" s="61" t="s">
        <v>56</v>
      </c>
      <c r="D78" s="3">
        <v>500047</v>
      </c>
      <c r="E78" s="4">
        <v>100</v>
      </c>
      <c r="F78" s="5">
        <v>39.69</v>
      </c>
      <c r="G78" s="60">
        <f t="shared" si="6"/>
        <v>29.489669999999997</v>
      </c>
      <c r="H78" s="41">
        <f t="shared" si="8"/>
        <v>2948.9669999999996</v>
      </c>
      <c r="I78" s="40"/>
    </row>
    <row r="79" spans="2:10" ht="20" customHeight="1">
      <c r="C79" s="59" t="s">
        <v>57</v>
      </c>
      <c r="D79" s="51">
        <v>500049</v>
      </c>
      <c r="E79" s="52">
        <v>100</v>
      </c>
      <c r="F79" s="53">
        <v>42.38</v>
      </c>
      <c r="G79" s="60">
        <f t="shared" si="6"/>
        <v>31.488340000000004</v>
      </c>
      <c r="H79" s="37">
        <f t="shared" si="8"/>
        <v>3148.8340000000003</v>
      </c>
      <c r="I79" s="40"/>
    </row>
    <row r="80" spans="2:10" ht="20" customHeight="1">
      <c r="C80" s="61" t="s">
        <v>58</v>
      </c>
      <c r="D80" s="3">
        <v>500051</v>
      </c>
      <c r="E80" s="4">
        <v>100</v>
      </c>
      <c r="F80" s="5">
        <v>45.77</v>
      </c>
      <c r="G80" s="60">
        <f t="shared" si="6"/>
        <v>34.007110000000004</v>
      </c>
      <c r="H80" s="41">
        <f t="shared" si="8"/>
        <v>3400.7110000000002</v>
      </c>
      <c r="I80" s="40"/>
    </row>
    <row r="81" spans="2:9" ht="20" customHeight="1">
      <c r="C81" s="59" t="s">
        <v>59</v>
      </c>
      <c r="D81" s="51">
        <v>500053</v>
      </c>
      <c r="E81" s="52">
        <v>50</v>
      </c>
      <c r="F81" s="53">
        <v>24.83</v>
      </c>
      <c r="G81" s="60">
        <f t="shared" si="6"/>
        <v>36.897379999999998</v>
      </c>
      <c r="H81" s="37">
        <f t="shared" si="8"/>
        <v>1844.8689999999999</v>
      </c>
      <c r="I81" s="40"/>
    </row>
    <row r="82" spans="2:9" ht="20" customHeight="1">
      <c r="C82" s="61" t="s">
        <v>60</v>
      </c>
      <c r="D82" s="3">
        <v>500055</v>
      </c>
      <c r="E82" s="4">
        <v>50</v>
      </c>
      <c r="F82" s="5">
        <v>37.340000000000003</v>
      </c>
      <c r="G82" s="60">
        <f t="shared" si="6"/>
        <v>55.48724</v>
      </c>
      <c r="H82" s="41">
        <f t="shared" si="8"/>
        <v>2774.3620000000001</v>
      </c>
      <c r="I82" s="40"/>
    </row>
    <row r="83" spans="2:9" ht="20" customHeight="1">
      <c r="C83" s="59" t="s">
        <v>61</v>
      </c>
      <c r="D83" s="51">
        <v>500057</v>
      </c>
      <c r="E83" s="52">
        <v>50</v>
      </c>
      <c r="F83" s="53">
        <v>38.1</v>
      </c>
      <c r="G83" s="60">
        <f t="shared" si="6"/>
        <v>56.616599999999998</v>
      </c>
      <c r="H83" s="37">
        <f t="shared" si="8"/>
        <v>2830.83</v>
      </c>
      <c r="I83" s="40"/>
    </row>
    <row r="84" spans="2:9" ht="20" customHeight="1">
      <c r="C84" s="61" t="s">
        <v>62</v>
      </c>
      <c r="D84" s="3">
        <v>500059</v>
      </c>
      <c r="E84" s="4">
        <v>50</v>
      </c>
      <c r="F84" s="5">
        <v>43.34</v>
      </c>
      <c r="G84" s="60">
        <f t="shared" si="6"/>
        <v>64.403240000000011</v>
      </c>
      <c r="H84" s="41">
        <f t="shared" si="8"/>
        <v>3220.1620000000003</v>
      </c>
      <c r="I84" s="40"/>
    </row>
    <row r="85" spans="2:9" ht="20" customHeight="1">
      <c r="B85" s="11" t="s">
        <v>63</v>
      </c>
      <c r="C85" s="59" t="s">
        <v>64</v>
      </c>
      <c r="D85" s="51">
        <v>500061</v>
      </c>
      <c r="E85" s="52">
        <v>25</v>
      </c>
      <c r="F85" s="53">
        <v>25.56</v>
      </c>
      <c r="G85" s="60">
        <f t="shared" si="6"/>
        <v>75.964319999999987</v>
      </c>
      <c r="H85" s="37">
        <f t="shared" si="8"/>
        <v>1899.1079999999997</v>
      </c>
      <c r="I85" s="40"/>
    </row>
    <row r="86" spans="2:9" ht="20" customHeight="1">
      <c r="B86" s="2" t="s">
        <v>65</v>
      </c>
      <c r="C86" s="61" t="s">
        <v>66</v>
      </c>
      <c r="D86" s="3">
        <v>500063</v>
      </c>
      <c r="E86" s="4">
        <v>50</v>
      </c>
      <c r="F86" s="5">
        <v>57.67</v>
      </c>
      <c r="G86" s="60">
        <f t="shared" si="6"/>
        <v>85.697620000000001</v>
      </c>
      <c r="H86" s="41">
        <f t="shared" si="8"/>
        <v>4284.8810000000003</v>
      </c>
      <c r="I86" s="40"/>
    </row>
    <row r="87" spans="2:9" ht="20" customHeight="1">
      <c r="B87" s="13"/>
      <c r="C87" s="59" t="s">
        <v>67</v>
      </c>
      <c r="D87" s="51">
        <v>500065</v>
      </c>
      <c r="E87" s="52">
        <v>50</v>
      </c>
      <c r="F87" s="53">
        <v>57.81</v>
      </c>
      <c r="G87" s="60">
        <f t="shared" si="6"/>
        <v>85.905660000000012</v>
      </c>
      <c r="H87" s="37">
        <f t="shared" si="8"/>
        <v>4295.2830000000004</v>
      </c>
      <c r="I87" s="40"/>
    </row>
    <row r="88" spans="2:9" ht="20" customHeight="1">
      <c r="C88" s="61" t="s">
        <v>68</v>
      </c>
      <c r="D88" s="3">
        <v>500067</v>
      </c>
      <c r="E88" s="4">
        <v>50</v>
      </c>
      <c r="F88" s="5">
        <v>60.85</v>
      </c>
      <c r="G88" s="60">
        <f t="shared" si="6"/>
        <v>90.423099999999991</v>
      </c>
      <c r="H88" s="41">
        <f t="shared" si="8"/>
        <v>4521.1549999999997</v>
      </c>
      <c r="I88" s="40"/>
    </row>
    <row r="89" spans="2:9" ht="20" customHeight="1">
      <c r="C89" s="59" t="s">
        <v>69</v>
      </c>
      <c r="D89" s="51">
        <v>500069</v>
      </c>
      <c r="E89" s="52">
        <v>50</v>
      </c>
      <c r="F89" s="53">
        <v>66.81</v>
      </c>
      <c r="G89" s="60">
        <f t="shared" si="6"/>
        <v>99.279660000000007</v>
      </c>
      <c r="H89" s="37">
        <f t="shared" si="8"/>
        <v>4963.9830000000002</v>
      </c>
      <c r="I89" s="40"/>
    </row>
    <row r="90" spans="2:9" ht="20" customHeight="1">
      <c r="C90" s="2" t="s">
        <v>70</v>
      </c>
      <c r="D90" s="3">
        <v>500071</v>
      </c>
      <c r="E90" s="4">
        <v>25</v>
      </c>
      <c r="F90" s="5">
        <v>51.1</v>
      </c>
      <c r="G90" s="60">
        <f t="shared" si="6"/>
        <v>151.86920000000001</v>
      </c>
      <c r="H90" s="41">
        <f t="shared" si="8"/>
        <v>3796.73</v>
      </c>
      <c r="I90" s="40"/>
    </row>
    <row r="91" spans="2:9" ht="20" customHeight="1">
      <c r="C91" s="50" t="s">
        <v>71</v>
      </c>
      <c r="D91" s="51">
        <v>500073</v>
      </c>
      <c r="E91" s="52">
        <v>25</v>
      </c>
      <c r="F91" s="53">
        <v>54.15</v>
      </c>
      <c r="G91" s="60">
        <f t="shared" si="6"/>
        <v>160.93379999999999</v>
      </c>
      <c r="H91" s="37">
        <f t="shared" si="8"/>
        <v>4023.3449999999998</v>
      </c>
      <c r="I91" s="40"/>
    </row>
    <row r="92" spans="2:9" ht="20" customHeight="1">
      <c r="C92" s="2" t="s">
        <v>72</v>
      </c>
      <c r="D92" s="3">
        <v>500075</v>
      </c>
      <c r="E92" s="4">
        <v>25</v>
      </c>
      <c r="F92" s="5">
        <v>58.15</v>
      </c>
      <c r="G92" s="60">
        <f t="shared" si="6"/>
        <v>172.8218</v>
      </c>
      <c r="H92" s="41">
        <f t="shared" si="8"/>
        <v>4320.5450000000001</v>
      </c>
      <c r="I92" s="40"/>
    </row>
    <row r="93" spans="2:9" ht="20" customHeight="1">
      <c r="E93" s="4"/>
      <c r="F93" s="5"/>
      <c r="G93" s="60"/>
      <c r="H93" s="41"/>
      <c r="I93" s="40"/>
    </row>
    <row r="94" spans="2:9" ht="20" customHeight="1">
      <c r="B94" s="1"/>
      <c r="C94" s="1"/>
      <c r="D94" s="54"/>
      <c r="E94" s="55"/>
      <c r="F94" s="10"/>
      <c r="G94" s="60"/>
      <c r="H94" s="66"/>
      <c r="I94" s="40"/>
    </row>
    <row r="95" spans="2:9" ht="20" customHeight="1">
      <c r="E95" s="4"/>
      <c r="F95" s="5"/>
      <c r="G95" s="60"/>
      <c r="H95" s="41"/>
      <c r="I95" s="40"/>
    </row>
    <row r="96" spans="2:9" ht="20" customHeight="1">
      <c r="G96" s="60"/>
      <c r="I96" s="40"/>
    </row>
    <row r="97" spans="2:9" ht="20" customHeight="1">
      <c r="G97" s="60"/>
      <c r="I97" s="40"/>
    </row>
    <row r="98" spans="2:9" ht="20" customHeight="1">
      <c r="C98" s="50" t="s">
        <v>73</v>
      </c>
      <c r="D98" s="51">
        <v>500173</v>
      </c>
      <c r="E98" s="52">
        <v>25</v>
      </c>
      <c r="F98" s="53">
        <v>194.03</v>
      </c>
      <c r="G98" s="60">
        <f t="shared" si="6"/>
        <v>576.65715999999998</v>
      </c>
      <c r="H98" s="37">
        <f t="shared" ref="H98:H104" si="9">F98*$H$9*(1-$H$8)</f>
        <v>14416.429</v>
      </c>
      <c r="I98" s="40"/>
    </row>
    <row r="99" spans="2:9" ht="20" customHeight="1">
      <c r="C99" s="2" t="s">
        <v>266</v>
      </c>
      <c r="D99" s="3">
        <v>500177</v>
      </c>
      <c r="E99" s="4">
        <v>25</v>
      </c>
      <c r="F99" s="5">
        <v>203.78</v>
      </c>
      <c r="G99" s="60">
        <f t="shared" si="6"/>
        <v>605.63415999999995</v>
      </c>
      <c r="H99" s="41">
        <f t="shared" si="9"/>
        <v>15140.853999999999</v>
      </c>
      <c r="I99" s="40"/>
    </row>
    <row r="100" spans="2:9" ht="20" customHeight="1">
      <c r="C100" s="50" t="s">
        <v>74</v>
      </c>
      <c r="D100" s="51">
        <v>500179</v>
      </c>
      <c r="E100" s="52">
        <v>25</v>
      </c>
      <c r="F100" s="53">
        <v>207.35</v>
      </c>
      <c r="G100" s="60">
        <f t="shared" si="6"/>
        <v>616.24419999999998</v>
      </c>
      <c r="H100" s="37">
        <f t="shared" si="9"/>
        <v>15406.105</v>
      </c>
      <c r="I100" s="40"/>
    </row>
    <row r="101" spans="2:9" ht="20" customHeight="1">
      <c r="C101" s="2" t="s">
        <v>75</v>
      </c>
      <c r="D101" s="3">
        <v>500183</v>
      </c>
      <c r="E101" s="4">
        <v>25</v>
      </c>
      <c r="F101" s="5">
        <v>262.27999999999997</v>
      </c>
      <c r="G101" s="60">
        <f t="shared" si="6"/>
        <v>779.49615999999992</v>
      </c>
      <c r="H101" s="41">
        <f t="shared" si="9"/>
        <v>19487.403999999999</v>
      </c>
      <c r="I101" s="40"/>
    </row>
    <row r="102" spans="2:9" ht="20" customHeight="1">
      <c r="C102" s="100" t="s">
        <v>267</v>
      </c>
      <c r="D102" s="51">
        <v>500189</v>
      </c>
      <c r="E102" s="52">
        <v>15</v>
      </c>
      <c r="F102" s="53">
        <v>173.16</v>
      </c>
      <c r="G102" s="60">
        <f t="shared" si="6"/>
        <v>857.71919999999989</v>
      </c>
      <c r="H102" s="37">
        <f t="shared" si="9"/>
        <v>12865.787999999999</v>
      </c>
      <c r="I102" s="40"/>
    </row>
    <row r="103" spans="2:9" ht="20" customHeight="1">
      <c r="C103" s="2" t="s">
        <v>76</v>
      </c>
      <c r="D103" s="3">
        <v>500191</v>
      </c>
      <c r="E103" s="4">
        <v>15</v>
      </c>
      <c r="F103" s="5">
        <v>190.71</v>
      </c>
      <c r="G103" s="60">
        <f t="shared" si="6"/>
        <v>944.65020000000004</v>
      </c>
      <c r="H103" s="41">
        <f t="shared" si="9"/>
        <v>14169.753000000001</v>
      </c>
      <c r="I103" s="40"/>
    </row>
    <row r="104" spans="2:9" ht="20" customHeight="1">
      <c r="C104" s="100" t="s">
        <v>268</v>
      </c>
      <c r="D104" s="3">
        <v>500201</v>
      </c>
      <c r="E104" s="4">
        <v>5</v>
      </c>
      <c r="F104" s="5">
        <v>78</v>
      </c>
      <c r="G104" s="5">
        <f t="shared" si="6"/>
        <v>1159.08</v>
      </c>
      <c r="H104" s="41">
        <f t="shared" si="9"/>
        <v>5795.4</v>
      </c>
      <c r="I104" s="40"/>
    </row>
    <row r="105" spans="2:9" ht="20" customHeight="1">
      <c r="B105" s="11" t="s">
        <v>77</v>
      </c>
      <c r="E105" s="4"/>
      <c r="F105" s="5"/>
      <c r="G105" s="5"/>
      <c r="H105" s="41"/>
      <c r="I105" s="40"/>
    </row>
    <row r="106" spans="2:9" ht="20" customHeight="1">
      <c r="B106" s="2" t="s">
        <v>78</v>
      </c>
      <c r="E106" s="4"/>
      <c r="F106" s="5"/>
      <c r="G106" s="5"/>
      <c r="H106" s="41"/>
      <c r="I106" s="40"/>
    </row>
    <row r="107" spans="2:9" ht="20" customHeight="1">
      <c r="E107" s="4"/>
      <c r="F107" s="5"/>
      <c r="G107" s="5"/>
      <c r="H107" s="41"/>
      <c r="I107" s="40"/>
    </row>
    <row r="108" spans="2:9" ht="20" customHeight="1">
      <c r="B108" s="1"/>
      <c r="C108" s="1"/>
      <c r="D108" s="54"/>
      <c r="E108" s="55"/>
      <c r="F108" s="56"/>
      <c r="G108" s="56"/>
      <c r="H108" s="56"/>
      <c r="I108" s="40"/>
    </row>
    <row r="109" spans="2:9" ht="20" customHeight="1">
      <c r="B109" s="44"/>
      <c r="C109" s="1"/>
      <c r="D109" s="54"/>
      <c r="E109" s="1"/>
      <c r="F109" s="55"/>
      <c r="G109" s="55"/>
      <c r="H109" s="1"/>
      <c r="I109" s="40"/>
    </row>
    <row r="110" spans="2:9" ht="20" customHeight="1">
      <c r="C110" s="50" t="s">
        <v>79</v>
      </c>
      <c r="D110" s="51">
        <v>800011</v>
      </c>
      <c r="E110" s="52">
        <v>1</v>
      </c>
      <c r="F110" s="53">
        <v>0.43</v>
      </c>
      <c r="G110" s="53"/>
      <c r="H110" s="37">
        <f t="shared" ref="H110:H146" si="10">F110*$H$9*(1-$H$8)</f>
        <v>31.948999999999998</v>
      </c>
      <c r="I110" s="40"/>
    </row>
    <row r="111" spans="2:9" ht="20" customHeight="1">
      <c r="C111" s="2" t="s">
        <v>80</v>
      </c>
      <c r="D111" s="3">
        <v>800013</v>
      </c>
      <c r="E111" s="4">
        <v>1</v>
      </c>
      <c r="F111" s="5">
        <v>0.81</v>
      </c>
      <c r="G111" s="5"/>
      <c r="H111" s="41">
        <f t="shared" si="10"/>
        <v>60.183</v>
      </c>
      <c r="I111" s="40"/>
    </row>
    <row r="112" spans="2:9" ht="20" customHeight="1">
      <c r="C112" s="50" t="s">
        <v>81</v>
      </c>
      <c r="D112" s="51">
        <v>800015</v>
      </c>
      <c r="E112" s="52">
        <v>1</v>
      </c>
      <c r="F112" s="53">
        <v>1.26</v>
      </c>
      <c r="G112" s="53"/>
      <c r="H112" s="37">
        <f t="shared" si="10"/>
        <v>93.617999999999995</v>
      </c>
      <c r="I112" s="40"/>
    </row>
    <row r="113" spans="2:9" ht="20" customHeight="1">
      <c r="B113" s="28"/>
      <c r="C113" s="2" t="s">
        <v>82</v>
      </c>
      <c r="D113" s="3">
        <v>800017</v>
      </c>
      <c r="E113" s="4">
        <v>1</v>
      </c>
      <c r="F113" s="5">
        <v>1.66</v>
      </c>
      <c r="G113" s="5"/>
      <c r="H113" s="41">
        <f t="shared" si="10"/>
        <v>123.33799999999999</v>
      </c>
      <c r="I113" s="40"/>
    </row>
    <row r="114" spans="2:9" ht="20" customHeight="1">
      <c r="B114" s="28"/>
      <c r="C114" s="50" t="s">
        <v>83</v>
      </c>
      <c r="D114" s="51">
        <v>800019</v>
      </c>
      <c r="E114" s="52">
        <v>1</v>
      </c>
      <c r="F114" s="53">
        <v>2.42</v>
      </c>
      <c r="G114" s="53"/>
      <c r="H114" s="37">
        <f t="shared" si="10"/>
        <v>179.80599999999998</v>
      </c>
      <c r="I114" s="40"/>
    </row>
    <row r="115" spans="2:9" ht="20" customHeight="1">
      <c r="B115" s="28"/>
      <c r="C115" s="2" t="s">
        <v>84</v>
      </c>
      <c r="D115" s="3">
        <v>800021</v>
      </c>
      <c r="E115" s="4">
        <v>1</v>
      </c>
      <c r="F115" s="5">
        <v>3.08</v>
      </c>
      <c r="G115" s="5"/>
      <c r="H115" s="41">
        <f t="shared" si="10"/>
        <v>228.84399999999999</v>
      </c>
      <c r="I115" s="40"/>
    </row>
    <row r="116" spans="2:9" ht="20" customHeight="1">
      <c r="B116" s="28"/>
      <c r="C116" s="50" t="s">
        <v>85</v>
      </c>
      <c r="D116" s="51">
        <v>800025</v>
      </c>
      <c r="E116" s="52">
        <v>1</v>
      </c>
      <c r="F116" s="53">
        <v>4.97</v>
      </c>
      <c r="G116" s="53"/>
      <c r="H116" s="37">
        <f t="shared" si="10"/>
        <v>369.27099999999996</v>
      </c>
      <c r="I116" s="40"/>
    </row>
    <row r="117" spans="2:9" ht="20" customHeight="1">
      <c r="B117" s="28"/>
      <c r="C117" s="2" t="s">
        <v>86</v>
      </c>
      <c r="D117" s="3">
        <v>800029</v>
      </c>
      <c r="E117" s="4">
        <v>1</v>
      </c>
      <c r="F117" s="5">
        <v>7.31</v>
      </c>
      <c r="G117" s="5"/>
      <c r="H117" s="41">
        <f t="shared" si="10"/>
        <v>543.13299999999992</v>
      </c>
      <c r="I117" s="40"/>
    </row>
    <row r="118" spans="2:9" ht="20" customHeight="1">
      <c r="B118" s="11" t="s">
        <v>87</v>
      </c>
      <c r="C118" s="50" t="s">
        <v>88</v>
      </c>
      <c r="D118" s="51">
        <v>800033</v>
      </c>
      <c r="E118" s="52">
        <v>1</v>
      </c>
      <c r="F118" s="53">
        <v>14.3</v>
      </c>
      <c r="G118" s="53"/>
      <c r="H118" s="37">
        <f t="shared" si="10"/>
        <v>1062.49</v>
      </c>
      <c r="I118" s="40"/>
    </row>
    <row r="119" spans="2:9" ht="20" customHeight="1">
      <c r="B119" s="2" t="s">
        <v>89</v>
      </c>
      <c r="C119" s="2" t="s">
        <v>90</v>
      </c>
      <c r="D119" s="3">
        <v>800047</v>
      </c>
      <c r="E119" s="4">
        <v>1</v>
      </c>
      <c r="F119" s="5">
        <v>0.87</v>
      </c>
      <c r="G119" s="5"/>
      <c r="H119" s="41">
        <f t="shared" si="10"/>
        <v>64.640999999999991</v>
      </c>
      <c r="I119" s="40"/>
    </row>
    <row r="120" spans="2:9" ht="20" customHeight="1">
      <c r="B120" s="43" t="s">
        <v>91</v>
      </c>
      <c r="C120" s="50" t="s">
        <v>92</v>
      </c>
      <c r="D120" s="51">
        <v>800049</v>
      </c>
      <c r="E120" s="52">
        <v>1</v>
      </c>
      <c r="F120" s="53">
        <v>1.6</v>
      </c>
      <c r="G120" s="53"/>
      <c r="H120" s="37">
        <f t="shared" si="10"/>
        <v>118.88</v>
      </c>
      <c r="I120" s="40"/>
    </row>
    <row r="121" spans="2:9" ht="20" customHeight="1">
      <c r="B121" s="39" t="s">
        <v>93</v>
      </c>
      <c r="C121" s="2" t="s">
        <v>94</v>
      </c>
      <c r="D121" s="3">
        <v>800051</v>
      </c>
      <c r="E121" s="4">
        <v>1</v>
      </c>
      <c r="F121" s="5">
        <v>2.5099999999999998</v>
      </c>
      <c r="G121" s="5"/>
      <c r="H121" s="41">
        <f t="shared" si="10"/>
        <v>186.49299999999997</v>
      </c>
      <c r="I121" s="40"/>
    </row>
    <row r="122" spans="2:9" ht="20" customHeight="1">
      <c r="B122" s="28"/>
      <c r="C122" s="50" t="s">
        <v>95</v>
      </c>
      <c r="D122" s="51">
        <v>800053</v>
      </c>
      <c r="E122" s="52">
        <v>1</v>
      </c>
      <c r="F122" s="53">
        <v>3.33</v>
      </c>
      <c r="G122" s="53"/>
      <c r="H122" s="37">
        <f t="shared" si="10"/>
        <v>247.41899999999998</v>
      </c>
      <c r="I122" s="40"/>
    </row>
    <row r="123" spans="2:9" ht="20" customHeight="1">
      <c r="B123" s="28"/>
      <c r="C123" s="2" t="s">
        <v>96</v>
      </c>
      <c r="D123" s="3">
        <v>800057</v>
      </c>
      <c r="E123" s="4">
        <v>1</v>
      </c>
      <c r="F123" s="5">
        <v>6.15</v>
      </c>
      <c r="G123" s="5"/>
      <c r="H123" s="41">
        <f t="shared" si="10"/>
        <v>456.94499999999999</v>
      </c>
      <c r="I123" s="40"/>
    </row>
    <row r="124" spans="2:9" ht="20" customHeight="1">
      <c r="B124" s="28"/>
      <c r="C124" s="50" t="s">
        <v>97</v>
      </c>
      <c r="D124" s="51">
        <v>800061</v>
      </c>
      <c r="E124" s="52">
        <v>1</v>
      </c>
      <c r="F124" s="53">
        <v>9.93</v>
      </c>
      <c r="G124" s="53"/>
      <c r="H124" s="37">
        <f t="shared" si="10"/>
        <v>737.79899999999998</v>
      </c>
      <c r="I124" s="40"/>
    </row>
    <row r="125" spans="2:9" ht="20" customHeight="1">
      <c r="B125" s="28"/>
      <c r="C125" s="2" t="s">
        <v>98</v>
      </c>
      <c r="D125" s="3">
        <v>800065</v>
      </c>
      <c r="E125" s="4">
        <v>1</v>
      </c>
      <c r="F125" s="5">
        <v>14.63</v>
      </c>
      <c r="G125" s="5"/>
      <c r="H125" s="41">
        <f t="shared" si="10"/>
        <v>1087.009</v>
      </c>
      <c r="I125" s="40"/>
    </row>
    <row r="126" spans="2:9" ht="20" customHeight="1">
      <c r="B126" s="1"/>
      <c r="C126" s="1"/>
      <c r="D126" s="54"/>
      <c r="E126" s="1"/>
      <c r="F126" s="55"/>
      <c r="G126" s="55"/>
      <c r="H126" s="55"/>
      <c r="I126" s="40"/>
    </row>
    <row r="127" spans="2:9" ht="20" customHeight="1">
      <c r="C127" s="59" t="s">
        <v>99</v>
      </c>
      <c r="D127" s="51">
        <v>500921</v>
      </c>
      <c r="E127" s="52">
        <v>10</v>
      </c>
      <c r="F127" s="53">
        <v>2.16</v>
      </c>
      <c r="G127" s="60">
        <f>H127/E127</f>
        <v>16.0488</v>
      </c>
      <c r="H127" s="37">
        <f t="shared" si="10"/>
        <v>160.488</v>
      </c>
      <c r="I127" s="40"/>
    </row>
    <row r="128" spans="2:9" ht="20" customHeight="1">
      <c r="C128" s="61" t="s">
        <v>100</v>
      </c>
      <c r="D128" s="3">
        <v>500923</v>
      </c>
      <c r="E128" s="4">
        <v>10</v>
      </c>
      <c r="F128" s="5">
        <v>2.1800000000000002</v>
      </c>
      <c r="G128" s="60">
        <f t="shared" ref="G128:G153" si="11">H128/E128</f>
        <v>16.197400000000002</v>
      </c>
      <c r="H128" s="41">
        <f t="shared" si="10"/>
        <v>161.97400000000002</v>
      </c>
      <c r="I128" s="40"/>
    </row>
    <row r="129" spans="2:9" ht="20" customHeight="1">
      <c r="C129" s="59" t="s">
        <v>101</v>
      </c>
      <c r="D129" s="51">
        <v>500925</v>
      </c>
      <c r="E129" s="52">
        <v>10</v>
      </c>
      <c r="F129" s="53">
        <v>2.44</v>
      </c>
      <c r="G129" s="60">
        <f t="shared" si="11"/>
        <v>18.129200000000001</v>
      </c>
      <c r="H129" s="37">
        <f t="shared" si="10"/>
        <v>181.292</v>
      </c>
      <c r="I129" s="40"/>
    </row>
    <row r="130" spans="2:9" ht="20" customHeight="1">
      <c r="C130" s="61" t="s">
        <v>102</v>
      </c>
      <c r="D130" s="3">
        <v>500927</v>
      </c>
      <c r="E130" s="4">
        <v>10</v>
      </c>
      <c r="F130" s="5">
        <v>3.4</v>
      </c>
      <c r="G130" s="60">
        <f t="shared" si="11"/>
        <v>25.261999999999997</v>
      </c>
      <c r="H130" s="41">
        <f t="shared" si="10"/>
        <v>252.61999999999998</v>
      </c>
      <c r="I130" s="40"/>
    </row>
    <row r="131" spans="2:9" ht="20" customHeight="1">
      <c r="C131" s="59" t="s">
        <v>103</v>
      </c>
      <c r="D131" s="51">
        <v>500929</v>
      </c>
      <c r="E131" s="52">
        <v>10</v>
      </c>
      <c r="F131" s="53">
        <v>3.51</v>
      </c>
      <c r="G131" s="60">
        <f t="shared" si="11"/>
        <v>26.079299999999996</v>
      </c>
      <c r="H131" s="37">
        <f t="shared" si="10"/>
        <v>260.79299999999995</v>
      </c>
      <c r="I131" s="40"/>
    </row>
    <row r="132" spans="2:9" ht="20" customHeight="1">
      <c r="C132" s="61" t="s">
        <v>104</v>
      </c>
      <c r="D132" s="3">
        <v>500931</v>
      </c>
      <c r="E132" s="4">
        <v>10</v>
      </c>
      <c r="F132" s="5">
        <v>3.51</v>
      </c>
      <c r="G132" s="60" t="s">
        <v>105</v>
      </c>
      <c r="H132" s="41">
        <f t="shared" si="10"/>
        <v>260.79299999999995</v>
      </c>
      <c r="I132" s="40"/>
    </row>
    <row r="133" spans="2:9" ht="20" customHeight="1">
      <c r="C133" s="59" t="s">
        <v>106</v>
      </c>
      <c r="D133" s="51">
        <v>500933</v>
      </c>
      <c r="E133" s="52">
        <v>10</v>
      </c>
      <c r="F133" s="53">
        <v>3.67</v>
      </c>
      <c r="G133" s="60">
        <f t="shared" si="11"/>
        <v>27.268099999999997</v>
      </c>
      <c r="H133" s="37">
        <f t="shared" si="10"/>
        <v>272.68099999999998</v>
      </c>
      <c r="I133" s="40"/>
    </row>
    <row r="134" spans="2:9" ht="20" customHeight="1">
      <c r="C134" s="61" t="s">
        <v>107</v>
      </c>
      <c r="D134" s="3">
        <v>500935</v>
      </c>
      <c r="E134" s="4">
        <v>10</v>
      </c>
      <c r="F134" s="5">
        <v>4.16</v>
      </c>
      <c r="G134" s="60">
        <f t="shared" si="11"/>
        <v>30.908800000000003</v>
      </c>
      <c r="H134" s="41">
        <f t="shared" si="10"/>
        <v>309.08800000000002</v>
      </c>
      <c r="I134" s="40"/>
    </row>
    <row r="135" spans="2:9" ht="20" customHeight="1">
      <c r="B135" s="11" t="s">
        <v>108</v>
      </c>
      <c r="C135" s="59" t="s">
        <v>109</v>
      </c>
      <c r="D135" s="51">
        <v>500937</v>
      </c>
      <c r="E135" s="52">
        <v>10</v>
      </c>
      <c r="F135" s="53">
        <v>7.88</v>
      </c>
      <c r="G135" s="60">
        <f t="shared" si="11"/>
        <v>58.548399999999994</v>
      </c>
      <c r="H135" s="37">
        <f t="shared" si="10"/>
        <v>585.48399999999992</v>
      </c>
      <c r="I135" s="40"/>
    </row>
    <row r="136" spans="2:9" ht="20" customHeight="1">
      <c r="B136" s="2" t="s">
        <v>110</v>
      </c>
      <c r="C136" s="61" t="s">
        <v>111</v>
      </c>
      <c r="D136" s="3">
        <v>500939</v>
      </c>
      <c r="E136" s="4">
        <v>10</v>
      </c>
      <c r="F136" s="5">
        <v>8.1999999999999993</v>
      </c>
      <c r="G136" s="60">
        <f t="shared" si="11"/>
        <v>60.925999999999988</v>
      </c>
      <c r="H136" s="41">
        <f t="shared" si="10"/>
        <v>609.25999999999988</v>
      </c>
      <c r="I136" s="40"/>
    </row>
    <row r="137" spans="2:9" ht="20" customHeight="1">
      <c r="C137" s="59" t="s">
        <v>112</v>
      </c>
      <c r="D137" s="51">
        <v>500941</v>
      </c>
      <c r="E137" s="52">
        <v>10</v>
      </c>
      <c r="F137" s="53">
        <v>8.74</v>
      </c>
      <c r="G137" s="60">
        <f t="shared" si="11"/>
        <v>64.938199999999995</v>
      </c>
      <c r="H137" s="37">
        <f t="shared" si="10"/>
        <v>649.38199999999995</v>
      </c>
      <c r="I137" s="40"/>
    </row>
    <row r="138" spans="2:9" ht="20" customHeight="1">
      <c r="C138" s="61" t="s">
        <v>113</v>
      </c>
      <c r="D138" s="3">
        <v>500943</v>
      </c>
      <c r="E138" s="4">
        <v>10</v>
      </c>
      <c r="F138" s="5">
        <v>9.34</v>
      </c>
      <c r="G138" s="60">
        <f t="shared" si="11"/>
        <v>69.396199999999993</v>
      </c>
      <c r="H138" s="41">
        <f t="shared" si="10"/>
        <v>693.96199999999999</v>
      </c>
      <c r="I138" s="40"/>
    </row>
    <row r="139" spans="2:9" ht="20" customHeight="1">
      <c r="C139" s="59" t="s">
        <v>114</v>
      </c>
      <c r="D139" s="51">
        <v>500945</v>
      </c>
      <c r="E139" s="52">
        <v>5</v>
      </c>
      <c r="F139" s="53">
        <v>5.5</v>
      </c>
      <c r="G139" s="60">
        <f t="shared" si="11"/>
        <v>81.72999999999999</v>
      </c>
      <c r="H139" s="37">
        <f t="shared" si="10"/>
        <v>408.65</v>
      </c>
      <c r="I139" s="40"/>
    </row>
    <row r="140" spans="2:9" ht="20" customHeight="1">
      <c r="C140" s="61" t="s">
        <v>115</v>
      </c>
      <c r="D140" s="3">
        <v>500947</v>
      </c>
      <c r="E140" s="4">
        <v>5</v>
      </c>
      <c r="F140" s="5">
        <v>6.63</v>
      </c>
      <c r="G140" s="60">
        <f t="shared" si="11"/>
        <v>98.521799999999999</v>
      </c>
      <c r="H140" s="41">
        <f t="shared" si="10"/>
        <v>492.60899999999998</v>
      </c>
      <c r="I140" s="40"/>
    </row>
    <row r="141" spans="2:9" ht="20" customHeight="1">
      <c r="C141" s="59" t="s">
        <v>116</v>
      </c>
      <c r="D141" s="51">
        <v>500949</v>
      </c>
      <c r="E141" s="52">
        <v>5</v>
      </c>
      <c r="F141" s="53">
        <v>8.25</v>
      </c>
      <c r="G141" s="60">
        <f t="shared" si="11"/>
        <v>122.595</v>
      </c>
      <c r="H141" s="37">
        <f t="shared" si="10"/>
        <v>612.97500000000002</v>
      </c>
      <c r="I141" s="40"/>
    </row>
    <row r="142" spans="2:9" ht="20" customHeight="1">
      <c r="C142" s="59" t="s">
        <v>117</v>
      </c>
      <c r="D142" s="51">
        <v>500953</v>
      </c>
      <c r="E142" s="52">
        <v>5</v>
      </c>
      <c r="F142" s="53">
        <v>11.03</v>
      </c>
      <c r="G142" s="60">
        <f t="shared" si="11"/>
        <v>163.90579999999997</v>
      </c>
      <c r="H142" s="37">
        <f t="shared" si="10"/>
        <v>819.52899999999988</v>
      </c>
      <c r="I142" s="40"/>
    </row>
    <row r="143" spans="2:9" ht="20" customHeight="1">
      <c r="C143" s="61" t="s">
        <v>118</v>
      </c>
      <c r="D143" s="3">
        <v>500955</v>
      </c>
      <c r="E143" s="4">
        <v>5</v>
      </c>
      <c r="F143" s="5">
        <v>14.04</v>
      </c>
      <c r="G143" s="60">
        <f t="shared" si="11"/>
        <v>208.63439999999997</v>
      </c>
      <c r="H143" s="41">
        <f t="shared" si="10"/>
        <v>1043.1719999999998</v>
      </c>
      <c r="I143" s="40"/>
    </row>
    <row r="144" spans="2:9" ht="20" customHeight="1">
      <c r="C144" s="61" t="s">
        <v>119</v>
      </c>
      <c r="D144" s="3">
        <v>500959</v>
      </c>
      <c r="E144" s="4">
        <v>5</v>
      </c>
      <c r="F144" s="5">
        <v>16.940000000000001</v>
      </c>
      <c r="G144" s="60">
        <f t="shared" si="11"/>
        <v>251.72840000000002</v>
      </c>
      <c r="H144" s="41">
        <f t="shared" si="10"/>
        <v>1258.6420000000001</v>
      </c>
      <c r="I144" s="40"/>
    </row>
    <row r="145" spans="2:9" ht="20" customHeight="1">
      <c r="C145" s="59" t="s">
        <v>120</v>
      </c>
      <c r="D145" s="51">
        <v>500961</v>
      </c>
      <c r="E145" s="52">
        <v>5</v>
      </c>
      <c r="F145" s="53">
        <v>17.23</v>
      </c>
      <c r="G145" s="60">
        <f t="shared" si="11"/>
        <v>256.0378</v>
      </c>
      <c r="H145" s="37">
        <f t="shared" si="10"/>
        <v>1280.1890000000001</v>
      </c>
      <c r="I145" s="40"/>
    </row>
    <row r="146" spans="2:9" ht="20" customHeight="1">
      <c r="C146" s="59" t="s">
        <v>121</v>
      </c>
      <c r="D146" s="51">
        <v>500965</v>
      </c>
      <c r="E146" s="52">
        <v>5</v>
      </c>
      <c r="F146" s="53">
        <v>20.28</v>
      </c>
      <c r="G146" s="60">
        <f t="shared" si="11"/>
        <v>301.36080000000004</v>
      </c>
      <c r="H146" s="37">
        <f t="shared" si="10"/>
        <v>1506.8040000000001</v>
      </c>
      <c r="I146" s="40"/>
    </row>
    <row r="147" spans="2:9" ht="20" customHeight="1">
      <c r="E147" s="4"/>
      <c r="F147" s="5"/>
      <c r="G147" s="60"/>
      <c r="H147" s="41"/>
      <c r="I147" s="40"/>
    </row>
    <row r="148" spans="2:9" ht="20" customHeight="1">
      <c r="B148" s="1"/>
      <c r="C148" s="1"/>
      <c r="D148" s="54"/>
      <c r="E148" s="55"/>
      <c r="F148" s="10"/>
      <c r="G148" s="60"/>
      <c r="H148" s="10"/>
      <c r="I148" s="40"/>
    </row>
    <row r="149" spans="2:9" ht="20" customHeight="1">
      <c r="E149" s="4"/>
      <c r="F149" s="5"/>
      <c r="G149" s="60"/>
      <c r="H149" s="41"/>
      <c r="I149" s="40"/>
    </row>
    <row r="150" spans="2:9" ht="20" customHeight="1">
      <c r="C150" s="59" t="s">
        <v>122</v>
      </c>
      <c r="D150" s="51">
        <v>501185</v>
      </c>
      <c r="E150" s="52">
        <v>100</v>
      </c>
      <c r="F150" s="53">
        <v>6.06</v>
      </c>
      <c r="G150" s="60">
        <f t="shared" si="11"/>
        <v>4.50258</v>
      </c>
      <c r="H150" s="37">
        <f>F150*$H$9*(1-$H$8)</f>
        <v>450.25799999999998</v>
      </c>
      <c r="I150" s="40"/>
    </row>
    <row r="151" spans="2:9" ht="20" customHeight="1">
      <c r="B151" s="62"/>
      <c r="C151" s="61" t="s">
        <v>123</v>
      </c>
      <c r="D151" s="3">
        <v>501187</v>
      </c>
      <c r="E151" s="4">
        <v>100</v>
      </c>
      <c r="F151" s="5">
        <v>8.66</v>
      </c>
      <c r="G151" s="60">
        <f t="shared" si="11"/>
        <v>6.43438</v>
      </c>
      <c r="H151" s="41">
        <f>F151*$H$9*(1-$H$8)</f>
        <v>643.43799999999999</v>
      </c>
      <c r="I151" s="40"/>
    </row>
    <row r="152" spans="2:9" ht="20" customHeight="1">
      <c r="C152" s="59" t="s">
        <v>124</v>
      </c>
      <c r="D152" s="51">
        <v>501189</v>
      </c>
      <c r="E152" s="52">
        <v>100</v>
      </c>
      <c r="F152" s="53">
        <v>9.5</v>
      </c>
      <c r="G152" s="60">
        <f t="shared" si="11"/>
        <v>7.0585000000000004</v>
      </c>
      <c r="H152" s="37">
        <f>F152*$H$9*(1-$H$8)</f>
        <v>705.85</v>
      </c>
      <c r="I152" s="40"/>
    </row>
    <row r="153" spans="2:9" ht="20" customHeight="1">
      <c r="C153" s="61" t="s">
        <v>125</v>
      </c>
      <c r="D153" s="3">
        <v>501191</v>
      </c>
      <c r="E153" s="4">
        <v>100</v>
      </c>
      <c r="F153" s="5">
        <v>11.88</v>
      </c>
      <c r="G153" s="60">
        <f t="shared" si="11"/>
        <v>8.8268399999999989</v>
      </c>
      <c r="H153" s="41">
        <f>F153*$H$9*(1-$H$8)</f>
        <v>882.68399999999997</v>
      </c>
      <c r="I153" s="40"/>
    </row>
    <row r="154" spans="2:9" ht="20" customHeight="1">
      <c r="E154" s="4"/>
      <c r="F154" s="5"/>
      <c r="G154" s="5"/>
      <c r="H154" s="41"/>
      <c r="I154" s="40"/>
    </row>
    <row r="155" spans="2:9" ht="20" customHeight="1">
      <c r="E155" s="4"/>
      <c r="F155" s="5"/>
      <c r="G155" s="5"/>
      <c r="H155" s="41"/>
      <c r="I155" s="40"/>
    </row>
    <row r="156" spans="2:9" ht="20" customHeight="1">
      <c r="E156" s="4"/>
      <c r="F156" s="5"/>
      <c r="G156" s="5"/>
      <c r="H156" s="41"/>
      <c r="I156" s="40"/>
    </row>
    <row r="157" spans="2:9" ht="20" customHeight="1">
      <c r="E157" s="4"/>
      <c r="F157" s="5"/>
      <c r="G157" s="5"/>
      <c r="H157" s="41"/>
      <c r="I157" s="40"/>
    </row>
    <row r="158" spans="2:9" ht="20" customHeight="1">
      <c r="B158" s="11" t="s">
        <v>126</v>
      </c>
      <c r="E158" s="4"/>
      <c r="F158" s="5"/>
      <c r="G158" s="5"/>
      <c r="H158" s="41"/>
      <c r="I158" s="40"/>
    </row>
    <row r="159" spans="2:9" ht="20" customHeight="1">
      <c r="B159" s="2" t="s">
        <v>127</v>
      </c>
      <c r="E159" s="4"/>
      <c r="F159" s="5"/>
      <c r="G159" s="5"/>
      <c r="H159" s="41"/>
      <c r="I159" s="40"/>
    </row>
    <row r="160" spans="2:9" ht="20" customHeight="1">
      <c r="B160" s="1"/>
      <c r="C160" s="1"/>
      <c r="D160" s="54"/>
      <c r="E160" s="55"/>
      <c r="F160" s="56"/>
      <c r="G160" s="56"/>
      <c r="H160" s="57"/>
      <c r="I160" s="40"/>
    </row>
    <row r="161" spans="2:9" ht="20" customHeight="1">
      <c r="B161" s="1"/>
      <c r="C161" s="1"/>
      <c r="D161" s="54"/>
      <c r="E161" s="1"/>
      <c r="F161" s="55"/>
      <c r="G161" s="55"/>
      <c r="H161" s="1"/>
      <c r="I161" s="2"/>
    </row>
    <row r="162" spans="2:9" ht="20" customHeight="1">
      <c r="B162" s="101" t="s">
        <v>128</v>
      </c>
      <c r="C162" s="101"/>
      <c r="D162" s="101"/>
      <c r="E162" s="101"/>
      <c r="F162" s="101"/>
      <c r="G162" s="101"/>
      <c r="H162" s="101"/>
      <c r="I162" s="2"/>
    </row>
    <row r="163" spans="2:9" ht="20" customHeight="1">
      <c r="C163" s="69" t="s">
        <v>129</v>
      </c>
      <c r="D163" s="77">
        <v>900274</v>
      </c>
      <c r="E163" s="71">
        <v>1</v>
      </c>
      <c r="F163" s="78">
        <v>4.0999999999999996</v>
      </c>
      <c r="G163" s="78"/>
      <c r="H163" s="67">
        <f t="shared" ref="H163:H181" si="12">F163*$H$9*(1-$H$8)</f>
        <v>304.62999999999994</v>
      </c>
    </row>
    <row r="164" spans="2:9" ht="20" customHeight="1">
      <c r="C164" s="72" t="s">
        <v>130</v>
      </c>
      <c r="D164" s="79">
        <v>900276</v>
      </c>
      <c r="E164" s="74">
        <v>1</v>
      </c>
      <c r="F164" s="80">
        <v>4.16</v>
      </c>
      <c r="G164" s="80"/>
      <c r="H164" s="68">
        <f t="shared" si="12"/>
        <v>309.08800000000002</v>
      </c>
    </row>
    <row r="165" spans="2:9" ht="20" customHeight="1">
      <c r="C165" s="69" t="s">
        <v>131</v>
      </c>
      <c r="D165" s="77">
        <v>900278</v>
      </c>
      <c r="E165" s="71">
        <v>1</v>
      </c>
      <c r="F165" s="78">
        <v>5.2</v>
      </c>
      <c r="G165" s="78"/>
      <c r="H165" s="67">
        <f t="shared" si="12"/>
        <v>386.36</v>
      </c>
    </row>
    <row r="166" spans="2:9" ht="20" customHeight="1">
      <c r="C166" s="72" t="s">
        <v>132</v>
      </c>
      <c r="D166" s="79">
        <v>900280</v>
      </c>
      <c r="E166" s="74">
        <v>1</v>
      </c>
      <c r="F166" s="80">
        <v>5.8</v>
      </c>
      <c r="G166" s="80"/>
      <c r="H166" s="68">
        <f t="shared" si="12"/>
        <v>430.94</v>
      </c>
    </row>
    <row r="167" spans="2:9" ht="20" customHeight="1">
      <c r="C167" s="69" t="s">
        <v>133</v>
      </c>
      <c r="D167" s="77">
        <v>900298</v>
      </c>
      <c r="E167" s="71">
        <v>1</v>
      </c>
      <c r="F167" s="78">
        <v>4.8499999999999996</v>
      </c>
      <c r="G167" s="78"/>
      <c r="H167" s="67">
        <f t="shared" si="12"/>
        <v>360.35499999999996</v>
      </c>
    </row>
    <row r="168" spans="2:9" ht="20" customHeight="1">
      <c r="C168" s="72" t="s">
        <v>134</v>
      </c>
      <c r="D168" s="79">
        <v>900300</v>
      </c>
      <c r="E168" s="74">
        <v>1</v>
      </c>
      <c r="F168" s="80">
        <v>5.07</v>
      </c>
      <c r="G168" s="80"/>
      <c r="H168" s="68">
        <f t="shared" si="12"/>
        <v>376.70100000000002</v>
      </c>
    </row>
    <row r="169" spans="2:9" ht="20" customHeight="1">
      <c r="C169" s="69" t="s">
        <v>135</v>
      </c>
      <c r="D169" s="77">
        <v>900302</v>
      </c>
      <c r="E169" s="71">
        <v>1</v>
      </c>
      <c r="F169" s="78">
        <v>5.27</v>
      </c>
      <c r="G169" s="78"/>
      <c r="H169" s="67">
        <f t="shared" si="12"/>
        <v>391.56099999999998</v>
      </c>
    </row>
    <row r="170" spans="2:9" ht="20" customHeight="1">
      <c r="C170" s="72" t="s">
        <v>136</v>
      </c>
      <c r="D170" s="79">
        <v>900304</v>
      </c>
      <c r="E170" s="74">
        <v>1</v>
      </c>
      <c r="F170" s="80">
        <v>7.02</v>
      </c>
      <c r="G170" s="80"/>
      <c r="H170" s="68">
        <f t="shared" si="12"/>
        <v>521.5859999999999</v>
      </c>
    </row>
    <row r="171" spans="2:9" ht="20" customHeight="1">
      <c r="C171" s="69" t="s">
        <v>137</v>
      </c>
      <c r="D171" s="77">
        <v>900314</v>
      </c>
      <c r="E171" s="71">
        <v>1</v>
      </c>
      <c r="F171" s="78">
        <v>5.59</v>
      </c>
      <c r="G171" s="78"/>
      <c r="H171" s="67">
        <f t="shared" si="12"/>
        <v>415.33699999999999</v>
      </c>
    </row>
    <row r="172" spans="2:9" ht="20" customHeight="1">
      <c r="C172" s="72" t="s">
        <v>138</v>
      </c>
      <c r="D172" s="79">
        <v>900316</v>
      </c>
      <c r="E172" s="74">
        <v>1</v>
      </c>
      <c r="F172" s="80">
        <v>5.72</v>
      </c>
      <c r="G172" s="80"/>
      <c r="H172" s="68">
        <f t="shared" si="12"/>
        <v>424.99599999999998</v>
      </c>
    </row>
    <row r="173" spans="2:9" ht="20" customHeight="1">
      <c r="C173" s="69" t="s">
        <v>139</v>
      </c>
      <c r="D173" s="77">
        <v>900318</v>
      </c>
      <c r="E173" s="71">
        <v>1</v>
      </c>
      <c r="F173" s="78">
        <v>5.92</v>
      </c>
      <c r="G173" s="78"/>
      <c r="H173" s="67">
        <f t="shared" si="12"/>
        <v>439.85599999999999</v>
      </c>
    </row>
    <row r="174" spans="2:9" ht="20" customHeight="1">
      <c r="C174" s="72" t="s">
        <v>140</v>
      </c>
      <c r="D174" s="79">
        <v>900320</v>
      </c>
      <c r="E174" s="74">
        <v>1</v>
      </c>
      <c r="F174" s="80">
        <v>8.06</v>
      </c>
      <c r="G174" s="80"/>
      <c r="H174" s="68">
        <f t="shared" si="12"/>
        <v>598.85800000000006</v>
      </c>
    </row>
    <row r="175" spans="2:9" ht="20" customHeight="1">
      <c r="B175" s="11" t="s">
        <v>141</v>
      </c>
      <c r="C175" s="69" t="s">
        <v>142</v>
      </c>
      <c r="D175" s="77">
        <v>900324</v>
      </c>
      <c r="E175" s="71">
        <v>1</v>
      </c>
      <c r="F175" s="78">
        <v>11.58</v>
      </c>
      <c r="G175" s="78"/>
      <c r="H175" s="67">
        <f t="shared" si="12"/>
        <v>860.39400000000001</v>
      </c>
    </row>
    <row r="176" spans="2:9" ht="20" customHeight="1">
      <c r="B176" s="2" t="s">
        <v>143</v>
      </c>
      <c r="C176" s="72" t="s">
        <v>144</v>
      </c>
      <c r="D176" s="79">
        <v>900332</v>
      </c>
      <c r="E176" s="74">
        <v>1</v>
      </c>
      <c r="F176" s="80">
        <v>6.5</v>
      </c>
      <c r="G176" s="80"/>
      <c r="H176" s="68">
        <f t="shared" si="12"/>
        <v>482.95</v>
      </c>
    </row>
    <row r="177" spans="2:8" ht="20" customHeight="1">
      <c r="C177" s="69" t="s">
        <v>145</v>
      </c>
      <c r="D177" s="77">
        <v>900334</v>
      </c>
      <c r="E177" s="71">
        <v>1</v>
      </c>
      <c r="F177" s="78">
        <v>7.02</v>
      </c>
      <c r="G177" s="78"/>
      <c r="H177" s="67">
        <f t="shared" si="12"/>
        <v>521.5859999999999</v>
      </c>
    </row>
    <row r="178" spans="2:8" ht="20" customHeight="1">
      <c r="C178" s="72" t="s">
        <v>146</v>
      </c>
      <c r="D178" s="79">
        <v>900336</v>
      </c>
      <c r="E178" s="74">
        <v>1</v>
      </c>
      <c r="F178" s="80">
        <v>9.75</v>
      </c>
      <c r="G178" s="80"/>
      <c r="H178" s="68">
        <f t="shared" si="12"/>
        <v>724.42499999999995</v>
      </c>
    </row>
    <row r="179" spans="2:8" ht="20" customHeight="1">
      <c r="C179" s="69" t="s">
        <v>147</v>
      </c>
      <c r="D179" s="77">
        <v>900358</v>
      </c>
      <c r="E179" s="71">
        <v>1</v>
      </c>
      <c r="F179" s="78">
        <v>11.7</v>
      </c>
      <c r="G179" s="78"/>
      <c r="H179" s="67">
        <f t="shared" si="12"/>
        <v>869.31</v>
      </c>
    </row>
    <row r="180" spans="2:8" ht="20" customHeight="1">
      <c r="C180" s="72" t="s">
        <v>148</v>
      </c>
      <c r="D180" s="79">
        <v>900388</v>
      </c>
      <c r="E180" s="74">
        <v>1</v>
      </c>
      <c r="F180" s="80">
        <v>13</v>
      </c>
      <c r="G180" s="80"/>
      <c r="H180" s="68">
        <f t="shared" si="12"/>
        <v>965.9</v>
      </c>
    </row>
    <row r="181" spans="2:8" ht="20" customHeight="1">
      <c r="C181" s="69" t="s">
        <v>149</v>
      </c>
      <c r="D181" s="77">
        <v>900392</v>
      </c>
      <c r="E181" s="71">
        <v>1</v>
      </c>
      <c r="F181" s="78">
        <v>31.29</v>
      </c>
      <c r="G181" s="78"/>
      <c r="H181" s="67">
        <f t="shared" si="12"/>
        <v>2324.8469999999998</v>
      </c>
    </row>
    <row r="182" spans="2:8" ht="20" customHeight="1">
      <c r="C182" s="72"/>
      <c r="D182" s="79"/>
      <c r="E182" s="74"/>
      <c r="F182" s="81"/>
      <c r="G182" s="81"/>
      <c r="H182" s="82"/>
    </row>
    <row r="183" spans="2:8" ht="20" customHeight="1">
      <c r="B183" s="1"/>
      <c r="C183" s="83"/>
      <c r="D183" s="84"/>
      <c r="E183" s="85"/>
      <c r="F183" s="86"/>
      <c r="G183" s="86"/>
      <c r="H183" s="87"/>
    </row>
    <row r="184" spans="2:8" ht="20" customHeight="1">
      <c r="C184" s="69" t="s">
        <v>150</v>
      </c>
      <c r="D184" s="77">
        <v>900014</v>
      </c>
      <c r="E184" s="71">
        <v>1</v>
      </c>
      <c r="F184" s="78">
        <v>1.6</v>
      </c>
      <c r="G184" s="78"/>
      <c r="H184" s="67">
        <f t="shared" ref="H184:H253" si="13">F184*$H$9*(1-$H$8)</f>
        <v>118.88</v>
      </c>
    </row>
    <row r="185" spans="2:8" ht="20" customHeight="1">
      <c r="C185" s="72" t="s">
        <v>151</v>
      </c>
      <c r="D185" s="79">
        <v>900016</v>
      </c>
      <c r="E185" s="74">
        <v>1</v>
      </c>
      <c r="F185" s="80">
        <v>1.9</v>
      </c>
      <c r="G185" s="80"/>
      <c r="H185" s="68">
        <f t="shared" si="13"/>
        <v>141.16999999999999</v>
      </c>
    </row>
    <row r="186" spans="2:8" ht="20" customHeight="1">
      <c r="C186" s="69" t="s">
        <v>129</v>
      </c>
      <c r="D186" s="77">
        <v>900024</v>
      </c>
      <c r="E186" s="71">
        <v>1</v>
      </c>
      <c r="F186" s="78">
        <v>1.68</v>
      </c>
      <c r="G186" s="78"/>
      <c r="H186" s="67">
        <f t="shared" si="13"/>
        <v>124.82399999999998</v>
      </c>
    </row>
    <row r="187" spans="2:8" ht="20" customHeight="1">
      <c r="C187" s="72" t="s">
        <v>130</v>
      </c>
      <c r="D187" s="79">
        <v>900026</v>
      </c>
      <c r="E187" s="74">
        <v>1</v>
      </c>
      <c r="F187" s="80">
        <v>1.82</v>
      </c>
      <c r="G187" s="80"/>
      <c r="H187" s="68">
        <f t="shared" si="13"/>
        <v>135.226</v>
      </c>
    </row>
    <row r="188" spans="2:8" ht="20" customHeight="1">
      <c r="C188" s="69" t="s">
        <v>131</v>
      </c>
      <c r="D188" s="77">
        <v>900028</v>
      </c>
      <c r="E188" s="71">
        <v>1</v>
      </c>
      <c r="F188" s="78">
        <v>2.64</v>
      </c>
      <c r="G188" s="78"/>
      <c r="H188" s="67">
        <f t="shared" si="13"/>
        <v>196.15200000000002</v>
      </c>
    </row>
    <row r="189" spans="2:8" ht="20" customHeight="1">
      <c r="C189" s="72" t="s">
        <v>152</v>
      </c>
      <c r="D189" s="79">
        <v>900030</v>
      </c>
      <c r="E189" s="74">
        <v>1</v>
      </c>
      <c r="F189" s="80">
        <v>3.3</v>
      </c>
      <c r="G189" s="80"/>
      <c r="H189" s="68">
        <f t="shared" si="13"/>
        <v>245.18999999999997</v>
      </c>
    </row>
    <row r="190" spans="2:8" ht="20" customHeight="1">
      <c r="C190" s="69" t="s">
        <v>133</v>
      </c>
      <c r="D190" s="77">
        <v>900054</v>
      </c>
      <c r="E190" s="71">
        <v>1</v>
      </c>
      <c r="F190" s="78">
        <v>1.78</v>
      </c>
      <c r="G190" s="78"/>
      <c r="H190" s="67">
        <f t="shared" si="13"/>
        <v>132.25399999999999</v>
      </c>
    </row>
    <row r="191" spans="2:8" ht="20" customHeight="1">
      <c r="C191" s="72" t="s">
        <v>134</v>
      </c>
      <c r="D191" s="79">
        <v>900056</v>
      </c>
      <c r="E191" s="74">
        <v>1</v>
      </c>
      <c r="F191" s="80">
        <v>2.35</v>
      </c>
      <c r="G191" s="80"/>
      <c r="H191" s="68">
        <f t="shared" si="13"/>
        <v>174.60499999999999</v>
      </c>
    </row>
    <row r="192" spans="2:8" ht="20" customHeight="1">
      <c r="C192" s="69" t="s">
        <v>135</v>
      </c>
      <c r="D192" s="77">
        <v>900058</v>
      </c>
      <c r="E192" s="71">
        <v>1</v>
      </c>
      <c r="F192" s="78">
        <v>2.72</v>
      </c>
      <c r="G192" s="78"/>
      <c r="H192" s="67">
        <f t="shared" si="13"/>
        <v>202.096</v>
      </c>
    </row>
    <row r="193" spans="2:8" ht="20" customHeight="1">
      <c r="C193" s="72" t="s">
        <v>153</v>
      </c>
      <c r="D193" s="79">
        <v>900060</v>
      </c>
      <c r="E193" s="74">
        <v>1</v>
      </c>
      <c r="F193" s="80">
        <v>3.5</v>
      </c>
      <c r="G193" s="80"/>
      <c r="H193" s="68">
        <f t="shared" si="13"/>
        <v>260.05</v>
      </c>
    </row>
    <row r="194" spans="2:8" ht="20" customHeight="1">
      <c r="C194" s="69" t="s">
        <v>136</v>
      </c>
      <c r="D194" s="77">
        <v>900062</v>
      </c>
      <c r="E194" s="71">
        <v>1</v>
      </c>
      <c r="F194" s="78">
        <v>4.26</v>
      </c>
      <c r="G194" s="78"/>
      <c r="H194" s="67">
        <f t="shared" si="13"/>
        <v>316.51799999999997</v>
      </c>
    </row>
    <row r="195" spans="2:8" ht="20" customHeight="1">
      <c r="B195" s="11" t="s">
        <v>154</v>
      </c>
      <c r="C195" s="72" t="s">
        <v>137</v>
      </c>
      <c r="D195" s="79">
        <v>900078</v>
      </c>
      <c r="E195" s="74">
        <v>1</v>
      </c>
      <c r="F195" s="80">
        <v>2.39</v>
      </c>
      <c r="G195" s="80"/>
      <c r="H195" s="68">
        <f t="shared" si="13"/>
        <v>177.577</v>
      </c>
    </row>
    <row r="196" spans="2:8" ht="20" customHeight="1">
      <c r="B196" s="2" t="s">
        <v>155</v>
      </c>
      <c r="C196" s="69" t="s">
        <v>138</v>
      </c>
      <c r="D196" s="77">
        <v>900080</v>
      </c>
      <c r="E196" s="71">
        <v>1</v>
      </c>
      <c r="F196" s="78">
        <v>2.65</v>
      </c>
      <c r="G196" s="78"/>
      <c r="H196" s="67">
        <f t="shared" si="13"/>
        <v>196.89499999999998</v>
      </c>
    </row>
    <row r="197" spans="2:8" ht="20" customHeight="1">
      <c r="C197" s="72" t="s">
        <v>139</v>
      </c>
      <c r="D197" s="79">
        <v>900082</v>
      </c>
      <c r="E197" s="74">
        <v>1</v>
      </c>
      <c r="F197" s="80">
        <v>3.55</v>
      </c>
      <c r="G197" s="80"/>
      <c r="H197" s="68">
        <f t="shared" si="13"/>
        <v>263.76499999999999</v>
      </c>
    </row>
    <row r="198" spans="2:8" ht="20" customHeight="1">
      <c r="C198" s="69" t="s">
        <v>156</v>
      </c>
      <c r="D198" s="77">
        <v>900084</v>
      </c>
      <c r="E198" s="71">
        <v>1</v>
      </c>
      <c r="F198" s="78">
        <v>4.28</v>
      </c>
      <c r="G198" s="78"/>
      <c r="H198" s="67">
        <f t="shared" si="13"/>
        <v>318.00400000000002</v>
      </c>
    </row>
    <row r="199" spans="2:8" ht="20" customHeight="1">
      <c r="C199" s="72" t="s">
        <v>140</v>
      </c>
      <c r="D199" s="79">
        <v>900086</v>
      </c>
      <c r="E199" s="74">
        <v>1</v>
      </c>
      <c r="F199" s="80">
        <v>4.55</v>
      </c>
      <c r="G199" s="80"/>
      <c r="H199" s="68">
        <f t="shared" si="13"/>
        <v>338.065</v>
      </c>
    </row>
    <row r="200" spans="2:8" ht="20" customHeight="1">
      <c r="C200" s="69" t="s">
        <v>157</v>
      </c>
      <c r="D200" s="77">
        <v>900088</v>
      </c>
      <c r="E200" s="71">
        <v>1</v>
      </c>
      <c r="F200" s="78">
        <v>4.38</v>
      </c>
      <c r="G200" s="78"/>
      <c r="H200" s="67">
        <f t="shared" si="13"/>
        <v>325.43399999999997</v>
      </c>
    </row>
    <row r="201" spans="2:8" ht="20" customHeight="1">
      <c r="C201" s="72" t="s">
        <v>142</v>
      </c>
      <c r="D201" s="79">
        <v>900090</v>
      </c>
      <c r="E201" s="74">
        <v>1</v>
      </c>
      <c r="F201" s="80">
        <v>6.81</v>
      </c>
      <c r="G201" s="80"/>
      <c r="H201" s="68">
        <f t="shared" si="13"/>
        <v>505.98299999999995</v>
      </c>
    </row>
    <row r="202" spans="2:8" ht="20" customHeight="1">
      <c r="C202" s="69" t="s">
        <v>144</v>
      </c>
      <c r="D202" s="77">
        <v>900104</v>
      </c>
      <c r="E202" s="71">
        <v>1</v>
      </c>
      <c r="F202" s="78">
        <v>3.04</v>
      </c>
      <c r="G202" s="78"/>
      <c r="H202" s="67">
        <f t="shared" si="13"/>
        <v>225.87199999999999</v>
      </c>
    </row>
    <row r="203" spans="2:8" ht="20" customHeight="1">
      <c r="C203" s="72" t="s">
        <v>145</v>
      </c>
      <c r="D203" s="79">
        <v>900106</v>
      </c>
      <c r="E203" s="74">
        <v>1</v>
      </c>
      <c r="F203" s="80">
        <v>3.74</v>
      </c>
      <c r="G203" s="80"/>
      <c r="H203" s="68">
        <f t="shared" si="13"/>
        <v>277.88200000000001</v>
      </c>
    </row>
    <row r="204" spans="2:8" ht="20" customHeight="1">
      <c r="C204" s="69" t="s">
        <v>158</v>
      </c>
      <c r="D204" s="77">
        <v>900108</v>
      </c>
      <c r="E204" s="71">
        <v>1</v>
      </c>
      <c r="F204" s="78">
        <v>4.6500000000000004</v>
      </c>
      <c r="G204" s="78"/>
      <c r="H204" s="67">
        <f t="shared" si="13"/>
        <v>345.495</v>
      </c>
    </row>
    <row r="205" spans="2:8" ht="20" customHeight="1">
      <c r="C205" s="72" t="s">
        <v>146</v>
      </c>
      <c r="D205" s="79">
        <v>900110</v>
      </c>
      <c r="E205" s="74">
        <v>1</v>
      </c>
      <c r="F205" s="80">
        <v>5.9</v>
      </c>
      <c r="G205" s="80"/>
      <c r="H205" s="68">
        <f t="shared" si="13"/>
        <v>438.37</v>
      </c>
    </row>
    <row r="206" spans="2:8" ht="20" customHeight="1">
      <c r="C206" s="69" t="s">
        <v>159</v>
      </c>
      <c r="D206" s="77">
        <v>900114</v>
      </c>
      <c r="E206" s="71">
        <v>1</v>
      </c>
      <c r="F206" s="78">
        <v>7.94</v>
      </c>
      <c r="G206" s="78"/>
      <c r="H206" s="67">
        <f t="shared" si="13"/>
        <v>589.94200000000001</v>
      </c>
    </row>
    <row r="207" spans="2:8" ht="20" customHeight="1">
      <c r="C207" s="72" t="s">
        <v>160</v>
      </c>
      <c r="D207" s="79">
        <v>900132</v>
      </c>
      <c r="E207" s="74">
        <v>1</v>
      </c>
      <c r="F207" s="80">
        <v>4.78</v>
      </c>
      <c r="G207" s="80"/>
      <c r="H207" s="68">
        <f t="shared" si="13"/>
        <v>355.154</v>
      </c>
    </row>
    <row r="208" spans="2:8" ht="20" customHeight="1">
      <c r="C208" s="69" t="s">
        <v>161</v>
      </c>
      <c r="D208" s="77">
        <v>900134</v>
      </c>
      <c r="E208" s="71">
        <v>1</v>
      </c>
      <c r="F208" s="78">
        <v>5.55</v>
      </c>
      <c r="G208" s="78"/>
      <c r="H208" s="67">
        <f t="shared" si="13"/>
        <v>412.36499999999995</v>
      </c>
    </row>
    <row r="209" spans="2:8" ht="20" customHeight="1">
      <c r="C209" s="72" t="s">
        <v>147</v>
      </c>
      <c r="D209" s="79">
        <v>900136</v>
      </c>
      <c r="E209" s="74">
        <v>1</v>
      </c>
      <c r="F209" s="80">
        <v>6.38</v>
      </c>
      <c r="G209" s="80"/>
      <c r="H209" s="68">
        <f t="shared" si="13"/>
        <v>474.03399999999999</v>
      </c>
    </row>
    <row r="210" spans="2:8" ht="20" customHeight="1">
      <c r="C210" s="69" t="s">
        <v>162</v>
      </c>
      <c r="D210" s="77">
        <v>900138</v>
      </c>
      <c r="E210" s="71">
        <v>1</v>
      </c>
      <c r="F210" s="78">
        <v>7.49</v>
      </c>
      <c r="G210" s="78"/>
      <c r="H210" s="67">
        <f t="shared" si="13"/>
        <v>556.50699999999995</v>
      </c>
    </row>
    <row r="211" spans="2:8" ht="20" customHeight="1">
      <c r="C211" s="72" t="s">
        <v>163</v>
      </c>
      <c r="D211" s="79">
        <v>900152</v>
      </c>
      <c r="E211" s="74">
        <v>1</v>
      </c>
      <c r="F211" s="80">
        <v>8.5299999999999994</v>
      </c>
      <c r="G211" s="80"/>
      <c r="H211" s="68">
        <f t="shared" si="13"/>
        <v>633.77899999999988</v>
      </c>
    </row>
    <row r="212" spans="2:8" ht="20" customHeight="1">
      <c r="C212" s="69" t="s">
        <v>164</v>
      </c>
      <c r="D212" s="77">
        <v>900162</v>
      </c>
      <c r="E212" s="71">
        <v>1</v>
      </c>
      <c r="F212" s="78">
        <v>7.09</v>
      </c>
      <c r="G212" s="78"/>
      <c r="H212" s="67">
        <f t="shared" si="13"/>
        <v>526.78699999999992</v>
      </c>
    </row>
    <row r="213" spans="2:8" ht="20" customHeight="1">
      <c r="C213" s="72" t="s">
        <v>148</v>
      </c>
      <c r="D213" s="79">
        <v>900164</v>
      </c>
      <c r="E213" s="74">
        <v>1</v>
      </c>
      <c r="F213" s="80">
        <v>7.84</v>
      </c>
      <c r="G213" s="80"/>
      <c r="H213" s="68">
        <f t="shared" si="13"/>
        <v>582.51199999999994</v>
      </c>
    </row>
    <row r="214" spans="2:8" ht="20" customHeight="1">
      <c r="C214" s="69" t="s">
        <v>149</v>
      </c>
      <c r="D214" s="77">
        <v>900168</v>
      </c>
      <c r="E214" s="71">
        <v>1</v>
      </c>
      <c r="F214" s="78">
        <v>9.76</v>
      </c>
      <c r="G214" s="78"/>
      <c r="H214" s="67">
        <f t="shared" si="13"/>
        <v>725.16800000000001</v>
      </c>
    </row>
    <row r="215" spans="2:8" ht="20" customHeight="1">
      <c r="C215" s="72" t="s">
        <v>165</v>
      </c>
      <c r="D215" s="79">
        <v>900180</v>
      </c>
      <c r="E215" s="74">
        <v>1</v>
      </c>
      <c r="F215" s="80">
        <v>10.75</v>
      </c>
      <c r="G215" s="80"/>
      <c r="H215" s="68">
        <f t="shared" si="13"/>
        <v>798.72500000000002</v>
      </c>
    </row>
    <row r="216" spans="2:8" ht="20" customHeight="1">
      <c r="C216" s="69" t="s">
        <v>166</v>
      </c>
      <c r="D216" s="77">
        <v>900184</v>
      </c>
      <c r="E216" s="71">
        <v>1</v>
      </c>
      <c r="F216" s="78">
        <v>13.27</v>
      </c>
      <c r="G216" s="78"/>
      <c r="H216" s="67">
        <f t="shared" si="13"/>
        <v>985.9609999999999</v>
      </c>
    </row>
    <row r="217" spans="2:8" ht="20" customHeight="1">
      <c r="C217" s="72" t="s">
        <v>167</v>
      </c>
      <c r="D217" s="79">
        <v>900194</v>
      </c>
      <c r="E217" s="74">
        <v>1</v>
      </c>
      <c r="F217" s="80">
        <v>13.72</v>
      </c>
      <c r="G217" s="80"/>
      <c r="H217" s="68">
        <f t="shared" si="13"/>
        <v>1019.396</v>
      </c>
    </row>
    <row r="218" spans="2:8" ht="20" customHeight="1">
      <c r="C218" s="69" t="s">
        <v>168</v>
      </c>
      <c r="D218" s="77">
        <v>900196</v>
      </c>
      <c r="E218" s="71">
        <v>1</v>
      </c>
      <c r="F218" s="78">
        <v>14.9</v>
      </c>
      <c r="G218" s="78"/>
      <c r="H218" s="67">
        <f t="shared" si="13"/>
        <v>1107.07</v>
      </c>
    </row>
    <row r="219" spans="2:8" ht="20" customHeight="1">
      <c r="C219" s="72" t="s">
        <v>169</v>
      </c>
      <c r="D219" s="79">
        <v>900200</v>
      </c>
      <c r="E219" s="74">
        <v>1</v>
      </c>
      <c r="F219" s="80">
        <v>16.07</v>
      </c>
      <c r="G219" s="80"/>
      <c r="H219" s="68">
        <f t="shared" si="13"/>
        <v>1194.001</v>
      </c>
    </row>
    <row r="220" spans="2:8" ht="20" customHeight="1">
      <c r="C220" s="69" t="s">
        <v>170</v>
      </c>
      <c r="D220" s="77">
        <v>900214</v>
      </c>
      <c r="E220" s="71">
        <v>1</v>
      </c>
      <c r="F220" s="78">
        <v>20.239999999999998</v>
      </c>
      <c r="G220" s="78"/>
      <c r="H220" s="67">
        <f t="shared" si="13"/>
        <v>1503.8319999999999</v>
      </c>
    </row>
    <row r="221" spans="2:8" ht="20" customHeight="1">
      <c r="C221" s="72" t="s">
        <v>171</v>
      </c>
      <c r="D221" s="79">
        <v>900224</v>
      </c>
      <c r="E221" s="74">
        <v>1</v>
      </c>
      <c r="F221" s="80">
        <v>25.94</v>
      </c>
      <c r="G221" s="80"/>
      <c r="H221" s="68">
        <f t="shared" si="13"/>
        <v>1927.3420000000001</v>
      </c>
    </row>
    <row r="222" spans="2:8" ht="20" customHeight="1">
      <c r="C222" s="69" t="s">
        <v>172</v>
      </c>
      <c r="D222" s="77">
        <v>900228</v>
      </c>
      <c r="E222" s="71">
        <v>1</v>
      </c>
      <c r="F222" s="78">
        <v>28.39</v>
      </c>
      <c r="G222" s="78"/>
      <c r="H222" s="67">
        <f t="shared" si="13"/>
        <v>2109.377</v>
      </c>
    </row>
    <row r="223" spans="2:8" ht="20" customHeight="1">
      <c r="C223" s="72" t="s">
        <v>173</v>
      </c>
      <c r="D223" s="79">
        <v>900230</v>
      </c>
      <c r="E223" s="74">
        <v>1</v>
      </c>
      <c r="F223" s="80">
        <v>30.19</v>
      </c>
      <c r="G223" s="80"/>
      <c r="H223" s="68">
        <f t="shared" si="13"/>
        <v>2243.1170000000002</v>
      </c>
    </row>
    <row r="224" spans="2:8" ht="20" customHeight="1">
      <c r="B224" s="1"/>
      <c r="C224" s="83"/>
      <c r="D224" s="84"/>
      <c r="E224" s="85"/>
      <c r="F224" s="88"/>
      <c r="G224" s="88"/>
      <c r="H224" s="89"/>
    </row>
    <row r="225" spans="2:11" ht="20" customHeight="1">
      <c r="C225" s="72"/>
      <c r="D225" s="79"/>
      <c r="E225" s="74"/>
      <c r="F225" s="80"/>
      <c r="G225" s="80"/>
      <c r="H225" s="68"/>
    </row>
    <row r="226" spans="2:11" ht="20" customHeight="1">
      <c r="B226" s="11" t="s">
        <v>174</v>
      </c>
      <c r="C226" s="69" t="s">
        <v>156</v>
      </c>
      <c r="D226" s="77">
        <v>900765</v>
      </c>
      <c r="E226" s="71">
        <v>1</v>
      </c>
      <c r="F226" s="78">
        <v>7.58</v>
      </c>
      <c r="G226" s="78"/>
      <c r="H226" s="67">
        <f t="shared" si="13"/>
        <v>563.19399999999996</v>
      </c>
      <c r="I226" s="90"/>
      <c r="J226" s="91"/>
      <c r="K226" s="91"/>
    </row>
    <row r="227" spans="2:11" ht="20" customHeight="1">
      <c r="B227" s="2" t="s">
        <v>175</v>
      </c>
      <c r="C227" s="72"/>
      <c r="D227" s="79"/>
      <c r="E227" s="74"/>
      <c r="F227" s="80"/>
      <c r="G227" s="80"/>
      <c r="H227" s="68"/>
    </row>
    <row r="228" spans="2:11" ht="20" customHeight="1">
      <c r="B228" s="101" t="s">
        <v>176</v>
      </c>
      <c r="C228" s="101"/>
      <c r="D228" s="101"/>
      <c r="E228" s="101"/>
      <c r="F228" s="101"/>
      <c r="G228" s="101"/>
      <c r="H228" s="101"/>
    </row>
    <row r="229" spans="2:11" ht="20" customHeight="1">
      <c r="C229" s="59" t="s">
        <v>177</v>
      </c>
      <c r="D229" s="51">
        <v>600111</v>
      </c>
      <c r="E229" s="52">
        <v>100</v>
      </c>
      <c r="F229" s="53">
        <v>0.38</v>
      </c>
      <c r="G229" s="60">
        <f>H229/E229</f>
        <v>0.28233999999999998</v>
      </c>
      <c r="H229" s="37">
        <f t="shared" si="13"/>
        <v>28.233999999999998</v>
      </c>
    </row>
    <row r="230" spans="2:11" ht="20" customHeight="1">
      <c r="C230" s="61" t="s">
        <v>178</v>
      </c>
      <c r="D230" s="3">
        <v>600113</v>
      </c>
      <c r="E230" s="4">
        <v>100</v>
      </c>
      <c r="F230" s="5">
        <v>0.38</v>
      </c>
      <c r="G230" s="60">
        <f t="shared" ref="G230:G282" si="14">H230/E230</f>
        <v>0.28233999999999998</v>
      </c>
      <c r="H230" s="41">
        <f t="shared" si="13"/>
        <v>28.233999999999998</v>
      </c>
    </row>
    <row r="231" spans="2:11" ht="20" customHeight="1">
      <c r="C231" s="59" t="s">
        <v>179</v>
      </c>
      <c r="D231" s="51">
        <v>600115</v>
      </c>
      <c r="E231" s="52">
        <v>100</v>
      </c>
      <c r="F231" s="53">
        <v>0.68</v>
      </c>
      <c r="G231" s="60">
        <f t="shared" si="14"/>
        <v>0.50524000000000002</v>
      </c>
      <c r="H231" s="37">
        <f t="shared" si="13"/>
        <v>50.524000000000001</v>
      </c>
    </row>
    <row r="232" spans="2:11" ht="20" customHeight="1">
      <c r="C232" s="61" t="s">
        <v>180</v>
      </c>
      <c r="D232" s="3">
        <v>600117</v>
      </c>
      <c r="E232" s="4">
        <v>100</v>
      </c>
      <c r="F232" s="5">
        <v>0.91</v>
      </c>
      <c r="G232" s="60">
        <f t="shared" si="14"/>
        <v>0.67613000000000001</v>
      </c>
      <c r="H232" s="41">
        <f t="shared" si="13"/>
        <v>67.613</v>
      </c>
    </row>
    <row r="233" spans="2:11" ht="20" customHeight="1">
      <c r="B233" s="11" t="s">
        <v>181</v>
      </c>
      <c r="C233" s="59" t="s">
        <v>182</v>
      </c>
      <c r="D233" s="51">
        <v>600119</v>
      </c>
      <c r="E233" s="52">
        <v>100</v>
      </c>
      <c r="F233" s="53">
        <v>0.94</v>
      </c>
      <c r="G233" s="60">
        <f t="shared" si="14"/>
        <v>0.69842000000000004</v>
      </c>
      <c r="H233" s="37">
        <f t="shared" si="13"/>
        <v>69.841999999999999</v>
      </c>
    </row>
    <row r="234" spans="2:11" ht="20" customHeight="1">
      <c r="B234" s="2" t="s">
        <v>183</v>
      </c>
      <c r="C234" s="61" t="s">
        <v>184</v>
      </c>
      <c r="D234" s="3">
        <v>600121</v>
      </c>
      <c r="E234" s="4">
        <v>100</v>
      </c>
      <c r="F234" s="5">
        <v>0.92</v>
      </c>
      <c r="G234" s="60">
        <f t="shared" si="14"/>
        <v>0.68355999999999995</v>
      </c>
      <c r="H234" s="41">
        <f t="shared" si="13"/>
        <v>68.355999999999995</v>
      </c>
    </row>
    <row r="235" spans="2:11" ht="20" customHeight="1">
      <c r="B235" s="13" t="s">
        <v>14</v>
      </c>
      <c r="C235" s="59" t="s">
        <v>185</v>
      </c>
      <c r="D235" s="51">
        <v>600123</v>
      </c>
      <c r="E235" s="52">
        <v>100</v>
      </c>
      <c r="F235" s="53">
        <v>1.43</v>
      </c>
      <c r="G235" s="60">
        <f t="shared" si="14"/>
        <v>1.0624899999999999</v>
      </c>
      <c r="H235" s="37">
        <f t="shared" si="13"/>
        <v>106.249</v>
      </c>
    </row>
    <row r="236" spans="2:11" ht="20" customHeight="1">
      <c r="C236" s="61" t="s">
        <v>186</v>
      </c>
      <c r="D236" s="3">
        <v>600125</v>
      </c>
      <c r="E236" s="4">
        <v>100</v>
      </c>
      <c r="F236" s="5">
        <v>2.0699999999999998</v>
      </c>
      <c r="G236" s="60">
        <f t="shared" si="14"/>
        <v>1.5380099999999999</v>
      </c>
      <c r="H236" s="41">
        <f t="shared" si="13"/>
        <v>153.80099999999999</v>
      </c>
    </row>
    <row r="237" spans="2:11" ht="20" customHeight="1">
      <c r="C237" s="59" t="s">
        <v>187</v>
      </c>
      <c r="D237" s="51">
        <v>600127</v>
      </c>
      <c r="E237" s="52">
        <v>100</v>
      </c>
      <c r="F237" s="53">
        <v>3.06</v>
      </c>
      <c r="G237" s="60">
        <f t="shared" si="14"/>
        <v>2.2735799999999999</v>
      </c>
      <c r="H237" s="37">
        <f t="shared" si="13"/>
        <v>227.358</v>
      </c>
    </row>
    <row r="238" spans="2:11" ht="20" customHeight="1">
      <c r="C238" s="61" t="s">
        <v>188</v>
      </c>
      <c r="D238" s="3">
        <v>600129</v>
      </c>
      <c r="E238" s="4">
        <v>100</v>
      </c>
      <c r="F238" s="5">
        <v>1.64</v>
      </c>
      <c r="G238" s="60">
        <f t="shared" si="14"/>
        <v>1.2185199999999998</v>
      </c>
      <c r="H238" s="41">
        <f t="shared" si="13"/>
        <v>121.85199999999999</v>
      </c>
    </row>
    <row r="239" spans="2:11" ht="20" customHeight="1">
      <c r="C239" s="59" t="s">
        <v>189</v>
      </c>
      <c r="D239" s="51">
        <v>600131</v>
      </c>
      <c r="E239" s="52">
        <v>100</v>
      </c>
      <c r="F239" s="53">
        <v>1.72</v>
      </c>
      <c r="G239" s="60">
        <f t="shared" si="14"/>
        <v>1.27796</v>
      </c>
      <c r="H239" s="37">
        <f t="shared" si="13"/>
        <v>127.79599999999999</v>
      </c>
    </row>
    <row r="240" spans="2:11" ht="20" customHeight="1">
      <c r="C240" s="61" t="s">
        <v>190</v>
      </c>
      <c r="D240" s="3">
        <v>600133</v>
      </c>
      <c r="E240" s="4">
        <v>100</v>
      </c>
      <c r="F240" s="5">
        <v>2.2400000000000002</v>
      </c>
      <c r="G240" s="60">
        <f t="shared" si="14"/>
        <v>1.6643200000000002</v>
      </c>
      <c r="H240" s="41">
        <f t="shared" si="13"/>
        <v>166.43200000000002</v>
      </c>
    </row>
    <row r="241" spans="2:8" ht="20" customHeight="1">
      <c r="C241" s="59" t="s">
        <v>191</v>
      </c>
      <c r="D241" s="51">
        <v>600135</v>
      </c>
      <c r="E241" s="52">
        <v>100</v>
      </c>
      <c r="F241" s="53">
        <v>2.85</v>
      </c>
      <c r="G241" s="60">
        <f t="shared" si="14"/>
        <v>2.11755</v>
      </c>
      <c r="H241" s="37">
        <f t="shared" si="13"/>
        <v>211.755</v>
      </c>
    </row>
    <row r="242" spans="2:8" ht="20" customHeight="1">
      <c r="C242" s="61" t="s">
        <v>192</v>
      </c>
      <c r="D242" s="3">
        <v>600137</v>
      </c>
      <c r="E242" s="4">
        <v>100</v>
      </c>
      <c r="F242" s="5">
        <v>3.42</v>
      </c>
      <c r="G242" s="60">
        <f t="shared" si="14"/>
        <v>2.5410599999999999</v>
      </c>
      <c r="H242" s="41">
        <f t="shared" si="13"/>
        <v>254.10599999999999</v>
      </c>
    </row>
    <row r="243" spans="2:8" ht="20" customHeight="1">
      <c r="C243" s="59" t="s">
        <v>193</v>
      </c>
      <c r="D243" s="51">
        <v>600139</v>
      </c>
      <c r="E243" s="52">
        <v>100</v>
      </c>
      <c r="F243" s="53">
        <v>5.46</v>
      </c>
      <c r="G243" s="60">
        <f t="shared" si="14"/>
        <v>4.0567799999999998</v>
      </c>
      <c r="H243" s="37">
        <f t="shared" si="13"/>
        <v>405.678</v>
      </c>
    </row>
    <row r="244" spans="2:8" ht="20" customHeight="1">
      <c r="C244" s="61" t="s">
        <v>194</v>
      </c>
      <c r="D244" s="3">
        <v>600141</v>
      </c>
      <c r="E244" s="4">
        <v>100</v>
      </c>
      <c r="F244" s="5">
        <v>7.68</v>
      </c>
      <c r="G244" s="60">
        <f t="shared" si="14"/>
        <v>5.7062399999999993</v>
      </c>
      <c r="H244" s="41">
        <f t="shared" si="13"/>
        <v>570.62399999999991</v>
      </c>
    </row>
    <row r="245" spans="2:8" ht="20" customHeight="1">
      <c r="C245" s="59" t="s">
        <v>195</v>
      </c>
      <c r="D245" s="51">
        <v>600143</v>
      </c>
      <c r="E245" s="52">
        <v>100</v>
      </c>
      <c r="F245" s="53">
        <v>4.55</v>
      </c>
      <c r="G245" s="60">
        <f t="shared" si="14"/>
        <v>3.3806500000000002</v>
      </c>
      <c r="H245" s="37">
        <f t="shared" si="13"/>
        <v>338.065</v>
      </c>
    </row>
    <row r="246" spans="2:8" ht="20" customHeight="1">
      <c r="C246" s="61" t="s">
        <v>196</v>
      </c>
      <c r="D246" s="3">
        <v>600145</v>
      </c>
      <c r="E246" s="4">
        <v>100</v>
      </c>
      <c r="F246" s="5">
        <v>4.55</v>
      </c>
      <c r="G246" s="60">
        <f t="shared" si="14"/>
        <v>3.3806500000000002</v>
      </c>
      <c r="H246" s="41">
        <f t="shared" si="13"/>
        <v>338.065</v>
      </c>
    </row>
    <row r="247" spans="2:8" ht="20" customHeight="1">
      <c r="C247" s="59" t="s">
        <v>197</v>
      </c>
      <c r="D247" s="51">
        <v>600147</v>
      </c>
      <c r="E247" s="52">
        <v>100</v>
      </c>
      <c r="F247" s="53">
        <v>6.23</v>
      </c>
      <c r="G247" s="60">
        <f t="shared" si="14"/>
        <v>4.6288900000000002</v>
      </c>
      <c r="H247" s="37">
        <f t="shared" si="13"/>
        <v>462.88900000000001</v>
      </c>
    </row>
    <row r="248" spans="2:8" ht="20" customHeight="1">
      <c r="C248" s="61" t="s">
        <v>198</v>
      </c>
      <c r="D248" s="3">
        <v>600149</v>
      </c>
      <c r="E248" s="4">
        <v>100</v>
      </c>
      <c r="F248" s="5">
        <v>7.49</v>
      </c>
      <c r="G248" s="60">
        <f t="shared" si="14"/>
        <v>5.5650699999999995</v>
      </c>
      <c r="H248" s="41">
        <f t="shared" si="13"/>
        <v>556.50699999999995</v>
      </c>
    </row>
    <row r="249" spans="2:8" ht="20" customHeight="1">
      <c r="C249" s="59" t="s">
        <v>199</v>
      </c>
      <c r="D249" s="51">
        <v>600151</v>
      </c>
      <c r="E249" s="52">
        <v>100</v>
      </c>
      <c r="F249" s="53">
        <v>13.91</v>
      </c>
      <c r="G249" s="60">
        <f t="shared" si="14"/>
        <v>10.335129999999999</v>
      </c>
      <c r="H249" s="37">
        <f t="shared" si="13"/>
        <v>1033.5129999999999</v>
      </c>
    </row>
    <row r="250" spans="2:8" ht="20" customHeight="1">
      <c r="C250" s="61" t="s">
        <v>200</v>
      </c>
      <c r="D250" s="3">
        <v>600153</v>
      </c>
      <c r="E250" s="4">
        <v>100</v>
      </c>
      <c r="F250" s="5">
        <v>14.64</v>
      </c>
      <c r="G250" s="60">
        <f t="shared" si="14"/>
        <v>10.877519999999999</v>
      </c>
      <c r="H250" s="41">
        <f t="shared" si="13"/>
        <v>1087.752</v>
      </c>
    </row>
    <row r="251" spans="2:8" ht="20" customHeight="1">
      <c r="C251" s="59" t="s">
        <v>201</v>
      </c>
      <c r="D251" s="51">
        <v>600155</v>
      </c>
      <c r="E251" s="52">
        <v>100</v>
      </c>
      <c r="F251" s="53">
        <v>14.81</v>
      </c>
      <c r="G251" s="60">
        <f t="shared" si="14"/>
        <v>11.003830000000001</v>
      </c>
      <c r="H251" s="37">
        <f t="shared" si="13"/>
        <v>1100.383</v>
      </c>
    </row>
    <row r="252" spans="2:8" ht="20" customHeight="1">
      <c r="C252" s="61" t="s">
        <v>202</v>
      </c>
      <c r="D252" s="3">
        <v>600157</v>
      </c>
      <c r="E252" s="4">
        <v>100</v>
      </c>
      <c r="F252" s="5">
        <v>22.87</v>
      </c>
      <c r="G252" s="60">
        <f t="shared" si="14"/>
        <v>16.99241</v>
      </c>
      <c r="H252" s="41">
        <f>F252*$H$9*(1-$H$8)</f>
        <v>1699.241</v>
      </c>
    </row>
    <row r="253" spans="2:8" ht="20" customHeight="1">
      <c r="C253" s="59" t="s">
        <v>203</v>
      </c>
      <c r="D253" s="51">
        <v>600159</v>
      </c>
      <c r="E253" s="52">
        <v>100</v>
      </c>
      <c r="F253" s="53">
        <v>71.239999999999995</v>
      </c>
      <c r="G253" s="60">
        <f t="shared" si="14"/>
        <v>52.931319999999999</v>
      </c>
      <c r="H253" s="37">
        <f t="shared" si="13"/>
        <v>5293.1319999999996</v>
      </c>
    </row>
    <row r="254" spans="2:8" ht="20" customHeight="1">
      <c r="C254" s="61" t="s">
        <v>204</v>
      </c>
      <c r="D254" s="3">
        <v>600161</v>
      </c>
      <c r="E254" s="4">
        <v>100</v>
      </c>
      <c r="F254" s="5">
        <v>52.35</v>
      </c>
      <c r="G254" s="60">
        <f t="shared" si="14"/>
        <v>38.896050000000002</v>
      </c>
      <c r="H254" s="41">
        <f t="shared" ref="H254:H335" si="15">F254*$H$9*(1-$H$8)</f>
        <v>3889.605</v>
      </c>
    </row>
    <row r="255" spans="2:8" ht="20" customHeight="1">
      <c r="F255" s="5"/>
      <c r="G255" s="60"/>
      <c r="H255" s="41"/>
    </row>
    <row r="256" spans="2:8" ht="20" customHeight="1">
      <c r="B256" s="1"/>
      <c r="C256" s="1"/>
      <c r="D256" s="54"/>
      <c r="E256" s="1"/>
      <c r="F256" s="1"/>
      <c r="G256" s="60"/>
      <c r="H256" s="1"/>
    </row>
    <row r="257" spans="2:8" ht="20" customHeight="1">
      <c r="C257" s="59" t="s">
        <v>205</v>
      </c>
      <c r="D257" s="51">
        <v>600181</v>
      </c>
      <c r="E257" s="52">
        <v>100</v>
      </c>
      <c r="F257" s="53">
        <v>0.36</v>
      </c>
      <c r="G257" s="60">
        <f t="shared" si="14"/>
        <v>0.26748</v>
      </c>
      <c r="H257" s="37">
        <f t="shared" si="15"/>
        <v>26.747999999999998</v>
      </c>
    </row>
    <row r="258" spans="2:8" ht="20" customHeight="1">
      <c r="C258" s="61" t="s">
        <v>206</v>
      </c>
      <c r="D258" s="3">
        <v>600183</v>
      </c>
      <c r="E258" s="4">
        <v>100</v>
      </c>
      <c r="F258" s="5">
        <v>0.38</v>
      </c>
      <c r="G258" s="60">
        <f t="shared" si="14"/>
        <v>0.28233999999999998</v>
      </c>
      <c r="H258" s="41">
        <f t="shared" si="15"/>
        <v>28.233999999999998</v>
      </c>
    </row>
    <row r="259" spans="2:8" ht="20" customHeight="1">
      <c r="C259" s="59" t="s">
        <v>207</v>
      </c>
      <c r="D259" s="51">
        <v>600185</v>
      </c>
      <c r="E259" s="52">
        <v>100</v>
      </c>
      <c r="F259" s="53">
        <v>0.68</v>
      </c>
      <c r="G259" s="60">
        <f t="shared" si="14"/>
        <v>0.50524000000000002</v>
      </c>
      <c r="H259" s="37">
        <f t="shared" si="15"/>
        <v>50.524000000000001</v>
      </c>
    </row>
    <row r="260" spans="2:8" ht="20" customHeight="1">
      <c r="C260" s="61" t="s">
        <v>208</v>
      </c>
      <c r="D260" s="3">
        <v>600187</v>
      </c>
      <c r="E260" s="4">
        <v>100</v>
      </c>
      <c r="F260" s="5">
        <v>0.91</v>
      </c>
      <c r="G260" s="60">
        <f t="shared" si="14"/>
        <v>0.67613000000000001</v>
      </c>
      <c r="H260" s="41">
        <f t="shared" si="15"/>
        <v>67.613</v>
      </c>
    </row>
    <row r="261" spans="2:8" ht="20" customHeight="1">
      <c r="B261" s="92" t="s">
        <v>209</v>
      </c>
      <c r="C261" s="59" t="s">
        <v>210</v>
      </c>
      <c r="D261" s="51">
        <v>600189</v>
      </c>
      <c r="E261" s="52">
        <v>100</v>
      </c>
      <c r="F261" s="53">
        <v>0.94</v>
      </c>
      <c r="G261" s="60">
        <f t="shared" si="14"/>
        <v>0.69842000000000004</v>
      </c>
      <c r="H261" s="37">
        <f t="shared" si="15"/>
        <v>69.841999999999999</v>
      </c>
    </row>
    <row r="262" spans="2:8" ht="20" customHeight="1">
      <c r="B262" s="93" t="s">
        <v>14</v>
      </c>
      <c r="C262" s="61" t="s">
        <v>211</v>
      </c>
      <c r="D262" s="3">
        <v>600191</v>
      </c>
      <c r="E262" s="4">
        <v>100</v>
      </c>
      <c r="F262" s="5">
        <v>0.92</v>
      </c>
      <c r="G262" s="60">
        <f t="shared" si="14"/>
        <v>0.68355999999999995</v>
      </c>
      <c r="H262" s="41">
        <f t="shared" si="15"/>
        <v>68.355999999999995</v>
      </c>
    </row>
    <row r="263" spans="2:8" ht="20" customHeight="1">
      <c r="C263" s="59" t="s">
        <v>212</v>
      </c>
      <c r="D263" s="51">
        <v>600193</v>
      </c>
      <c r="E263" s="52">
        <v>100</v>
      </c>
      <c r="F263" s="53">
        <v>1.43</v>
      </c>
      <c r="G263" s="60">
        <f t="shared" si="14"/>
        <v>1.0624899999999999</v>
      </c>
      <c r="H263" s="37">
        <f t="shared" si="15"/>
        <v>106.249</v>
      </c>
    </row>
    <row r="264" spans="2:8" ht="20" customHeight="1">
      <c r="C264" s="61" t="s">
        <v>213</v>
      </c>
      <c r="D264" s="3">
        <v>600195</v>
      </c>
      <c r="E264" s="4">
        <v>100</v>
      </c>
      <c r="F264" s="5">
        <v>2.0699999999999998</v>
      </c>
      <c r="G264" s="60">
        <f t="shared" si="14"/>
        <v>1.5380099999999999</v>
      </c>
      <c r="H264" s="41">
        <f t="shared" si="15"/>
        <v>153.80099999999999</v>
      </c>
    </row>
    <row r="265" spans="2:8" ht="20" customHeight="1">
      <c r="C265" s="59" t="s">
        <v>214</v>
      </c>
      <c r="D265" s="51">
        <v>600197</v>
      </c>
      <c r="E265" s="52">
        <v>100</v>
      </c>
      <c r="F265" s="53">
        <v>3.06</v>
      </c>
      <c r="G265" s="60">
        <f t="shared" si="14"/>
        <v>2.2735799999999999</v>
      </c>
      <c r="H265" s="37">
        <f t="shared" si="15"/>
        <v>227.358</v>
      </c>
    </row>
    <row r="266" spans="2:8" ht="20" customHeight="1">
      <c r="C266" s="61" t="s">
        <v>215</v>
      </c>
      <c r="D266" s="3">
        <v>600199</v>
      </c>
      <c r="E266" s="4">
        <v>100</v>
      </c>
      <c r="F266" s="5">
        <v>1.64</v>
      </c>
      <c r="G266" s="60">
        <f t="shared" si="14"/>
        <v>1.2185199999999998</v>
      </c>
      <c r="H266" s="41">
        <f t="shared" si="15"/>
        <v>121.85199999999999</v>
      </c>
    </row>
    <row r="267" spans="2:8" ht="20" customHeight="1">
      <c r="C267" s="59" t="s">
        <v>216</v>
      </c>
      <c r="D267" s="51">
        <v>600201</v>
      </c>
      <c r="E267" s="52">
        <v>100</v>
      </c>
      <c r="F267" s="53">
        <v>1.72</v>
      </c>
      <c r="G267" s="60">
        <f t="shared" si="14"/>
        <v>1.27796</v>
      </c>
      <c r="H267" s="37">
        <f t="shared" si="15"/>
        <v>127.79599999999999</v>
      </c>
    </row>
    <row r="268" spans="2:8" ht="20" customHeight="1">
      <c r="C268" s="61" t="s">
        <v>217</v>
      </c>
      <c r="D268" s="3">
        <v>600203</v>
      </c>
      <c r="E268" s="4">
        <v>100</v>
      </c>
      <c r="F268" s="5">
        <v>2.2400000000000002</v>
      </c>
      <c r="G268" s="60">
        <f t="shared" si="14"/>
        <v>1.6643200000000002</v>
      </c>
      <c r="H268" s="41">
        <f t="shared" si="15"/>
        <v>166.43200000000002</v>
      </c>
    </row>
    <row r="269" spans="2:8" ht="20" customHeight="1">
      <c r="C269" s="59" t="s">
        <v>218</v>
      </c>
      <c r="D269" s="51">
        <v>600205</v>
      </c>
      <c r="E269" s="52">
        <v>100</v>
      </c>
      <c r="F269" s="53">
        <v>2.85</v>
      </c>
      <c r="G269" s="60">
        <f t="shared" si="14"/>
        <v>2.11755</v>
      </c>
      <c r="H269" s="37">
        <f t="shared" si="15"/>
        <v>211.755</v>
      </c>
    </row>
    <row r="270" spans="2:8" ht="20" customHeight="1">
      <c r="C270" s="61" t="s">
        <v>219</v>
      </c>
      <c r="D270" s="3">
        <v>600207</v>
      </c>
      <c r="E270" s="4">
        <v>100</v>
      </c>
      <c r="F270" s="5">
        <v>3.42</v>
      </c>
      <c r="G270" s="60">
        <f t="shared" si="14"/>
        <v>2.5410599999999999</v>
      </c>
      <c r="H270" s="41">
        <f t="shared" si="15"/>
        <v>254.10599999999999</v>
      </c>
    </row>
    <row r="271" spans="2:8" ht="20" customHeight="1">
      <c r="C271" s="59" t="s">
        <v>220</v>
      </c>
      <c r="D271" s="51">
        <v>600209</v>
      </c>
      <c r="E271" s="52">
        <v>100</v>
      </c>
      <c r="F271" s="53">
        <v>5.46</v>
      </c>
      <c r="G271" s="60">
        <f t="shared" si="14"/>
        <v>4.0567799999999998</v>
      </c>
      <c r="H271" s="37">
        <f t="shared" si="15"/>
        <v>405.678</v>
      </c>
    </row>
    <row r="272" spans="2:8" ht="20" customHeight="1">
      <c r="C272" s="61" t="s">
        <v>221</v>
      </c>
      <c r="D272" s="3">
        <v>600211</v>
      </c>
      <c r="E272" s="4">
        <v>100</v>
      </c>
      <c r="F272" s="5">
        <v>7.68</v>
      </c>
      <c r="G272" s="60">
        <f t="shared" si="14"/>
        <v>5.7062399999999993</v>
      </c>
      <c r="H272" s="41">
        <f t="shared" si="15"/>
        <v>570.62399999999991</v>
      </c>
    </row>
    <row r="273" spans="2:8" ht="20" customHeight="1">
      <c r="C273" s="59" t="s">
        <v>222</v>
      </c>
      <c r="D273" s="51">
        <v>600213</v>
      </c>
      <c r="E273" s="52">
        <v>100</v>
      </c>
      <c r="F273" s="53">
        <v>4.55</v>
      </c>
      <c r="G273" s="60">
        <f t="shared" si="14"/>
        <v>3.3806500000000002</v>
      </c>
      <c r="H273" s="37">
        <f t="shared" si="15"/>
        <v>338.065</v>
      </c>
    </row>
    <row r="274" spans="2:8" ht="20" customHeight="1">
      <c r="C274" s="61" t="s">
        <v>223</v>
      </c>
      <c r="D274" s="3">
        <v>600215</v>
      </c>
      <c r="E274" s="4">
        <v>100</v>
      </c>
      <c r="F274" s="5">
        <v>5.3</v>
      </c>
      <c r="G274" s="60">
        <f t="shared" si="14"/>
        <v>3.9378999999999995</v>
      </c>
      <c r="H274" s="41">
        <f t="shared" si="15"/>
        <v>393.78999999999996</v>
      </c>
    </row>
    <row r="275" spans="2:8" ht="20" customHeight="1">
      <c r="C275" s="59" t="s">
        <v>224</v>
      </c>
      <c r="D275" s="51">
        <v>600217</v>
      </c>
      <c r="E275" s="52">
        <v>100</v>
      </c>
      <c r="F275" s="53">
        <v>6.23</v>
      </c>
      <c r="G275" s="60">
        <f t="shared" si="14"/>
        <v>4.6288900000000002</v>
      </c>
      <c r="H275" s="37">
        <f t="shared" si="15"/>
        <v>462.88900000000001</v>
      </c>
    </row>
    <row r="276" spans="2:8" ht="20" customHeight="1">
      <c r="C276" s="61" t="s">
        <v>225</v>
      </c>
      <c r="D276" s="3">
        <v>600219</v>
      </c>
      <c r="E276" s="4">
        <v>100</v>
      </c>
      <c r="F276" s="5">
        <v>7.49</v>
      </c>
      <c r="G276" s="60">
        <f t="shared" si="14"/>
        <v>5.5650699999999995</v>
      </c>
      <c r="H276" s="41">
        <f t="shared" si="15"/>
        <v>556.50699999999995</v>
      </c>
    </row>
    <row r="277" spans="2:8" ht="20" customHeight="1">
      <c r="C277" s="59" t="s">
        <v>226</v>
      </c>
      <c r="D277" s="51">
        <v>600221</v>
      </c>
      <c r="E277" s="52">
        <v>100</v>
      </c>
      <c r="F277" s="53">
        <v>13.91</v>
      </c>
      <c r="G277" s="60">
        <f t="shared" si="14"/>
        <v>10.335129999999999</v>
      </c>
      <c r="H277" s="37">
        <f t="shared" si="15"/>
        <v>1033.5129999999999</v>
      </c>
    </row>
    <row r="278" spans="2:8" ht="20" customHeight="1">
      <c r="C278" s="61" t="s">
        <v>227</v>
      </c>
      <c r="D278" s="3">
        <v>600223</v>
      </c>
      <c r="E278" s="4">
        <v>100</v>
      </c>
      <c r="F278" s="5">
        <v>14.64</v>
      </c>
      <c r="G278" s="60">
        <f t="shared" si="14"/>
        <v>10.877519999999999</v>
      </c>
      <c r="H278" s="41">
        <f t="shared" si="15"/>
        <v>1087.752</v>
      </c>
    </row>
    <row r="279" spans="2:8" ht="20" customHeight="1">
      <c r="C279" s="59" t="s">
        <v>228</v>
      </c>
      <c r="D279" s="51">
        <v>600225</v>
      </c>
      <c r="E279" s="52">
        <v>100</v>
      </c>
      <c r="F279" s="53">
        <v>14.81</v>
      </c>
      <c r="G279" s="60">
        <f t="shared" si="14"/>
        <v>11.003830000000001</v>
      </c>
      <c r="H279" s="37">
        <f t="shared" si="15"/>
        <v>1100.383</v>
      </c>
    </row>
    <row r="280" spans="2:8" ht="20" customHeight="1">
      <c r="C280" s="61" t="s">
        <v>229</v>
      </c>
      <c r="D280" s="3">
        <v>600227</v>
      </c>
      <c r="E280" s="4">
        <v>100</v>
      </c>
      <c r="F280" s="5">
        <v>22.87</v>
      </c>
      <c r="G280" s="60">
        <f t="shared" si="14"/>
        <v>16.99241</v>
      </c>
      <c r="H280" s="41">
        <f t="shared" si="15"/>
        <v>1699.241</v>
      </c>
    </row>
    <row r="281" spans="2:8" ht="20" customHeight="1">
      <c r="C281" s="59" t="s">
        <v>230</v>
      </c>
      <c r="D281" s="51">
        <v>600229</v>
      </c>
      <c r="E281" s="52">
        <v>100</v>
      </c>
      <c r="F281" s="53">
        <v>71.239999999999995</v>
      </c>
      <c r="G281" s="60">
        <f t="shared" si="14"/>
        <v>52.931319999999999</v>
      </c>
      <c r="H281" s="37">
        <f t="shared" si="15"/>
        <v>5293.1319999999996</v>
      </c>
    </row>
    <row r="282" spans="2:8" ht="20" customHeight="1">
      <c r="C282" s="61" t="s">
        <v>231</v>
      </c>
      <c r="D282" s="3">
        <v>600231</v>
      </c>
      <c r="E282" s="4">
        <v>100</v>
      </c>
      <c r="F282" s="5">
        <v>52.35</v>
      </c>
      <c r="G282" s="60">
        <f t="shared" si="14"/>
        <v>38.896050000000002</v>
      </c>
      <c r="H282" s="41">
        <f t="shared" si="15"/>
        <v>3889.605</v>
      </c>
    </row>
    <row r="283" spans="2:8" ht="20" customHeight="1">
      <c r="F283" s="5"/>
      <c r="G283" s="5"/>
      <c r="H283" s="41"/>
    </row>
    <row r="284" spans="2:8" ht="20" customHeight="1">
      <c r="B284" s="1"/>
      <c r="C284" s="1"/>
      <c r="D284" s="54"/>
      <c r="E284" s="1"/>
      <c r="F284" s="1"/>
      <c r="G284" s="1"/>
      <c r="H284" s="1"/>
    </row>
    <row r="285" spans="2:8" ht="20" customHeight="1">
      <c r="F285" s="5"/>
      <c r="G285" s="5"/>
      <c r="H285" s="41"/>
    </row>
    <row r="286" spans="2:8" ht="20" customHeight="1">
      <c r="C286" s="50" t="s">
        <v>232</v>
      </c>
      <c r="D286" s="51">
        <v>600250</v>
      </c>
      <c r="E286" s="94">
        <v>100</v>
      </c>
      <c r="F286" s="53">
        <v>3.13</v>
      </c>
      <c r="G286" s="53"/>
      <c r="H286" s="37">
        <f t="shared" si="15"/>
        <v>232.55899999999997</v>
      </c>
    </row>
    <row r="287" spans="2:8" ht="20" customHeight="1">
      <c r="E287" s="95"/>
      <c r="F287" s="5"/>
      <c r="G287" s="5"/>
      <c r="H287" s="41"/>
    </row>
    <row r="288" spans="2:8" ht="20" customHeight="1">
      <c r="E288" s="95"/>
      <c r="F288" s="5"/>
      <c r="G288" s="5"/>
      <c r="H288" s="41"/>
    </row>
    <row r="289" spans="2:8" ht="20" customHeight="1">
      <c r="B289" s="92" t="s">
        <v>233</v>
      </c>
      <c r="E289" s="95"/>
      <c r="F289" s="5"/>
      <c r="G289" s="5"/>
      <c r="H289" s="41"/>
    </row>
    <row r="290" spans="2:8" ht="20" customHeight="1">
      <c r="B290" s="93" t="s">
        <v>14</v>
      </c>
      <c r="E290" s="95"/>
      <c r="F290" s="5"/>
      <c r="G290" s="5"/>
      <c r="H290" s="41"/>
    </row>
    <row r="291" spans="2:8" ht="20" customHeight="1">
      <c r="B291" s="1"/>
      <c r="C291" s="1"/>
      <c r="D291" s="54"/>
      <c r="E291" s="96"/>
      <c r="F291" s="96"/>
      <c r="G291" s="96"/>
      <c r="H291" s="96"/>
    </row>
    <row r="292" spans="2:8" ht="20" customHeight="1">
      <c r="E292" s="95"/>
      <c r="F292" s="5"/>
      <c r="G292" s="5"/>
      <c r="H292" s="41"/>
    </row>
    <row r="293" spans="2:8" ht="20" customHeight="1">
      <c r="E293" s="95"/>
      <c r="F293" s="5"/>
      <c r="G293" s="5"/>
      <c r="H293" s="41"/>
    </row>
    <row r="294" spans="2:8" ht="20" customHeight="1">
      <c r="E294" s="95"/>
      <c r="F294" s="5"/>
      <c r="G294" s="5"/>
      <c r="H294" s="41"/>
    </row>
    <row r="295" spans="2:8" ht="20" customHeight="1">
      <c r="C295" s="50" t="s">
        <v>234</v>
      </c>
      <c r="D295" s="51">
        <v>600263</v>
      </c>
      <c r="E295" s="94">
        <v>1</v>
      </c>
      <c r="F295" s="53">
        <v>37.79</v>
      </c>
      <c r="G295" s="53"/>
      <c r="H295" s="37">
        <f t="shared" si="15"/>
        <v>2807.797</v>
      </c>
    </row>
    <row r="296" spans="2:8" ht="20" customHeight="1">
      <c r="E296" s="95"/>
      <c r="F296" s="5"/>
      <c r="G296" s="5"/>
      <c r="H296" s="41"/>
    </row>
    <row r="297" spans="2:8" ht="20" customHeight="1">
      <c r="E297" s="95"/>
      <c r="F297" s="5"/>
      <c r="G297" s="5"/>
      <c r="H297" s="41"/>
    </row>
    <row r="298" spans="2:8" ht="20" customHeight="1">
      <c r="E298" s="95"/>
      <c r="F298" s="5"/>
      <c r="G298" s="5"/>
      <c r="H298" s="41"/>
    </row>
    <row r="299" spans="2:8" ht="20" customHeight="1">
      <c r="B299" s="92" t="s">
        <v>235</v>
      </c>
      <c r="E299" s="95"/>
      <c r="F299" s="5"/>
      <c r="G299" s="5"/>
      <c r="H299" s="41"/>
    </row>
    <row r="300" spans="2:8" ht="20" customHeight="1">
      <c r="B300" s="93" t="s">
        <v>236</v>
      </c>
      <c r="E300" s="95"/>
      <c r="F300" s="5"/>
      <c r="G300" s="5"/>
      <c r="H300" s="41"/>
    </row>
    <row r="301" spans="2:8" ht="20" customHeight="1">
      <c r="B301" s="1"/>
      <c r="C301" s="1"/>
      <c r="D301" s="54"/>
      <c r="E301" s="96"/>
      <c r="F301" s="96"/>
      <c r="G301" s="96"/>
      <c r="H301" s="96"/>
    </row>
    <row r="302" spans="2:8" ht="20" customHeight="1">
      <c r="E302" s="95"/>
      <c r="F302" s="5"/>
      <c r="G302" s="5"/>
      <c r="H302" s="41"/>
    </row>
    <row r="303" spans="2:8" ht="20" customHeight="1">
      <c r="E303" s="95"/>
      <c r="F303" s="5"/>
      <c r="G303" s="5"/>
      <c r="H303" s="41"/>
    </row>
    <row r="304" spans="2:8" ht="20" customHeight="1">
      <c r="E304" s="95"/>
      <c r="F304" s="5"/>
      <c r="G304" s="5"/>
      <c r="H304" s="41"/>
    </row>
    <row r="305" spans="2:8" ht="20" customHeight="1">
      <c r="C305" s="50" t="s">
        <v>237</v>
      </c>
      <c r="D305" s="51">
        <v>600265</v>
      </c>
      <c r="E305" s="94">
        <v>1</v>
      </c>
      <c r="F305" s="53">
        <v>24.83</v>
      </c>
      <c r="G305" s="53"/>
      <c r="H305" s="37">
        <f t="shared" si="15"/>
        <v>1844.8689999999999</v>
      </c>
    </row>
    <row r="306" spans="2:8" ht="20" customHeight="1">
      <c r="E306" s="95"/>
      <c r="F306" s="5"/>
      <c r="G306" s="5"/>
      <c r="H306" s="41"/>
    </row>
    <row r="307" spans="2:8" ht="20" customHeight="1">
      <c r="E307" s="95"/>
      <c r="F307" s="5"/>
      <c r="G307" s="5"/>
      <c r="H307" s="41"/>
    </row>
    <row r="308" spans="2:8" ht="20" customHeight="1">
      <c r="E308" s="95"/>
      <c r="F308" s="5"/>
      <c r="G308" s="5"/>
      <c r="H308" s="41"/>
    </row>
    <row r="309" spans="2:8" ht="20" customHeight="1">
      <c r="B309" s="97" t="s">
        <v>238</v>
      </c>
      <c r="E309" s="95"/>
      <c r="F309" s="5"/>
      <c r="G309" s="5"/>
      <c r="H309" s="41"/>
    </row>
    <row r="310" spans="2:8" ht="20" customHeight="1">
      <c r="B310" s="93" t="s">
        <v>239</v>
      </c>
      <c r="E310" s="95"/>
      <c r="F310" s="5"/>
      <c r="G310" s="5"/>
      <c r="H310" s="41"/>
    </row>
    <row r="311" spans="2:8" ht="20" customHeight="1">
      <c r="B311" s="98"/>
      <c r="C311" s="1"/>
      <c r="D311" s="54"/>
      <c r="E311" s="96"/>
      <c r="F311" s="10"/>
      <c r="G311" s="10"/>
      <c r="H311" s="10"/>
    </row>
    <row r="312" spans="2:8" ht="20" customHeight="1">
      <c r="B312" s="93"/>
      <c r="E312" s="95"/>
      <c r="F312" s="5"/>
      <c r="G312" s="5"/>
      <c r="H312" s="41"/>
    </row>
    <row r="313" spans="2:8" ht="20" customHeight="1">
      <c r="B313" s="93"/>
      <c r="C313" s="59" t="s">
        <v>240</v>
      </c>
      <c r="D313" s="70">
        <v>600301</v>
      </c>
      <c r="E313" s="75">
        <v>400</v>
      </c>
      <c r="F313" s="53">
        <v>13.67</v>
      </c>
      <c r="G313" s="60">
        <f>H313/E313</f>
        <v>2.5392025</v>
      </c>
      <c r="H313" s="37">
        <f t="shared" si="15"/>
        <v>1015.6809999999999</v>
      </c>
    </row>
    <row r="314" spans="2:8" ht="20" customHeight="1">
      <c r="B314" s="93"/>
      <c r="C314" s="61" t="s">
        <v>241</v>
      </c>
      <c r="D314" s="73">
        <v>600303</v>
      </c>
      <c r="E314" s="76">
        <v>300</v>
      </c>
      <c r="F314" s="5">
        <v>11.85</v>
      </c>
      <c r="G314" s="60">
        <f t="shared" ref="G314:G335" si="16">H314/E314</f>
        <v>2.93485</v>
      </c>
      <c r="H314" s="41">
        <f t="shared" si="15"/>
        <v>880.45499999999993</v>
      </c>
    </row>
    <row r="315" spans="2:8" ht="20" customHeight="1">
      <c r="B315" s="93"/>
      <c r="C315" s="59" t="s">
        <v>242</v>
      </c>
      <c r="D315" s="70">
        <v>600305</v>
      </c>
      <c r="E315" s="75">
        <v>200</v>
      </c>
      <c r="F315" s="53">
        <v>9.4600000000000009</v>
      </c>
      <c r="G315" s="60">
        <f t="shared" si="16"/>
        <v>3.5143900000000001</v>
      </c>
      <c r="H315" s="37">
        <f t="shared" si="15"/>
        <v>702.87800000000004</v>
      </c>
    </row>
    <row r="316" spans="2:8" ht="20" customHeight="1">
      <c r="B316" s="93"/>
      <c r="C316" s="61" t="s">
        <v>243</v>
      </c>
      <c r="D316" s="73">
        <v>600307</v>
      </c>
      <c r="E316" s="76">
        <v>200</v>
      </c>
      <c r="F316" s="5">
        <v>11.87</v>
      </c>
      <c r="G316" s="60">
        <f t="shared" si="16"/>
        <v>4.4097049999999998</v>
      </c>
      <c r="H316" s="41">
        <f t="shared" si="15"/>
        <v>881.94099999999992</v>
      </c>
    </row>
    <row r="317" spans="2:8" ht="20" customHeight="1">
      <c r="B317" s="93"/>
      <c r="C317" s="59" t="s">
        <v>244</v>
      </c>
      <c r="D317" s="70">
        <v>600309</v>
      </c>
      <c r="E317" s="75">
        <v>150</v>
      </c>
      <c r="F317" s="53">
        <v>10.050000000000001</v>
      </c>
      <c r="G317" s="60">
        <f t="shared" si="16"/>
        <v>4.9781000000000004</v>
      </c>
      <c r="H317" s="37">
        <f t="shared" si="15"/>
        <v>746.71500000000003</v>
      </c>
    </row>
    <row r="318" spans="2:8" ht="20" customHeight="1">
      <c r="B318" s="92" t="s">
        <v>245</v>
      </c>
      <c r="C318" s="61" t="s">
        <v>246</v>
      </c>
      <c r="D318" s="73">
        <v>600311</v>
      </c>
      <c r="E318" s="76">
        <v>125</v>
      </c>
      <c r="F318" s="5">
        <v>9.9600000000000009</v>
      </c>
      <c r="G318" s="60">
        <f t="shared" si="16"/>
        <v>5.9202240000000002</v>
      </c>
      <c r="H318" s="41">
        <f t="shared" si="15"/>
        <v>740.02800000000002</v>
      </c>
    </row>
    <row r="319" spans="2:8" ht="20" customHeight="1">
      <c r="B319" s="99" t="s">
        <v>247</v>
      </c>
      <c r="C319" s="59" t="s">
        <v>248</v>
      </c>
      <c r="D319" s="70">
        <v>600313</v>
      </c>
      <c r="E319" s="75">
        <v>100</v>
      </c>
      <c r="F319" s="53">
        <v>8.8000000000000007</v>
      </c>
      <c r="G319" s="60">
        <f t="shared" si="16"/>
        <v>6.5384000000000002</v>
      </c>
      <c r="H319" s="37">
        <f t="shared" si="15"/>
        <v>653.84</v>
      </c>
    </row>
    <row r="320" spans="2:8" ht="20" customHeight="1">
      <c r="B320" s="93"/>
      <c r="C320" s="61" t="s">
        <v>249</v>
      </c>
      <c r="D320" s="73">
        <v>600316</v>
      </c>
      <c r="E320" s="76">
        <v>100</v>
      </c>
      <c r="F320" s="5">
        <v>9.18</v>
      </c>
      <c r="G320" s="60">
        <f t="shared" si="16"/>
        <v>6.8207399999999998</v>
      </c>
      <c r="H320" s="41">
        <f t="shared" si="15"/>
        <v>682.07399999999996</v>
      </c>
    </row>
    <row r="321" spans="2:8" ht="20" customHeight="1">
      <c r="B321" s="93"/>
      <c r="C321" s="59" t="s">
        <v>250</v>
      </c>
      <c r="D321" s="70">
        <v>600319</v>
      </c>
      <c r="E321" s="75">
        <v>75</v>
      </c>
      <c r="F321" s="53">
        <v>7.94</v>
      </c>
      <c r="G321" s="60">
        <f t="shared" si="16"/>
        <v>7.8658933333333332</v>
      </c>
      <c r="H321" s="37">
        <f t="shared" si="15"/>
        <v>589.94200000000001</v>
      </c>
    </row>
    <row r="322" spans="2:8" ht="20" customHeight="1">
      <c r="B322" s="93"/>
      <c r="C322" s="61" t="s">
        <v>251</v>
      </c>
      <c r="D322" s="73">
        <v>600325</v>
      </c>
      <c r="E322" s="76">
        <v>40</v>
      </c>
      <c r="F322" s="5">
        <v>11.78</v>
      </c>
      <c r="G322" s="60">
        <f t="shared" si="16"/>
        <v>21.881349999999998</v>
      </c>
      <c r="H322" s="41">
        <f t="shared" si="15"/>
        <v>875.25399999999991</v>
      </c>
    </row>
    <row r="323" spans="2:8" ht="20" customHeight="1">
      <c r="B323" s="93"/>
      <c r="C323" s="61"/>
      <c r="D323" s="73"/>
      <c r="E323" s="76"/>
      <c r="F323" s="5"/>
      <c r="G323" s="60"/>
      <c r="H323" s="41"/>
    </row>
    <row r="324" spans="2:8" ht="20" customHeight="1">
      <c r="B324" s="93"/>
      <c r="E324" s="95"/>
      <c r="F324" s="5"/>
      <c r="G324" s="60"/>
      <c r="H324" s="41"/>
    </row>
    <row r="325" spans="2:8" ht="20" customHeight="1">
      <c r="B325" s="93"/>
      <c r="E325" s="95"/>
      <c r="F325" s="5"/>
      <c r="G325" s="60"/>
      <c r="H325" s="41"/>
    </row>
    <row r="326" spans="2:8" ht="20" customHeight="1">
      <c r="B326" s="93"/>
      <c r="C326" s="59" t="s">
        <v>252</v>
      </c>
      <c r="D326" s="70">
        <v>600340</v>
      </c>
      <c r="E326" s="75">
        <v>125</v>
      </c>
      <c r="F326" s="53">
        <v>8.16</v>
      </c>
      <c r="G326" s="60">
        <f t="shared" si="16"/>
        <v>4.8503040000000004</v>
      </c>
      <c r="H326" s="37">
        <f t="shared" si="15"/>
        <v>606.28800000000001</v>
      </c>
    </row>
    <row r="327" spans="2:8" ht="20" customHeight="1">
      <c r="B327" s="93"/>
      <c r="C327" s="61" t="s">
        <v>253</v>
      </c>
      <c r="D327" s="73">
        <v>600342</v>
      </c>
      <c r="E327" s="76">
        <v>125</v>
      </c>
      <c r="F327" s="5">
        <v>9.35</v>
      </c>
      <c r="G327" s="60">
        <f t="shared" si="16"/>
        <v>5.5576399999999992</v>
      </c>
      <c r="H327" s="41">
        <f t="shared" si="15"/>
        <v>694.70499999999993</v>
      </c>
    </row>
    <row r="328" spans="2:8" ht="20" customHeight="1">
      <c r="B328" s="93"/>
      <c r="C328" s="59" t="s">
        <v>254</v>
      </c>
      <c r="D328" s="70">
        <v>600344</v>
      </c>
      <c r="E328" s="75">
        <v>100</v>
      </c>
      <c r="F328" s="53">
        <v>7.68</v>
      </c>
      <c r="G328" s="60">
        <f t="shared" si="16"/>
        <v>5.7062399999999993</v>
      </c>
      <c r="H328" s="37">
        <f t="shared" si="15"/>
        <v>570.62399999999991</v>
      </c>
    </row>
    <row r="329" spans="2:8" ht="20" customHeight="1">
      <c r="C329" s="61" t="s">
        <v>255</v>
      </c>
      <c r="D329" s="73">
        <v>600346</v>
      </c>
      <c r="E329" s="76">
        <v>75</v>
      </c>
      <c r="F329" s="5">
        <v>6.58</v>
      </c>
      <c r="G329" s="60">
        <f t="shared" si="16"/>
        <v>6.5185866666666668</v>
      </c>
      <c r="H329" s="41">
        <f t="shared" si="15"/>
        <v>488.89400000000001</v>
      </c>
    </row>
    <row r="330" spans="2:8" ht="20" customHeight="1">
      <c r="B330" s="92" t="s">
        <v>256</v>
      </c>
      <c r="C330" s="59" t="s">
        <v>257</v>
      </c>
      <c r="D330" s="70">
        <v>600350</v>
      </c>
      <c r="E330" s="75">
        <v>75</v>
      </c>
      <c r="F330" s="53">
        <v>7.1</v>
      </c>
      <c r="G330" s="60">
        <f t="shared" si="16"/>
        <v>7.0337333333333332</v>
      </c>
      <c r="H330" s="37">
        <f t="shared" si="15"/>
        <v>527.53</v>
      </c>
    </row>
    <row r="331" spans="2:8" ht="20" customHeight="1">
      <c r="B331" s="99" t="s">
        <v>247</v>
      </c>
      <c r="C331" s="61" t="s">
        <v>258</v>
      </c>
      <c r="D331" s="73">
        <v>600352</v>
      </c>
      <c r="E331" s="76">
        <v>50</v>
      </c>
      <c r="F331" s="5">
        <v>5.8</v>
      </c>
      <c r="G331" s="60">
        <f t="shared" si="16"/>
        <v>8.6188000000000002</v>
      </c>
      <c r="H331" s="41">
        <f t="shared" si="15"/>
        <v>430.94</v>
      </c>
    </row>
    <row r="332" spans="2:8" ht="20" customHeight="1">
      <c r="B332" s="93"/>
      <c r="C332" s="59" t="s">
        <v>259</v>
      </c>
      <c r="D332" s="70">
        <v>600354</v>
      </c>
      <c r="E332" s="75">
        <v>50</v>
      </c>
      <c r="F332" s="53">
        <v>5.94</v>
      </c>
      <c r="G332" s="60">
        <f t="shared" si="16"/>
        <v>8.8268399999999989</v>
      </c>
      <c r="H332" s="37">
        <f t="shared" si="15"/>
        <v>441.34199999999998</v>
      </c>
    </row>
    <row r="333" spans="2:8" ht="20" customHeight="1">
      <c r="B333" s="93"/>
      <c r="C333" s="61" t="s">
        <v>260</v>
      </c>
      <c r="D333" s="73">
        <v>600360</v>
      </c>
      <c r="E333" s="76">
        <v>30</v>
      </c>
      <c r="F333" s="5">
        <v>11.5</v>
      </c>
      <c r="G333" s="60">
        <f t="shared" si="16"/>
        <v>28.481666666666666</v>
      </c>
      <c r="H333" s="41">
        <f t="shared" si="15"/>
        <v>854.44999999999993</v>
      </c>
    </row>
    <row r="334" spans="2:8" ht="20" customHeight="1">
      <c r="B334" s="93"/>
      <c r="C334" s="59" t="s">
        <v>261</v>
      </c>
      <c r="D334" s="70">
        <v>600362</v>
      </c>
      <c r="E334" s="75">
        <v>20</v>
      </c>
      <c r="F334" s="53">
        <v>7.69</v>
      </c>
      <c r="G334" s="60">
        <f t="shared" si="16"/>
        <v>28.568349999999999</v>
      </c>
      <c r="H334" s="37">
        <f t="shared" si="15"/>
        <v>571.36699999999996</v>
      </c>
    </row>
    <row r="335" spans="2:8" ht="20" customHeight="1">
      <c r="B335" s="93"/>
      <c r="C335" s="61" t="s">
        <v>262</v>
      </c>
      <c r="D335" s="73">
        <v>600364</v>
      </c>
      <c r="E335" s="76">
        <v>15</v>
      </c>
      <c r="F335" s="5">
        <v>11.27</v>
      </c>
      <c r="G335" s="60">
        <f t="shared" si="16"/>
        <v>55.824066666666667</v>
      </c>
      <c r="H335" s="41">
        <f t="shared" si="15"/>
        <v>837.36099999999999</v>
      </c>
    </row>
    <row r="336" spans="2:8" ht="20" customHeight="1">
      <c r="B336" s="1"/>
      <c r="C336" s="1"/>
      <c r="D336" s="54"/>
      <c r="E336" s="96"/>
      <c r="F336" s="96"/>
      <c r="G336" s="96"/>
      <c r="H336" s="96"/>
    </row>
    <row r="337" spans="6:7">
      <c r="F337" s="5"/>
      <c r="G337" s="5"/>
    </row>
    <row r="338" spans="6:7">
      <c r="F338" s="5"/>
      <c r="G338" s="5"/>
    </row>
    <row r="339" spans="6:7">
      <c r="F339" s="5"/>
      <c r="G339" s="5"/>
    </row>
    <row r="340" spans="6:7">
      <c r="F340" s="5"/>
      <c r="G340" s="5"/>
    </row>
    <row r="341" spans="6:7">
      <c r="F341" s="5"/>
      <c r="G341" s="5"/>
    </row>
    <row r="342" spans="6:7">
      <c r="F342" s="5"/>
      <c r="G342" s="5"/>
    </row>
    <row r="343" spans="6:7">
      <c r="F343" s="5"/>
      <c r="G343" s="5"/>
    </row>
    <row r="344" spans="6:7">
      <c r="F344" s="5"/>
      <c r="G344" s="5"/>
    </row>
  </sheetData>
  <sheetProtection selectLockedCells="1" selectUnlockedCells="1"/>
  <mergeCells count="4">
    <mergeCell ref="B14:H14"/>
    <mergeCell ref="B46:H46"/>
    <mergeCell ref="B162:H162"/>
    <mergeCell ref="B228:H228"/>
  </mergeCells>
  <hyperlinks>
    <hyperlink ref="B9" r:id="rId1"/>
    <hyperlink ref="B10" r:id="rId2"/>
    <hyperlink ref="H11" r:id="rId3"/>
  </hyperlinks>
  <printOptions horizontalCentered="1"/>
  <pageMargins left="0" right="0" top="0" bottom="0" header="0.51180555555555551" footer="0.51180555555555551"/>
  <pageSetup paperSize="9" scale="45" firstPageNumber="0" orientation="portrait" horizontalDpi="300" verticalDpi="300" r:id="rId4"/>
  <headerFooter alignWithMargins="0"/>
  <rowBreaks count="3" manualBreakCount="3">
    <brk id="45" max="16383" man="1"/>
    <brk id="126" max="16383" man="1"/>
    <brk id="227" max="16383" man="1"/>
  </rowBreaks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view="pageBreakPreview" workbookViewId="0">
      <selection activeCell="D16" sqref="D16"/>
    </sheetView>
  </sheetViews>
  <sheetFormatPr defaultRowHeight="12.5"/>
  <sheetData/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"/>
  <sheetViews>
    <sheetView view="pageBreakPreview" topLeftCell="A25" workbookViewId="0">
      <selection activeCell="E18" sqref="E18"/>
    </sheetView>
  </sheetViews>
  <sheetFormatPr defaultRowHeight="12.5"/>
  <sheetData/>
  <sheetProtection selectLockedCells="1" selectUnlockedCells="1"/>
  <pageMargins left="0.70833333333333337" right="0.70833333333333337" top="0.74791666666666667" bottom="0.74791666666666667" header="0.51180555555555551" footer="0.51180555555555551"/>
  <pageSetup paperSize="9" firstPageNumber="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elementa_2013</vt:lpstr>
      <vt:lpstr>Лист1</vt:lpstr>
      <vt:lpstr>Лист2</vt:lpstr>
      <vt:lpstr>elementa_2013!Область_печати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Владимир Костров</dc:creator>
  <cp:lastModifiedBy>Костров</cp:lastModifiedBy>
  <dcterms:created xsi:type="dcterms:W3CDTF">2015-08-26T07:53:12Z</dcterms:created>
  <dcterms:modified xsi:type="dcterms:W3CDTF">2015-09-04T06:07:39Z</dcterms:modified>
</cp:coreProperties>
</file>