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12" windowWidth="16212" windowHeight="6912"/>
  </bookViews>
  <sheets>
    <sheet name="POSm" sheetId="2" r:id="rId1"/>
    <sheet name="Инфостенды" sheetId="3" r:id="rId2"/>
    <sheet name="Таблички" sheetId="4" r:id="rId3"/>
  </sheets>
  <definedNames>
    <definedName name="_xlnm.Print_Titles" localSheetId="0">POSm!$1:$6</definedName>
    <definedName name="_xlnm.Print_Titles" localSheetId="1">Инфостенды!$1:$6</definedName>
    <definedName name="_xlnm.Print_Titles" localSheetId="2">Таблички!$1:$7</definedName>
    <definedName name="_xlnm.Print_Area" localSheetId="0">POSm!$A$1:$G$51</definedName>
    <definedName name="_xlnm.Print_Area" localSheetId="2">Таблички!$A$1:$G$34</definedName>
  </definedNames>
  <calcPr calcId="125725"/>
</workbook>
</file>

<file path=xl/calcChain.xml><?xml version="1.0" encoding="utf-8"?>
<calcChain xmlns="http://schemas.openxmlformats.org/spreadsheetml/2006/main">
  <c r="F17" i="4"/>
  <c r="F51" i="2"/>
  <c r="F49"/>
  <c r="F47"/>
  <c r="F45"/>
  <c r="F43"/>
  <c r="F40"/>
  <c r="F41"/>
  <c r="F39"/>
  <c r="F35"/>
  <c r="F36"/>
  <c r="F37"/>
  <c r="G37"/>
  <c r="G36"/>
  <c r="G35"/>
  <c r="G24"/>
  <c r="G23"/>
  <c r="G22"/>
  <c r="G21"/>
  <c r="G20"/>
  <c r="G18"/>
  <c r="G17"/>
  <c r="G16"/>
  <c r="G15"/>
  <c r="G8"/>
  <c r="G9"/>
  <c r="G11"/>
  <c r="G10"/>
  <c r="G12"/>
  <c r="F12"/>
  <c r="F11"/>
  <c r="F10"/>
  <c r="F9"/>
  <c r="F8"/>
  <c r="G14"/>
  <c r="F24"/>
  <c r="F23"/>
  <c r="F22"/>
  <c r="F21"/>
  <c r="F20"/>
  <c r="F18"/>
  <c r="F17"/>
  <c r="F16"/>
  <c r="F15"/>
  <c r="F14"/>
  <c r="F44"/>
  <c r="F42"/>
  <c r="E50"/>
  <c r="F50" s="1"/>
  <c r="F21" i="3"/>
  <c r="F20"/>
  <c r="F19"/>
  <c r="F18"/>
  <c r="F17"/>
  <c r="F16"/>
  <c r="F15"/>
  <c r="G14"/>
  <c r="F14"/>
  <c r="G34" i="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9"/>
  <c r="G10"/>
  <c r="G11"/>
  <c r="G12"/>
  <c r="G9" i="3"/>
  <c r="F9"/>
  <c r="F13"/>
  <c r="F12"/>
  <c r="F11"/>
  <c r="F10"/>
  <c r="G8"/>
  <c r="F8"/>
  <c r="F25" i="4"/>
  <c r="F31"/>
  <c r="F34"/>
  <c r="F33"/>
  <c r="F32"/>
  <c r="F30"/>
  <c r="F29"/>
  <c r="F28"/>
  <c r="F27"/>
  <c r="F26"/>
  <c r="F24"/>
  <c r="F23"/>
  <c r="F22"/>
  <c r="F21"/>
  <c r="F20"/>
  <c r="F19"/>
  <c r="F18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<sst xmlns="http://schemas.openxmlformats.org/spreadsheetml/2006/main" count="318" uniqueCount="184">
  <si>
    <t>Артикул</t>
  </si>
  <si>
    <t>Наименование товара</t>
  </si>
  <si>
    <t>Фото товара</t>
  </si>
  <si>
    <t>Цена за ЕИ</t>
  </si>
  <si>
    <t>шт</t>
  </si>
  <si>
    <t>НАСТЕННЫЕ КАРМАНЫ</t>
  </si>
  <si>
    <t>УГОЛКИ ПОКУПАТЕЛЯ, ИНФОРМАЦИОННЫЕ СТЕНДЫ</t>
  </si>
  <si>
    <t>Ед. изм.
(ЕИ)</t>
  </si>
  <si>
    <t>02FC0501</t>
  </si>
  <si>
    <t>ПОДСТАВКИ ДЛЯ МЕНЮ, ТЕЙБЛ ТЕНТЫ</t>
  </si>
  <si>
    <t>04АА0601</t>
  </si>
  <si>
    <t>Подставка для меню вертикальная двухсторонняя А4 (Ш*В*Г) 210*345*70мм</t>
  </si>
  <si>
    <t>04АА0602</t>
  </si>
  <si>
    <t>Подставка для меню вертикальная двухсторонняя А5 (Ш*В*Г) 150*245*45мм</t>
  </si>
  <si>
    <t>Подставка для меню вертикальная двухсторонняя ЕВРО формат (Ш*В*Г) 100*245*45мм</t>
  </si>
  <si>
    <t>04АА0603</t>
  </si>
  <si>
    <t>Подставка для меню вертикальная двусторонняя А4 с деревянным основанием А4 (Ш*В*Г) 210*345*40мм</t>
  </si>
  <si>
    <t>Подставка для меню вертикальная двусторонняя А4 с деревянным основанием А5 (Ш*В*Г) 150*245*40мм</t>
  </si>
  <si>
    <t>04ЕА1001</t>
  </si>
  <si>
    <t>04ЕА1002</t>
  </si>
  <si>
    <t>04АА0101</t>
  </si>
  <si>
    <t>Держатель информации вертикальный односторонний А4 (Ш*В*Г) 210*297*116мм</t>
  </si>
  <si>
    <t>04АА0102</t>
  </si>
  <si>
    <t>Держатель информации вертикальный односторонний А5 (Ш*В*Г) 150*210*60мм</t>
  </si>
  <si>
    <t>04АА0301</t>
  </si>
  <si>
    <t>Держатель информации горизонтальный односторонний А4 (Ш*В*Г) 297*210*86мм</t>
  </si>
  <si>
    <t>04АА0401</t>
  </si>
  <si>
    <t>Подставка для презентаций двухсторонняя 300*100мм (Ш*В*Г) 300*100*81мм</t>
  </si>
  <si>
    <t>04АА0402</t>
  </si>
  <si>
    <t>Подставка для презентаций двухсторонняя 210*80мм  (Ш*В*Г) 210*80*67мм</t>
  </si>
  <si>
    <t>ПОДСТАВКИ ДЛЯ ВИЗИТОК</t>
  </si>
  <si>
    <t>03АА0101</t>
  </si>
  <si>
    <t>Подставка для визиток настольная 95*20мм акрил (Ш*В*Г) 100*50*45мм</t>
  </si>
  <si>
    <t>03АА0201</t>
  </si>
  <si>
    <t>Подставка для визиток настольная 95*20мм черный акрил (Ш*В*Г) 100*40*40мм</t>
  </si>
  <si>
    <t>03АА0301</t>
  </si>
  <si>
    <t>Подставка для визиток настенная/настольная 95*30 акрил (Ш*В*Г) 98*40*35мм</t>
  </si>
  <si>
    <t>05АА1001</t>
  </si>
  <si>
    <t>Карман настенный вертикальный плоский А4 (Ш*В*Г) 210*325*4мм</t>
  </si>
  <si>
    <t>05АА1101</t>
  </si>
  <si>
    <t>Карман настенный горизонтальный плоский А4  (Ш*В*Г) 297*237*4мм</t>
  </si>
  <si>
    <t>05АА1201</t>
  </si>
  <si>
    <t>Карман настенный вертикальный объемный А4 (Ш*В*Г) 220*280*35мм, глубина кармана 32мм</t>
  </si>
  <si>
    <t>05АА1202</t>
  </si>
  <si>
    <t>Карман настенный вертикальный объемный А5 (Ш*В*Г) 155*195×35мм, глубина кармана 32мм</t>
  </si>
  <si>
    <t>05АА1203</t>
  </si>
  <si>
    <t>Карман настенный вертикальный ЕВРО формат (Ш*В*Г) 110*195*35мм, глубина кармана 32мм</t>
  </si>
  <si>
    <t>02FC0601</t>
  </si>
  <si>
    <t>02FC0801</t>
  </si>
  <si>
    <t>02FC0901</t>
  </si>
  <si>
    <t>02FC1101</t>
  </si>
  <si>
    <t>02FC1301</t>
  </si>
  <si>
    <t>02FC1404</t>
  </si>
  <si>
    <t>02FC1204</t>
  </si>
  <si>
    <t>02FC1104</t>
  </si>
  <si>
    <t>02FC0604</t>
  </si>
  <si>
    <t>02FC0904</t>
  </si>
  <si>
    <t>02FC0504</t>
  </si>
  <si>
    <t>Стенд ИНФОРМАЦИЯ, 8 карманов (8 плоских А4), ПВХ 3мм, (ШхВхГ) 1000х750х5мм, красный</t>
  </si>
  <si>
    <t>Стенд ИНФОРМАЦИЯ, 10 карманов (10 плоских А4), ПВХ 3мм, (ШхВхГ) 1200х750х5мм, синий</t>
  </si>
  <si>
    <t>ДЕРЖАТЕЛИ ИНФОРМАЦИИ НАСТОЛЬНЫЕ</t>
  </si>
  <si>
    <t>02FC0401</t>
  </si>
  <si>
    <t>07АА0101</t>
  </si>
  <si>
    <t>07АА0102</t>
  </si>
  <si>
    <t>07АА0103</t>
  </si>
  <si>
    <t>м2</t>
  </si>
  <si>
    <t>по запросу</t>
  </si>
  <si>
    <t>08FB0101</t>
  </si>
  <si>
    <t>08FB0102</t>
  </si>
  <si>
    <t>08FB0201</t>
  </si>
  <si>
    <t>08FB0202</t>
  </si>
  <si>
    <t>Настенная перекидная система на 10 отделений формата А4, цвет рамок - красный</t>
  </si>
  <si>
    <t>Настенная перекидная система на 10 отделений формата А4, цвет рамок - белый</t>
  </si>
  <si>
    <t>Настольная перекидная система на 10 отделений формата А4, цвет рамок - красный</t>
  </si>
  <si>
    <t>Настольная перекидная система на 10 отделений формата А4, цвет рамок - белый</t>
  </si>
  <si>
    <t>ПЛАСТИКОВЫЕ РАМКИ И АКСЕССУАРЫ</t>
  </si>
  <si>
    <t>09FB0601</t>
  </si>
  <si>
    <t>Черная табличка для нанесения надписей белым маркером на меловой основе, формат А4</t>
  </si>
  <si>
    <t>09FB0602</t>
  </si>
  <si>
    <t xml:space="preserve">Белый меловой маркер на водной основе для нанесения надписей </t>
  </si>
  <si>
    <t>ДЕРЖАТЕЛИ ДЛЯ ЦЕННИКОВ</t>
  </si>
  <si>
    <t>упаковка 
50 шт</t>
  </si>
  <si>
    <t>01АА0101</t>
  </si>
  <si>
    <t>01АА0102</t>
  </si>
  <si>
    <t>01АА0103</t>
  </si>
  <si>
    <t>01АА0104</t>
  </si>
  <si>
    <t>01АА0105</t>
  </si>
  <si>
    <t xml:space="preserve">Держатель ценника на крючок откидной 50х39мм </t>
  </si>
  <si>
    <t>Держатель для ценников настольный горизонтальный 60х40мм акрил</t>
  </si>
  <si>
    <t>Держатель для ценников настольный горизонтальный 70х50мм акрил</t>
  </si>
  <si>
    <t>Держатель для ценников настольный горизонтальный 120х80мм акрил</t>
  </si>
  <si>
    <t>Держатель для ценников настольный вертикальный  80х120мм акрил</t>
  </si>
  <si>
    <t xml:space="preserve">Держатель ценника на крючок откидной 70х39мм </t>
  </si>
  <si>
    <t>10FB0101</t>
  </si>
  <si>
    <t>Монетница пластиковая двухкомпонентная, размер информационного поля 157x157 мм, (ШхВхГ) 170х16х205мм</t>
  </si>
  <si>
    <t>Держатель для ценников настольный горизонтальный 80х60мм акрил</t>
  </si>
  <si>
    <t>ПОЛОЧНЫЕ ЦЕННИКОДЕРЖАТЕЛИ</t>
  </si>
  <si>
    <t>01FB0201</t>
  </si>
  <si>
    <t>01FB0202</t>
  </si>
  <si>
    <t>01FB0301</t>
  </si>
  <si>
    <t>РОЗНИЦА</t>
  </si>
  <si>
    <r>
      <rPr>
        <b/>
        <sz val="8"/>
        <color indexed="10"/>
        <rFont val="Arial"/>
        <family val="2"/>
        <charset val="204"/>
      </rPr>
      <t>ДИЛЕР</t>
    </r>
    <r>
      <rPr>
        <sz val="8"/>
        <color indexed="8"/>
        <rFont val="Arial"/>
        <family val="2"/>
        <charset val="204"/>
      </rPr>
      <t xml:space="preserve">
сумма сделки в месяц 
от 100 000р.</t>
    </r>
  </si>
  <si>
    <r>
      <rPr>
        <b/>
        <sz val="8"/>
        <color indexed="8"/>
        <rFont val="Arial"/>
        <family val="2"/>
        <charset val="204"/>
      </rPr>
      <t>ОПТ</t>
    </r>
    <r>
      <rPr>
        <sz val="8"/>
        <color indexed="8"/>
        <rFont val="Arial"/>
        <family val="2"/>
        <charset val="204"/>
      </rPr>
      <t xml:space="preserve">
от 20 штук</t>
    </r>
  </si>
  <si>
    <t>02FC0404</t>
  </si>
  <si>
    <r>
      <rPr>
        <b/>
        <sz val="8"/>
        <color indexed="8"/>
        <rFont val="Arial"/>
        <family val="2"/>
        <charset val="204"/>
      </rPr>
      <t>ОПТ</t>
    </r>
    <r>
      <rPr>
        <sz val="8"/>
        <color indexed="8"/>
        <rFont val="Arial"/>
        <family val="2"/>
        <charset val="204"/>
      </rPr>
      <t xml:space="preserve">
от 30 штук</t>
    </r>
  </si>
  <si>
    <r>
      <rPr>
        <b/>
        <sz val="8"/>
        <color indexed="10"/>
        <rFont val="Arial"/>
        <family val="2"/>
        <charset val="204"/>
      </rPr>
      <t>ДИЛЕР</t>
    </r>
    <r>
      <rPr>
        <sz val="8"/>
        <color indexed="8"/>
        <rFont val="Arial"/>
        <family val="2"/>
        <charset val="204"/>
      </rPr>
      <t xml:space="preserve">
ежемес сумма 
от 100 000р.</t>
    </r>
  </si>
  <si>
    <t>ТАБЛИЧКИ запретительные, указательные, навигационные</t>
  </si>
  <si>
    <t>12FC0101</t>
  </si>
  <si>
    <t>Табличка ВЕДЕТСЯ ВИДЕАБЛЮДЕНИЕ односторонняя, (ШхВГ) 200х200х, ПВХ 1мм</t>
  </si>
  <si>
    <t>12FC0102</t>
  </si>
  <si>
    <t>Табличка ВЫГУЛ СОБАК ЗАПРЕЩЕН односторонняя (ШхВ) 200х200мм, ПВХ 1мм</t>
  </si>
  <si>
    <t>12FC0103</t>
  </si>
  <si>
    <t>Табличка ОСТОРОЖНО ЗЛАЯ СОБАКА односторонняя (ШхВ) 200х200мм, ПВХ 1мм</t>
  </si>
  <si>
    <t>12FC0104</t>
  </si>
  <si>
    <t>Табличка ЗНАК КАЧЕСТВА СССР односторонняя (ШхВ) 200х200мм, ПВХ 1мм</t>
  </si>
  <si>
    <t>12FC0105</t>
  </si>
  <si>
    <t>Табличка МЕСТО ДЛЯ КУРЕНИЯ односторонняя (ШхВ) 200х200мм, ПВХ 1мм</t>
  </si>
  <si>
    <t>12FC0106</t>
  </si>
  <si>
    <t>Табличка ИСПОЛЬЗОВАНИЕ ТЕЛЕФОНА ЗАПРЕЩЕНО односторонняя (ШхВ) 200х200мм, ПВХ 1мм</t>
  </si>
  <si>
    <t>12FC0107</t>
  </si>
  <si>
    <t>Табличка С ПРЕДМЕТАМИ НЕ ВХОДИТЬ односторонняя (ШхВ) 200х200мм, ПВХ 1мм</t>
  </si>
  <si>
    <t>12FC0108</t>
  </si>
  <si>
    <t>Табличка НЕ КУРИТЬ односторонняя (ШхВ) 200х200мм, ПВХ 1мм</t>
  </si>
  <si>
    <t>12FC0109</t>
  </si>
  <si>
    <t>Табличка ОТВЕТСТВЕННЫЙ ЗА ППЖС ПОМЕЩЕНИЯ односторонняя (ШхВ) 200х200мм, ПВХ 1мм</t>
  </si>
  <si>
    <t>12FC0110</t>
  </si>
  <si>
    <t>Табличка ОБЪЕКТ ПОД ОХРАНОЙ односторонняя (ШхВ) 200х200мм, ПВХ 1мм</t>
  </si>
  <si>
    <t>12FC0111</t>
  </si>
  <si>
    <t>Табличка ПРОХОД ЗАПРЕЩЕН односторонняя (ШхВ) 200х200мм, ПВХ 1мм</t>
  </si>
  <si>
    <t>12FC0112</t>
  </si>
  <si>
    <t>Табличка ВЫСОКОЕ НАПРЯЖЕНИЕ односторонняя (ШхВ) 200х200мм, ПВХ 1мм</t>
  </si>
  <si>
    <t>12FC0113</t>
  </si>
  <si>
    <t>Табличка ТЕЛЕФОНЫ ВЫЗОВА ЭКСТРЕННЫХ СЛУЖБ односторонняя (ШхВ) 200х200мм, ПВХ 1мм</t>
  </si>
  <si>
    <t>12FC0114</t>
  </si>
  <si>
    <t>Табличка ВНИМАНИЕ ЧАСТНАЯ СОБСТВЕННОСТЬ односторонняя (ШхВ) 200х200мм, ПВХ 1мм</t>
  </si>
  <si>
    <t>12FC0115</t>
  </si>
  <si>
    <t>Табличка ВНИМАНИЕ НЕ МУСОРИТЬ односторонняя (ШхВ) 200х200мм, ПВХ 1мм</t>
  </si>
  <si>
    <t>12FC0116</t>
  </si>
  <si>
    <t>Табличка РАСПИТИЕ АЛКОГОЛЬНЫХ НАПИТКОВ ЗАПРЕЩЕНО односторонняя (ШхВ) 200х200мм, ПВХ 1мм</t>
  </si>
  <si>
    <t>12FC0201</t>
  </si>
  <si>
    <t>Табличка ВХОД ТОЛЬКО ДЛЯ ПЕРСОНАЛА односторонняя (ШхВ) 100х300мм, ПВХ 1мм</t>
  </si>
  <si>
    <t>12FC0202</t>
  </si>
  <si>
    <t>Табличка ВХОД односторонняя (ШхВ) 100х300мм, ПВХ 1мм</t>
  </si>
  <si>
    <t>12FC0203</t>
  </si>
  <si>
    <t>Табличка ВЫХОД односторонняя (ШхВ) 100х300мм, ПВХ 1мм</t>
  </si>
  <si>
    <t>12FC0205</t>
  </si>
  <si>
    <t>Табличка КАССА односторонняя (ШхВ) 100х300мм, ПВХ 1мм</t>
  </si>
  <si>
    <t>12FC0207</t>
  </si>
  <si>
    <t>Табличка ПЕРЕРЫВ односторонняя (ШхВ) 100х300мм, ПВХ 1мм</t>
  </si>
  <si>
    <t>12FC0209</t>
  </si>
  <si>
    <t>Табличка ПРЕДЪЯВИТЕ ПРОПУСК односторонняя (ШхВ) 100х300мм, ПВХ 1мм</t>
  </si>
  <si>
    <t>12FC0210</t>
  </si>
  <si>
    <t>Табличка ТУАЛЕТ односторонняя (ШхВ) 100х300мм, ПВХ 1мм</t>
  </si>
  <si>
    <t>12FC0301</t>
  </si>
  <si>
    <t>Табличка ОТКРЫТО/ЗАКРЫТО двухсторонняя на леске (ШхВ) 100х300мм, ПВХ 1мм</t>
  </si>
  <si>
    <t>12FC0208</t>
  </si>
  <si>
    <t>Табличка ПОКУПАЙ ВЫГОДНО односторонняя (ШхВ) 100х300мм, ПВХ 1мм</t>
  </si>
  <si>
    <t>12FC0117</t>
  </si>
  <si>
    <t>Табличка СКИДКА односторонняя (ШхВ) 200х200мм, ПВХ 1мм</t>
  </si>
  <si>
    <t>Стенд ИНФОРМАЦИЯ, 2 кармана (1 плоский А4 + 1 объемный А5), ПВХ 3мм, (ШхВхГ) 240х600х40мм, синий</t>
  </si>
  <si>
    <t>Стенд ИНФОРМАЦИЯ, 2 кармана (1 плоский А4 + 1 объемный А5), ПВХ 3мм, (ШхВхГ) 240х600х40мм, красный</t>
  </si>
  <si>
    <t>Стенд УГОЛОК ПОТРЕБИТЕЛЯ, 4 кармана (3 плоских А4 + 1 объемный А5), ПВХ 3мм, (ШхВхГ) 500х750х40мм, красный</t>
  </si>
  <si>
    <t>Стенд УГОЛОК ПОТРЕБИТЕЛЯ, 4 кармана (3 плоских А4 + 1 объемный А5), ПВХ 3 мм, (ШхВхГ) 500х750х40мм, синий</t>
  </si>
  <si>
    <t>Стенд ИНФОРМАЦИЯ, 4 кармана  (3 плоских А4 + 1 объемный А5), ПВХ 3мм, (ШхВхГ) 500х750х40мм, красный</t>
  </si>
  <si>
    <t>Стенд ИНФОРМАЦИЯ, 4 кармана  (3 плоских А4 + 1 объемный А5), ПВХ 3 мм, (ШхВхГ) 500х750х40мм, синий</t>
  </si>
  <si>
    <t>Стенд ИНФОРМАЦИЯ, 3 кармана и перекидная система (3 плоских А4 + 5 перекидных демопанелей А4), ПВХ 3мм, (ШхВхГ): 500х750х220мм, красный</t>
  </si>
  <si>
    <t>Стенд УГОЛОК ПОТРЕБИТЕЛЯ, 6 карманов (5 плоских А4 + 1 объемный А5), ПВХ 3мм, ШхВхГ 750х750х40мм, красный</t>
  </si>
  <si>
    <t>Стенд УГОЛОК ПОТРЕБИТЕЛЯ, 6 карманов (5 плоских А4 + 1 объемный А5), ПВХ 3мм, ШхВхГ 750х750х40мм, синий</t>
  </si>
  <si>
    <t>Стенд ИНФОРМАЦИЯ, 6 карманов (5 плоских А4 + 1 объемный А5), ПВХ 3мм, ШхВхГ 750х750х40мм, красный</t>
  </si>
  <si>
    <t>Стенд ИНФОРМАЦИЯ, 6 карманов (5 плоских А4 + 1 объемный А5), ПВХ 3мм, ШхВхГ 750х750х40мм, синий</t>
  </si>
  <si>
    <t>Стенд ИНФОРМАЦИЯ, 4 кармана и перекидная система (4 плоских А4 + 10 перекидных демопанелей А4), ПВХ 3мм, (ШхВхГ): 750х750х220мм, синий</t>
  </si>
  <si>
    <t>ПРАЙС-ЛИСТ
на продукцию ООО  "Точка продаж"</t>
  </si>
  <si>
    <t>ПЕРЕКИДНЫЕ СИСТЕМЫ, МОНЕТНИЦЫ</t>
  </si>
  <si>
    <t>Стекло органическое Plexiglas ХТ Clear 0A000 (прозрачное), толщина 1.5 мм,
вес 1 м2 = 1.80 кг Резка погонного мкетра 40 р.</t>
  </si>
  <si>
    <t>Стекло органическое Plexiglas XT Clear 20070 (прозрачное), толщина 1.8 мм,
вес 1 м2 = 2.38 кг  Резка погонного мкетра 50 р.</t>
  </si>
  <si>
    <t>Стекло органическое  Plexiglas XT Clear 20070 (прозрачное), толщина 3.0 мм,
вес 1 м2 = 3.57 кг  Резка погонного мкетра 70 р.</t>
  </si>
  <si>
    <r>
      <rPr>
        <b/>
        <sz val="8"/>
        <color indexed="8"/>
        <rFont val="Arial"/>
        <family val="2"/>
        <charset val="204"/>
      </rPr>
      <t>ОПТ</t>
    </r>
    <r>
      <rPr>
        <sz val="8"/>
        <color indexed="8"/>
        <rFont val="Arial"/>
        <family val="2"/>
        <charset val="204"/>
      </rPr>
      <t xml:space="preserve">
сумма сделки от 50000р.</t>
    </r>
  </si>
  <si>
    <r>
      <rPr>
        <b/>
        <sz val="8"/>
        <color indexed="8"/>
        <rFont val="Arial"/>
        <family val="2"/>
        <charset val="204"/>
      </rPr>
      <t>РОЗНИЦА</t>
    </r>
    <r>
      <rPr>
        <sz val="8"/>
        <color indexed="8"/>
        <rFont val="Arial"/>
        <family val="2"/>
        <charset val="204"/>
      </rPr>
      <t xml:space="preserve">
сумма сделки до 50000р.</t>
    </r>
  </si>
  <si>
    <r>
      <rPr>
        <b/>
        <sz val="8"/>
        <color indexed="8"/>
        <rFont val="Arial"/>
        <family val="2"/>
        <charset val="204"/>
      </rPr>
      <t>ОПТ</t>
    </r>
    <r>
      <rPr>
        <sz val="8"/>
        <color indexed="8"/>
        <rFont val="Arial"/>
        <family val="2"/>
        <charset val="204"/>
      </rPr>
      <t xml:space="preserve">
сумма сделки от 50000р.
</t>
    </r>
    <r>
      <rPr>
        <b/>
        <sz val="8"/>
        <color indexed="10"/>
        <rFont val="Arial"/>
        <family val="2"/>
        <charset val="204"/>
      </rPr>
      <t>СКИДКА 10%</t>
    </r>
  </si>
  <si>
    <r>
      <rPr>
        <b/>
        <sz val="8"/>
        <color indexed="10"/>
        <rFont val="Arial"/>
        <family val="2"/>
        <charset val="204"/>
      </rPr>
      <t>ДИЛЕР</t>
    </r>
    <r>
      <rPr>
        <sz val="8"/>
        <color indexed="8"/>
        <rFont val="Arial"/>
        <family val="2"/>
        <charset val="204"/>
      </rPr>
      <t xml:space="preserve">
сумма сделки от 100000р.
</t>
    </r>
    <r>
      <rPr>
        <b/>
        <sz val="8"/>
        <color indexed="10"/>
        <rFont val="Arial"/>
        <family val="2"/>
        <charset val="204"/>
      </rPr>
      <t>СКИДКА 20%</t>
    </r>
  </si>
  <si>
    <t>Ценникодержатель полочный самоклеящийся высота 39мм, длина 1000мм, прозрачный</t>
  </si>
  <si>
    <r>
      <rPr>
        <b/>
        <sz val="8"/>
        <color indexed="8"/>
        <rFont val="Arial"/>
        <family val="2"/>
        <charset val="204"/>
      </rPr>
      <t>РОЗНИЦА</t>
    </r>
    <r>
      <rPr>
        <sz val="8"/>
        <color indexed="8"/>
        <rFont val="Arial"/>
        <family val="2"/>
        <charset val="204"/>
      </rPr>
      <t xml:space="preserve">
сумма сделки до 50000р.
</t>
    </r>
    <r>
      <rPr>
        <b/>
        <sz val="8"/>
        <color indexed="10"/>
        <rFont val="Arial"/>
        <family val="2"/>
        <charset val="204"/>
      </rPr>
      <t>СКИДКА 0%</t>
    </r>
  </si>
  <si>
    <r>
      <t xml:space="preserve">ЛИСТОВОЕ ОРГСТЕКЛО </t>
    </r>
    <r>
      <rPr>
        <b/>
        <sz val="12"/>
        <color indexed="10"/>
        <rFont val="Arial"/>
        <family val="2"/>
        <charset val="204"/>
      </rPr>
      <t>NEW</t>
    </r>
  </si>
  <si>
    <t>цены действительны в 2015 г., указаны в российских рублях (RUR), без учета НДС (18%)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</si>
</sst>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4"/>
      <color indexed="60"/>
      <name val="Calibri"/>
      <family val="2"/>
      <charset val="204"/>
    </font>
    <font>
      <sz val="8"/>
      <name val="Arial"/>
      <family val="2"/>
    </font>
    <font>
      <b/>
      <sz val="10"/>
      <color indexed="23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name val="Calibri"/>
      <family val="2"/>
      <charset val="204"/>
    </font>
    <font>
      <b/>
      <sz val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164" fontId="5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5" xfId="2" applyNumberFormat="1" applyFont="1" applyBorder="1" applyAlignment="1" applyProtection="1">
      <alignment horizontal="left" vertical="center" wrapText="1"/>
    </xf>
    <xf numFmtId="0" fontId="4" fillId="3" borderId="5" xfId="0" applyNumberFormat="1" applyFont="1" applyFill="1" applyBorder="1" applyAlignment="1" applyProtection="1">
      <alignment horizontal="left" vertical="center" wrapText="1"/>
    </xf>
    <xf numFmtId="49" fontId="4" fillId="3" borderId="5" xfId="0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0" fillId="2" borderId="0" xfId="0" applyFont="1" applyFill="1"/>
    <xf numFmtId="2" fontId="1" fillId="0" borderId="1" xfId="0" applyNumberFormat="1" applyFont="1" applyFill="1" applyBorder="1" applyAlignment="1">
      <alignment horizontal="center" vertical="center"/>
    </xf>
    <xf numFmtId="0" fontId="9" fillId="0" borderId="5" xfId="2" applyNumberFormat="1" applyFont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2" fontId="15" fillId="0" borderId="5" xfId="0" applyNumberFormat="1" applyFont="1" applyFill="1" applyBorder="1" applyAlignment="1">
      <alignment vertical="center"/>
    </xf>
    <xf numFmtId="2" fontId="15" fillId="0" borderId="5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2" fontId="17" fillId="0" borderId="5" xfId="0" applyNumberFormat="1" applyFont="1" applyBorder="1" applyAlignment="1">
      <alignment horizontal="right" vertical="center"/>
    </xf>
    <xf numFmtId="2" fontId="18" fillId="0" borderId="5" xfId="0" applyNumberFormat="1" applyFont="1" applyBorder="1" applyAlignment="1">
      <alignment horizontal="right" vertical="center"/>
    </xf>
    <xf numFmtId="2" fontId="18" fillId="0" borderId="1" xfId="0" applyNumberFormat="1" applyFont="1" applyFill="1" applyBorder="1" applyAlignment="1">
      <alignment vertical="center"/>
    </xf>
    <xf numFmtId="2" fontId="15" fillId="0" borderId="5" xfId="0" applyNumberFormat="1" applyFont="1" applyBorder="1" applyAlignment="1">
      <alignment horizontal="right" vertical="center"/>
    </xf>
    <xf numFmtId="2" fontId="15" fillId="0" borderId="1" xfId="0" applyNumberFormat="1" applyFont="1" applyFill="1" applyBorder="1" applyAlignment="1">
      <alignment vertical="center"/>
    </xf>
    <xf numFmtId="0" fontId="19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vertical="center"/>
    </xf>
    <xf numFmtId="2" fontId="15" fillId="2" borderId="5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 vertical="center"/>
    </xf>
    <xf numFmtId="2" fontId="15" fillId="2" borderId="5" xfId="0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4" fillId="0" borderId="5" xfId="2" applyNumberFormat="1" applyFont="1" applyBorder="1" applyAlignment="1" applyProtection="1">
      <alignment horizontal="left" vertical="center" wrapText="1"/>
    </xf>
    <xf numFmtId="0" fontId="25" fillId="0" borderId="5" xfId="0" applyFont="1" applyFill="1" applyBorder="1" applyAlignment="1" applyProtection="1">
      <alignment vertic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7" fillId="4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4" xfId="2"/>
    <cellStyle name="Финансовый 2" xfId="3"/>
  </cellStyles>
  <dxfs count="4">
    <dxf>
      <fill>
        <patternFill>
          <bgColor indexed="1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6.jpeg"/><Relationship Id="rId3" Type="http://schemas.openxmlformats.org/officeDocument/2006/relationships/image" Target="../media/image41.jpeg"/><Relationship Id="rId7" Type="http://schemas.openxmlformats.org/officeDocument/2006/relationships/image" Target="../media/image45.jpeg"/><Relationship Id="rId2" Type="http://schemas.openxmlformats.org/officeDocument/2006/relationships/image" Target="../media/image40.jpeg"/><Relationship Id="rId1" Type="http://schemas.openxmlformats.org/officeDocument/2006/relationships/image" Target="../media/image39.jpeg"/><Relationship Id="rId6" Type="http://schemas.openxmlformats.org/officeDocument/2006/relationships/image" Target="../media/image44.jpeg"/><Relationship Id="rId5" Type="http://schemas.openxmlformats.org/officeDocument/2006/relationships/image" Target="../media/image43.jpeg"/><Relationship Id="rId10" Type="http://schemas.openxmlformats.org/officeDocument/2006/relationships/image" Target="../media/image38.png"/><Relationship Id="rId4" Type="http://schemas.openxmlformats.org/officeDocument/2006/relationships/image" Target="../media/image42.jpeg"/><Relationship Id="rId9" Type="http://schemas.openxmlformats.org/officeDocument/2006/relationships/image" Target="../media/image47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5.jpeg"/><Relationship Id="rId13" Type="http://schemas.openxmlformats.org/officeDocument/2006/relationships/image" Target="../media/image60.jpeg"/><Relationship Id="rId18" Type="http://schemas.openxmlformats.org/officeDocument/2006/relationships/image" Target="../media/image65.jpeg"/><Relationship Id="rId26" Type="http://schemas.openxmlformats.org/officeDocument/2006/relationships/image" Target="../media/image38.png"/><Relationship Id="rId3" Type="http://schemas.openxmlformats.org/officeDocument/2006/relationships/image" Target="../media/image50.jpeg"/><Relationship Id="rId21" Type="http://schemas.openxmlformats.org/officeDocument/2006/relationships/image" Target="../media/image68.jpeg"/><Relationship Id="rId7" Type="http://schemas.openxmlformats.org/officeDocument/2006/relationships/image" Target="../media/image54.jpeg"/><Relationship Id="rId12" Type="http://schemas.openxmlformats.org/officeDocument/2006/relationships/image" Target="../media/image59.jpeg"/><Relationship Id="rId17" Type="http://schemas.openxmlformats.org/officeDocument/2006/relationships/image" Target="../media/image64.jpeg"/><Relationship Id="rId25" Type="http://schemas.openxmlformats.org/officeDocument/2006/relationships/image" Target="../media/image72.jpeg"/><Relationship Id="rId2" Type="http://schemas.openxmlformats.org/officeDocument/2006/relationships/image" Target="../media/image49.jpeg"/><Relationship Id="rId16" Type="http://schemas.openxmlformats.org/officeDocument/2006/relationships/image" Target="../media/image63.jpeg"/><Relationship Id="rId20" Type="http://schemas.openxmlformats.org/officeDocument/2006/relationships/image" Target="../media/image67.jpeg"/><Relationship Id="rId1" Type="http://schemas.openxmlformats.org/officeDocument/2006/relationships/image" Target="../media/image48.jpeg"/><Relationship Id="rId6" Type="http://schemas.openxmlformats.org/officeDocument/2006/relationships/image" Target="../media/image53.jpeg"/><Relationship Id="rId11" Type="http://schemas.openxmlformats.org/officeDocument/2006/relationships/image" Target="../media/image58.jpeg"/><Relationship Id="rId24" Type="http://schemas.openxmlformats.org/officeDocument/2006/relationships/image" Target="../media/image71.jpeg"/><Relationship Id="rId5" Type="http://schemas.openxmlformats.org/officeDocument/2006/relationships/image" Target="../media/image52.jpeg"/><Relationship Id="rId15" Type="http://schemas.openxmlformats.org/officeDocument/2006/relationships/image" Target="../media/image62.jpeg"/><Relationship Id="rId23" Type="http://schemas.openxmlformats.org/officeDocument/2006/relationships/image" Target="../media/image70.jpeg"/><Relationship Id="rId10" Type="http://schemas.openxmlformats.org/officeDocument/2006/relationships/image" Target="../media/image57.jpeg"/><Relationship Id="rId19" Type="http://schemas.openxmlformats.org/officeDocument/2006/relationships/image" Target="../media/image66.jpeg"/><Relationship Id="rId4" Type="http://schemas.openxmlformats.org/officeDocument/2006/relationships/image" Target="../media/image51.jpeg"/><Relationship Id="rId9" Type="http://schemas.openxmlformats.org/officeDocument/2006/relationships/image" Target="../media/image56.jpeg"/><Relationship Id="rId14" Type="http://schemas.openxmlformats.org/officeDocument/2006/relationships/image" Target="../media/image61.jpeg"/><Relationship Id="rId22" Type="http://schemas.openxmlformats.org/officeDocument/2006/relationships/image" Target="../media/image69.jpeg"/><Relationship Id="rId27" Type="http://schemas.openxmlformats.org/officeDocument/2006/relationships/image" Target="../media/image7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7</xdr:row>
      <xdr:rowOff>19050</xdr:rowOff>
    </xdr:from>
    <xdr:to>
      <xdr:col>0</xdr:col>
      <xdr:colOff>704850</xdr:colOff>
      <xdr:row>9</xdr:row>
      <xdr:rowOff>333375</xdr:rowOff>
    </xdr:to>
    <xdr:pic>
      <xdr:nvPicPr>
        <xdr:cNvPr id="2049" name="Рисунок 7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59092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10</xdr:row>
      <xdr:rowOff>19050</xdr:rowOff>
    </xdr:from>
    <xdr:to>
      <xdr:col>0</xdr:col>
      <xdr:colOff>704850</xdr:colOff>
      <xdr:row>11</xdr:row>
      <xdr:rowOff>504825</xdr:rowOff>
    </xdr:to>
    <xdr:pic>
      <xdr:nvPicPr>
        <xdr:cNvPr id="2050" name="Рисунок 10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46482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13</xdr:row>
      <xdr:rowOff>28575</xdr:rowOff>
    </xdr:from>
    <xdr:to>
      <xdr:col>0</xdr:col>
      <xdr:colOff>704850</xdr:colOff>
      <xdr:row>14</xdr:row>
      <xdr:rowOff>514350</xdr:rowOff>
    </xdr:to>
    <xdr:pic>
      <xdr:nvPicPr>
        <xdr:cNvPr id="2051" name="Рисунок 1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6315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15</xdr:row>
      <xdr:rowOff>28575</xdr:rowOff>
    </xdr:from>
    <xdr:to>
      <xdr:col>0</xdr:col>
      <xdr:colOff>704850</xdr:colOff>
      <xdr:row>15</xdr:row>
      <xdr:rowOff>1047750</xdr:rowOff>
    </xdr:to>
    <xdr:pic>
      <xdr:nvPicPr>
        <xdr:cNvPr id="2052" name="Рисунок 17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7381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16</xdr:row>
      <xdr:rowOff>28575</xdr:rowOff>
    </xdr:from>
    <xdr:to>
      <xdr:col>0</xdr:col>
      <xdr:colOff>704850</xdr:colOff>
      <xdr:row>17</xdr:row>
      <xdr:rowOff>514350</xdr:rowOff>
    </xdr:to>
    <xdr:pic>
      <xdr:nvPicPr>
        <xdr:cNvPr id="2053" name="Рисунок 22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84486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19</xdr:row>
      <xdr:rowOff>28575</xdr:rowOff>
    </xdr:from>
    <xdr:to>
      <xdr:col>0</xdr:col>
      <xdr:colOff>704850</xdr:colOff>
      <xdr:row>19</xdr:row>
      <xdr:rowOff>1047750</xdr:rowOff>
    </xdr:to>
    <xdr:pic>
      <xdr:nvPicPr>
        <xdr:cNvPr id="2054" name="Рисунок 26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1010602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20</xdr:row>
      <xdr:rowOff>28575</xdr:rowOff>
    </xdr:from>
    <xdr:to>
      <xdr:col>0</xdr:col>
      <xdr:colOff>704850</xdr:colOff>
      <xdr:row>20</xdr:row>
      <xdr:rowOff>1047750</xdr:rowOff>
    </xdr:to>
    <xdr:pic>
      <xdr:nvPicPr>
        <xdr:cNvPr id="2055" name="Рисунок 1024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1117282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21</xdr:row>
      <xdr:rowOff>19050</xdr:rowOff>
    </xdr:from>
    <xdr:to>
      <xdr:col>0</xdr:col>
      <xdr:colOff>704850</xdr:colOff>
      <xdr:row>23</xdr:row>
      <xdr:rowOff>333375</xdr:rowOff>
    </xdr:to>
    <xdr:pic>
      <xdr:nvPicPr>
        <xdr:cNvPr id="2056" name="Рисунок 1025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122301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25</xdr:row>
      <xdr:rowOff>28575</xdr:rowOff>
    </xdr:from>
    <xdr:to>
      <xdr:col>0</xdr:col>
      <xdr:colOff>704850</xdr:colOff>
      <xdr:row>26</xdr:row>
      <xdr:rowOff>476250</xdr:rowOff>
    </xdr:to>
    <xdr:pic>
      <xdr:nvPicPr>
        <xdr:cNvPr id="2057" name="Рисунок 1038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" y="138874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27</xdr:row>
      <xdr:rowOff>19050</xdr:rowOff>
    </xdr:from>
    <xdr:to>
      <xdr:col>0</xdr:col>
      <xdr:colOff>704850</xdr:colOff>
      <xdr:row>28</xdr:row>
      <xdr:rowOff>485775</xdr:rowOff>
    </xdr:to>
    <xdr:pic>
      <xdr:nvPicPr>
        <xdr:cNvPr id="2058" name="Рисунок 1045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575" y="1498282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1019175</xdr:rowOff>
    </xdr:to>
    <xdr:pic>
      <xdr:nvPicPr>
        <xdr:cNvPr id="2059" name="Рисунок 1046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575" y="160782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1009650</xdr:rowOff>
    </xdr:to>
    <xdr:pic>
      <xdr:nvPicPr>
        <xdr:cNvPr id="2060" name="Рисунок 1047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575" y="160782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29</xdr:row>
      <xdr:rowOff>0</xdr:rowOff>
    </xdr:from>
    <xdr:to>
      <xdr:col>0</xdr:col>
      <xdr:colOff>695325</xdr:colOff>
      <xdr:row>29</xdr:row>
      <xdr:rowOff>1009650</xdr:rowOff>
    </xdr:to>
    <xdr:pic>
      <xdr:nvPicPr>
        <xdr:cNvPr id="2061" name="Рисунок 1048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" y="160782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1009650</xdr:rowOff>
    </xdr:to>
    <xdr:pic>
      <xdr:nvPicPr>
        <xdr:cNvPr id="2062" name="Рисунок 1049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575" y="160782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1019175</xdr:rowOff>
    </xdr:to>
    <xdr:pic>
      <xdr:nvPicPr>
        <xdr:cNvPr id="2063" name="Рисунок 105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575" y="160782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1019175</xdr:rowOff>
    </xdr:to>
    <xdr:pic>
      <xdr:nvPicPr>
        <xdr:cNvPr id="2064" name="Рисунок 1051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8575" y="160782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1019175</xdr:rowOff>
    </xdr:to>
    <xdr:pic>
      <xdr:nvPicPr>
        <xdr:cNvPr id="2065" name="Рисунок 1052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8575" y="160782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1019175</xdr:rowOff>
    </xdr:to>
    <xdr:pic>
      <xdr:nvPicPr>
        <xdr:cNvPr id="2066" name="Рисунок 1053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8575" y="160782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0</xdr:rowOff>
    </xdr:from>
    <xdr:to>
      <xdr:col>0</xdr:col>
      <xdr:colOff>704850</xdr:colOff>
      <xdr:row>29</xdr:row>
      <xdr:rowOff>1019175</xdr:rowOff>
    </xdr:to>
    <xdr:pic>
      <xdr:nvPicPr>
        <xdr:cNvPr id="2067" name="Рисунок 1054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8575" y="160782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28575</xdr:rowOff>
    </xdr:from>
    <xdr:to>
      <xdr:col>0</xdr:col>
      <xdr:colOff>704850</xdr:colOff>
      <xdr:row>29</xdr:row>
      <xdr:rowOff>1047750</xdr:rowOff>
    </xdr:to>
    <xdr:pic>
      <xdr:nvPicPr>
        <xdr:cNvPr id="2068" name="Рисунок 1055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8575" y="161067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0</xdr:rowOff>
    </xdr:from>
    <xdr:to>
      <xdr:col>0</xdr:col>
      <xdr:colOff>704850</xdr:colOff>
      <xdr:row>31</xdr:row>
      <xdr:rowOff>1019175</xdr:rowOff>
    </xdr:to>
    <xdr:pic>
      <xdr:nvPicPr>
        <xdr:cNvPr id="2069" name="Рисунок 1057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575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0</xdr:rowOff>
    </xdr:from>
    <xdr:to>
      <xdr:col>0</xdr:col>
      <xdr:colOff>704850</xdr:colOff>
      <xdr:row>31</xdr:row>
      <xdr:rowOff>1019175</xdr:rowOff>
    </xdr:to>
    <xdr:pic>
      <xdr:nvPicPr>
        <xdr:cNvPr id="2070" name="Рисунок 1058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8575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0</xdr:rowOff>
    </xdr:from>
    <xdr:to>
      <xdr:col>0</xdr:col>
      <xdr:colOff>704850</xdr:colOff>
      <xdr:row>31</xdr:row>
      <xdr:rowOff>1019175</xdr:rowOff>
    </xdr:to>
    <xdr:pic>
      <xdr:nvPicPr>
        <xdr:cNvPr id="2071" name="Рисунок 1059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575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0</xdr:rowOff>
    </xdr:from>
    <xdr:to>
      <xdr:col>0</xdr:col>
      <xdr:colOff>704850</xdr:colOff>
      <xdr:row>31</xdr:row>
      <xdr:rowOff>1019175</xdr:rowOff>
    </xdr:to>
    <xdr:pic>
      <xdr:nvPicPr>
        <xdr:cNvPr id="2072" name="Рисунок 1060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31</xdr:row>
      <xdr:rowOff>0</xdr:rowOff>
    </xdr:from>
    <xdr:to>
      <xdr:col>0</xdr:col>
      <xdr:colOff>695325</xdr:colOff>
      <xdr:row>31</xdr:row>
      <xdr:rowOff>1019175</xdr:rowOff>
    </xdr:to>
    <xdr:pic>
      <xdr:nvPicPr>
        <xdr:cNvPr id="2073" name="Рисунок 1061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050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31</xdr:row>
      <xdr:rowOff>0</xdr:rowOff>
    </xdr:from>
    <xdr:to>
      <xdr:col>0</xdr:col>
      <xdr:colOff>695325</xdr:colOff>
      <xdr:row>31</xdr:row>
      <xdr:rowOff>1019175</xdr:rowOff>
    </xdr:to>
    <xdr:pic>
      <xdr:nvPicPr>
        <xdr:cNvPr id="2074" name="Рисунок 106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0</xdr:rowOff>
    </xdr:from>
    <xdr:to>
      <xdr:col>0</xdr:col>
      <xdr:colOff>704850</xdr:colOff>
      <xdr:row>31</xdr:row>
      <xdr:rowOff>1019175</xdr:rowOff>
    </xdr:to>
    <xdr:pic>
      <xdr:nvPicPr>
        <xdr:cNvPr id="2075" name="Рисунок 1063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8575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0</xdr:rowOff>
    </xdr:from>
    <xdr:to>
      <xdr:col>0</xdr:col>
      <xdr:colOff>704850</xdr:colOff>
      <xdr:row>31</xdr:row>
      <xdr:rowOff>1019175</xdr:rowOff>
    </xdr:to>
    <xdr:pic>
      <xdr:nvPicPr>
        <xdr:cNvPr id="2076" name="Рисунок 1064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8575" y="177355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32</xdr:row>
      <xdr:rowOff>28575</xdr:rowOff>
    </xdr:from>
    <xdr:to>
      <xdr:col>0</xdr:col>
      <xdr:colOff>704850</xdr:colOff>
      <xdr:row>32</xdr:row>
      <xdr:rowOff>1047750</xdr:rowOff>
    </xdr:to>
    <xdr:pic>
      <xdr:nvPicPr>
        <xdr:cNvPr id="2077" name="Рисунок 1065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8575" y="1883092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28575</xdr:rowOff>
    </xdr:from>
    <xdr:to>
      <xdr:col>0</xdr:col>
      <xdr:colOff>704850</xdr:colOff>
      <xdr:row>31</xdr:row>
      <xdr:rowOff>1047750</xdr:rowOff>
    </xdr:to>
    <xdr:pic>
      <xdr:nvPicPr>
        <xdr:cNvPr id="2078" name="Рисунок 1066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8575" y="1776412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34</xdr:row>
      <xdr:rowOff>28575</xdr:rowOff>
    </xdr:from>
    <xdr:to>
      <xdr:col>0</xdr:col>
      <xdr:colOff>695325</xdr:colOff>
      <xdr:row>34</xdr:row>
      <xdr:rowOff>1047750</xdr:rowOff>
    </xdr:to>
    <xdr:pic>
      <xdr:nvPicPr>
        <xdr:cNvPr id="2079" name="Рисунок 1067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050" y="20488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35</xdr:row>
      <xdr:rowOff>28575</xdr:rowOff>
    </xdr:from>
    <xdr:to>
      <xdr:col>0</xdr:col>
      <xdr:colOff>704850</xdr:colOff>
      <xdr:row>35</xdr:row>
      <xdr:rowOff>1047750</xdr:rowOff>
    </xdr:to>
    <xdr:pic>
      <xdr:nvPicPr>
        <xdr:cNvPr id="2080" name="Рисунок 1068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8575" y="21555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36</xdr:row>
      <xdr:rowOff>28575</xdr:rowOff>
    </xdr:from>
    <xdr:to>
      <xdr:col>0</xdr:col>
      <xdr:colOff>704850</xdr:colOff>
      <xdr:row>36</xdr:row>
      <xdr:rowOff>1047750</xdr:rowOff>
    </xdr:to>
    <xdr:pic>
      <xdr:nvPicPr>
        <xdr:cNvPr id="2081" name="Рисунок 1069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8575" y="22621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38</xdr:row>
      <xdr:rowOff>190500</xdr:rowOff>
    </xdr:from>
    <xdr:to>
      <xdr:col>0</xdr:col>
      <xdr:colOff>695325</xdr:colOff>
      <xdr:row>42</xdr:row>
      <xdr:rowOff>104775</xdr:rowOff>
    </xdr:to>
    <xdr:pic>
      <xdr:nvPicPr>
        <xdr:cNvPr id="2082" name="Рисунок 1070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9050" y="244411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43</xdr:row>
      <xdr:rowOff>28575</xdr:rowOff>
    </xdr:from>
    <xdr:to>
      <xdr:col>0</xdr:col>
      <xdr:colOff>704850</xdr:colOff>
      <xdr:row>44</xdr:row>
      <xdr:rowOff>514350</xdr:rowOff>
    </xdr:to>
    <xdr:pic>
      <xdr:nvPicPr>
        <xdr:cNvPr id="2083" name="Рисунок 1071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8575" y="2566035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46</xdr:row>
      <xdr:rowOff>28575</xdr:rowOff>
    </xdr:from>
    <xdr:to>
      <xdr:col>0</xdr:col>
      <xdr:colOff>704850</xdr:colOff>
      <xdr:row>46</xdr:row>
      <xdr:rowOff>1047750</xdr:rowOff>
    </xdr:to>
    <xdr:pic>
      <xdr:nvPicPr>
        <xdr:cNvPr id="2084" name="Рисунок 1072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8575" y="27317700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48</xdr:row>
      <xdr:rowOff>19050</xdr:rowOff>
    </xdr:from>
    <xdr:to>
      <xdr:col>0</xdr:col>
      <xdr:colOff>704850</xdr:colOff>
      <xdr:row>50</xdr:row>
      <xdr:rowOff>333375</xdr:rowOff>
    </xdr:to>
    <xdr:pic>
      <xdr:nvPicPr>
        <xdr:cNvPr id="2085" name="Рисунок 1075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8575" y="289845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19050</xdr:colOff>
      <xdr:row>1</xdr:row>
      <xdr:rowOff>295275</xdr:rowOff>
    </xdr:to>
    <xdr:pic>
      <xdr:nvPicPr>
        <xdr:cNvPr id="208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0"/>
          <a:ext cx="85534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28575</xdr:rowOff>
    </xdr:from>
    <xdr:to>
      <xdr:col>0</xdr:col>
      <xdr:colOff>704850</xdr:colOff>
      <xdr:row>19</xdr:row>
      <xdr:rowOff>1047750</xdr:rowOff>
    </xdr:to>
    <xdr:pic>
      <xdr:nvPicPr>
        <xdr:cNvPr id="3073" name="Рисунок 9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02774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20</xdr:row>
      <xdr:rowOff>28575</xdr:rowOff>
    </xdr:from>
    <xdr:to>
      <xdr:col>0</xdr:col>
      <xdr:colOff>704850</xdr:colOff>
      <xdr:row>20</xdr:row>
      <xdr:rowOff>1047750</xdr:rowOff>
    </xdr:to>
    <xdr:pic>
      <xdr:nvPicPr>
        <xdr:cNvPr id="3074" name="Рисунок 1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1344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28575</xdr:rowOff>
    </xdr:from>
    <xdr:to>
      <xdr:col>0</xdr:col>
      <xdr:colOff>704850</xdr:colOff>
      <xdr:row>8</xdr:row>
      <xdr:rowOff>514350</xdr:rowOff>
    </xdr:to>
    <xdr:pic>
      <xdr:nvPicPr>
        <xdr:cNvPr id="3075" name="Рисунок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2809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</xdr:row>
      <xdr:rowOff>28575</xdr:rowOff>
    </xdr:from>
    <xdr:to>
      <xdr:col>0</xdr:col>
      <xdr:colOff>704850</xdr:colOff>
      <xdr:row>10</xdr:row>
      <xdr:rowOff>514350</xdr:rowOff>
    </xdr:to>
    <xdr:pic>
      <xdr:nvPicPr>
        <xdr:cNvPr id="3076" name="Рисунок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38766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28575</xdr:rowOff>
    </xdr:from>
    <xdr:to>
      <xdr:col>0</xdr:col>
      <xdr:colOff>704850</xdr:colOff>
      <xdr:row>12</xdr:row>
      <xdr:rowOff>514350</xdr:rowOff>
    </xdr:to>
    <xdr:pic>
      <xdr:nvPicPr>
        <xdr:cNvPr id="3077" name="Рисунок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49434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13</xdr:row>
      <xdr:rowOff>28575</xdr:rowOff>
    </xdr:from>
    <xdr:to>
      <xdr:col>0</xdr:col>
      <xdr:colOff>704850</xdr:colOff>
      <xdr:row>13</xdr:row>
      <xdr:rowOff>1047750</xdr:rowOff>
    </xdr:to>
    <xdr:pic>
      <xdr:nvPicPr>
        <xdr:cNvPr id="3078" name="Рисунок 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6010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14</xdr:row>
      <xdr:rowOff>28575</xdr:rowOff>
    </xdr:from>
    <xdr:to>
      <xdr:col>0</xdr:col>
      <xdr:colOff>704850</xdr:colOff>
      <xdr:row>15</xdr:row>
      <xdr:rowOff>514350</xdr:rowOff>
    </xdr:to>
    <xdr:pic>
      <xdr:nvPicPr>
        <xdr:cNvPr id="3079" name="Рисунок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7077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16</xdr:row>
      <xdr:rowOff>28575</xdr:rowOff>
    </xdr:from>
    <xdr:to>
      <xdr:col>0</xdr:col>
      <xdr:colOff>704850</xdr:colOff>
      <xdr:row>17</xdr:row>
      <xdr:rowOff>514350</xdr:rowOff>
    </xdr:to>
    <xdr:pic>
      <xdr:nvPicPr>
        <xdr:cNvPr id="3080" name="Рисунок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8143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18</xdr:row>
      <xdr:rowOff>28575</xdr:rowOff>
    </xdr:from>
    <xdr:to>
      <xdr:col>0</xdr:col>
      <xdr:colOff>704850</xdr:colOff>
      <xdr:row>18</xdr:row>
      <xdr:rowOff>1047750</xdr:rowOff>
    </xdr:to>
    <xdr:pic>
      <xdr:nvPicPr>
        <xdr:cNvPr id="3081" name="Рисунок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" y="92106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762000</xdr:colOff>
      <xdr:row>1</xdr:row>
      <xdr:rowOff>0</xdr:rowOff>
    </xdr:to>
    <xdr:pic>
      <xdr:nvPicPr>
        <xdr:cNvPr id="308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0"/>
          <a:ext cx="85153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</xdr:row>
      <xdr:rowOff>28575</xdr:rowOff>
    </xdr:from>
    <xdr:to>
      <xdr:col>0</xdr:col>
      <xdr:colOff>704850</xdr:colOff>
      <xdr:row>8</xdr:row>
      <xdr:rowOff>1047750</xdr:rowOff>
    </xdr:to>
    <xdr:pic>
      <xdr:nvPicPr>
        <xdr:cNvPr id="1025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86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</xdr:row>
      <xdr:rowOff>28575</xdr:rowOff>
    </xdr:from>
    <xdr:to>
      <xdr:col>0</xdr:col>
      <xdr:colOff>704850</xdr:colOff>
      <xdr:row>9</xdr:row>
      <xdr:rowOff>1047750</xdr:rowOff>
    </xdr:to>
    <xdr:pic>
      <xdr:nvPicPr>
        <xdr:cNvPr id="1026" name="Рисунок 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952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10</xdr:row>
      <xdr:rowOff>28575</xdr:rowOff>
    </xdr:from>
    <xdr:to>
      <xdr:col>0</xdr:col>
      <xdr:colOff>704850</xdr:colOff>
      <xdr:row>10</xdr:row>
      <xdr:rowOff>1047750</xdr:rowOff>
    </xdr:to>
    <xdr:pic>
      <xdr:nvPicPr>
        <xdr:cNvPr id="1027" name="Рисунок 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50196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28575</xdr:rowOff>
    </xdr:from>
    <xdr:to>
      <xdr:col>0</xdr:col>
      <xdr:colOff>704850</xdr:colOff>
      <xdr:row>11</xdr:row>
      <xdr:rowOff>1047750</xdr:rowOff>
    </xdr:to>
    <xdr:pic>
      <xdr:nvPicPr>
        <xdr:cNvPr id="1028" name="Рисунок 4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60864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12</xdr:row>
      <xdr:rowOff>28575</xdr:rowOff>
    </xdr:from>
    <xdr:to>
      <xdr:col>0</xdr:col>
      <xdr:colOff>704850</xdr:colOff>
      <xdr:row>12</xdr:row>
      <xdr:rowOff>1047750</xdr:rowOff>
    </xdr:to>
    <xdr:pic>
      <xdr:nvPicPr>
        <xdr:cNvPr id="1029" name="Рисунок 5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7153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13</xdr:row>
      <xdr:rowOff>28575</xdr:rowOff>
    </xdr:from>
    <xdr:to>
      <xdr:col>0</xdr:col>
      <xdr:colOff>704850</xdr:colOff>
      <xdr:row>13</xdr:row>
      <xdr:rowOff>1047750</xdr:rowOff>
    </xdr:to>
    <xdr:pic>
      <xdr:nvPicPr>
        <xdr:cNvPr id="1030" name="Рисунок 6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8220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14</xdr:row>
      <xdr:rowOff>28575</xdr:rowOff>
    </xdr:from>
    <xdr:to>
      <xdr:col>0</xdr:col>
      <xdr:colOff>704850</xdr:colOff>
      <xdr:row>14</xdr:row>
      <xdr:rowOff>1047750</xdr:rowOff>
    </xdr:to>
    <xdr:pic>
      <xdr:nvPicPr>
        <xdr:cNvPr id="1031" name="Рисунок 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9286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16</xdr:row>
      <xdr:rowOff>28575</xdr:rowOff>
    </xdr:from>
    <xdr:to>
      <xdr:col>0</xdr:col>
      <xdr:colOff>704850</xdr:colOff>
      <xdr:row>16</xdr:row>
      <xdr:rowOff>1047750</xdr:rowOff>
    </xdr:to>
    <xdr:pic>
      <xdr:nvPicPr>
        <xdr:cNvPr id="1032" name="Рисунок 9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114204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17</xdr:row>
      <xdr:rowOff>28575</xdr:rowOff>
    </xdr:from>
    <xdr:to>
      <xdr:col>0</xdr:col>
      <xdr:colOff>704850</xdr:colOff>
      <xdr:row>17</xdr:row>
      <xdr:rowOff>1047750</xdr:rowOff>
    </xdr:to>
    <xdr:pic>
      <xdr:nvPicPr>
        <xdr:cNvPr id="1033" name="Рисунок 10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" y="12487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18</xdr:row>
      <xdr:rowOff>28575</xdr:rowOff>
    </xdr:from>
    <xdr:to>
      <xdr:col>0</xdr:col>
      <xdr:colOff>704850</xdr:colOff>
      <xdr:row>18</xdr:row>
      <xdr:rowOff>1047750</xdr:rowOff>
    </xdr:to>
    <xdr:pic>
      <xdr:nvPicPr>
        <xdr:cNvPr id="1034" name="Рисунок 1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575" y="13554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20</xdr:row>
      <xdr:rowOff>28575</xdr:rowOff>
    </xdr:from>
    <xdr:to>
      <xdr:col>0</xdr:col>
      <xdr:colOff>704850</xdr:colOff>
      <xdr:row>20</xdr:row>
      <xdr:rowOff>1047750</xdr:rowOff>
    </xdr:to>
    <xdr:pic>
      <xdr:nvPicPr>
        <xdr:cNvPr id="1035" name="Рисунок 1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575" y="156876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21</xdr:row>
      <xdr:rowOff>28575</xdr:rowOff>
    </xdr:from>
    <xdr:to>
      <xdr:col>0</xdr:col>
      <xdr:colOff>704850</xdr:colOff>
      <xdr:row>21</xdr:row>
      <xdr:rowOff>1047750</xdr:rowOff>
    </xdr:to>
    <xdr:pic>
      <xdr:nvPicPr>
        <xdr:cNvPr id="1036" name="Рисунок 13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575" y="167544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25</xdr:row>
      <xdr:rowOff>28575</xdr:rowOff>
    </xdr:from>
    <xdr:to>
      <xdr:col>0</xdr:col>
      <xdr:colOff>704850</xdr:colOff>
      <xdr:row>25</xdr:row>
      <xdr:rowOff>1047750</xdr:rowOff>
    </xdr:to>
    <xdr:pic>
      <xdr:nvPicPr>
        <xdr:cNvPr id="1037" name="Рисунок 14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575" y="210216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26</xdr:row>
      <xdr:rowOff>28575</xdr:rowOff>
    </xdr:from>
    <xdr:to>
      <xdr:col>0</xdr:col>
      <xdr:colOff>704850</xdr:colOff>
      <xdr:row>26</xdr:row>
      <xdr:rowOff>1047750</xdr:rowOff>
    </xdr:to>
    <xdr:pic>
      <xdr:nvPicPr>
        <xdr:cNvPr id="1038" name="Рисунок 15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575" y="220884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27</xdr:row>
      <xdr:rowOff>28575</xdr:rowOff>
    </xdr:from>
    <xdr:to>
      <xdr:col>0</xdr:col>
      <xdr:colOff>704850</xdr:colOff>
      <xdr:row>27</xdr:row>
      <xdr:rowOff>1047750</xdr:rowOff>
    </xdr:to>
    <xdr:pic>
      <xdr:nvPicPr>
        <xdr:cNvPr id="1039" name="Рисунок 16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575" y="23155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28</xdr:row>
      <xdr:rowOff>28575</xdr:rowOff>
    </xdr:from>
    <xdr:to>
      <xdr:col>0</xdr:col>
      <xdr:colOff>704850</xdr:colOff>
      <xdr:row>28</xdr:row>
      <xdr:rowOff>1047750</xdr:rowOff>
    </xdr:to>
    <xdr:pic>
      <xdr:nvPicPr>
        <xdr:cNvPr id="1040" name="Рисунок 17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8575" y="24222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28575</xdr:rowOff>
    </xdr:from>
    <xdr:to>
      <xdr:col>0</xdr:col>
      <xdr:colOff>704850</xdr:colOff>
      <xdr:row>29</xdr:row>
      <xdr:rowOff>1047750</xdr:rowOff>
    </xdr:to>
    <xdr:pic>
      <xdr:nvPicPr>
        <xdr:cNvPr id="1041" name="Рисунок 18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8575" y="25288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31</xdr:row>
      <xdr:rowOff>28575</xdr:rowOff>
    </xdr:from>
    <xdr:to>
      <xdr:col>0</xdr:col>
      <xdr:colOff>704850</xdr:colOff>
      <xdr:row>31</xdr:row>
      <xdr:rowOff>1047750</xdr:rowOff>
    </xdr:to>
    <xdr:pic>
      <xdr:nvPicPr>
        <xdr:cNvPr id="1042" name="Рисунок 19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8575" y="274224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32</xdr:row>
      <xdr:rowOff>28575</xdr:rowOff>
    </xdr:from>
    <xdr:to>
      <xdr:col>0</xdr:col>
      <xdr:colOff>704850</xdr:colOff>
      <xdr:row>32</xdr:row>
      <xdr:rowOff>1047750</xdr:rowOff>
    </xdr:to>
    <xdr:pic>
      <xdr:nvPicPr>
        <xdr:cNvPr id="1043" name="Рисунок 20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8575" y="28489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33</xdr:row>
      <xdr:rowOff>28575</xdr:rowOff>
    </xdr:from>
    <xdr:to>
      <xdr:col>0</xdr:col>
      <xdr:colOff>704850</xdr:colOff>
      <xdr:row>33</xdr:row>
      <xdr:rowOff>1047750</xdr:rowOff>
    </xdr:to>
    <xdr:pic>
      <xdr:nvPicPr>
        <xdr:cNvPr id="1044" name="Рисунок 21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8575" y="29556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19</xdr:row>
      <xdr:rowOff>28575</xdr:rowOff>
    </xdr:from>
    <xdr:to>
      <xdr:col>0</xdr:col>
      <xdr:colOff>704850</xdr:colOff>
      <xdr:row>19</xdr:row>
      <xdr:rowOff>1047750</xdr:rowOff>
    </xdr:to>
    <xdr:pic>
      <xdr:nvPicPr>
        <xdr:cNvPr id="1045" name="Рисунок 23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575" y="14620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22</xdr:row>
      <xdr:rowOff>28575</xdr:rowOff>
    </xdr:from>
    <xdr:to>
      <xdr:col>0</xdr:col>
      <xdr:colOff>704850</xdr:colOff>
      <xdr:row>22</xdr:row>
      <xdr:rowOff>1047750</xdr:rowOff>
    </xdr:to>
    <xdr:pic>
      <xdr:nvPicPr>
        <xdr:cNvPr id="1046" name="Рисунок 2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8575" y="178212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23</xdr:row>
      <xdr:rowOff>28575</xdr:rowOff>
    </xdr:from>
    <xdr:to>
      <xdr:col>0</xdr:col>
      <xdr:colOff>704850</xdr:colOff>
      <xdr:row>23</xdr:row>
      <xdr:rowOff>1047750</xdr:rowOff>
    </xdr:to>
    <xdr:pic>
      <xdr:nvPicPr>
        <xdr:cNvPr id="1047" name="Рисунок 2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575" y="188880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24</xdr:row>
      <xdr:rowOff>28575</xdr:rowOff>
    </xdr:from>
    <xdr:to>
      <xdr:col>0</xdr:col>
      <xdr:colOff>704850</xdr:colOff>
      <xdr:row>24</xdr:row>
      <xdr:rowOff>1047750</xdr:rowOff>
    </xdr:to>
    <xdr:pic>
      <xdr:nvPicPr>
        <xdr:cNvPr id="1048" name="Рисунок 2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" y="199548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30</xdr:row>
      <xdr:rowOff>28575</xdr:rowOff>
    </xdr:from>
    <xdr:to>
      <xdr:col>0</xdr:col>
      <xdr:colOff>704850</xdr:colOff>
      <xdr:row>30</xdr:row>
      <xdr:rowOff>1047750</xdr:rowOff>
    </xdr:to>
    <xdr:pic>
      <xdr:nvPicPr>
        <xdr:cNvPr id="1049" name="Рисунок 28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8575" y="26355675"/>
          <a:ext cx="676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1</xdr:row>
      <xdr:rowOff>161925</xdr:rowOff>
    </xdr:to>
    <xdr:pic>
      <xdr:nvPicPr>
        <xdr:cNvPr id="10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0"/>
          <a:ext cx="85153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15</xdr:row>
      <xdr:rowOff>19050</xdr:rowOff>
    </xdr:from>
    <xdr:to>
      <xdr:col>1</xdr:col>
      <xdr:colOff>0</xdr:colOff>
      <xdr:row>15</xdr:row>
      <xdr:rowOff>1028700</xdr:rowOff>
    </xdr:to>
    <xdr:pic>
      <xdr:nvPicPr>
        <xdr:cNvPr id="105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8575" y="10344150"/>
          <a:ext cx="6953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topLeftCell="A7" zoomScaleNormal="100" workbookViewId="0">
      <selection activeCell="I2" sqref="I2"/>
    </sheetView>
  </sheetViews>
  <sheetFormatPr defaultRowHeight="14.4"/>
  <cols>
    <col min="1" max="1" width="10.88671875" customWidth="1"/>
    <col min="2" max="2" width="8.6640625" style="1" customWidth="1"/>
    <col min="3" max="3" width="65.5546875" customWidth="1"/>
    <col min="4" max="4" width="7.6640625" customWidth="1"/>
    <col min="5" max="7" width="11.6640625" customWidth="1"/>
  </cols>
  <sheetData>
    <row r="1" spans="1:7" ht="61.5" customHeight="1">
      <c r="A1" s="32"/>
      <c r="B1" s="3"/>
      <c r="C1" s="2"/>
      <c r="D1" s="2"/>
      <c r="E1" s="2"/>
      <c r="F1" s="2"/>
      <c r="G1" s="2"/>
    </row>
    <row r="2" spans="1:7" ht="94.5" customHeight="1">
      <c r="A2" s="10"/>
      <c r="B2" s="10"/>
      <c r="C2" s="10"/>
      <c r="D2" s="10"/>
      <c r="E2" s="10"/>
      <c r="F2" s="10"/>
      <c r="G2" s="10"/>
    </row>
    <row r="3" spans="1:7" ht="25.5" customHeight="1">
      <c r="A3" s="69" t="s">
        <v>171</v>
      </c>
      <c r="B3" s="69"/>
      <c r="C3" s="69"/>
      <c r="D3" s="69"/>
      <c r="E3" s="69"/>
      <c r="F3" s="69"/>
      <c r="G3" s="69"/>
    </row>
    <row r="4" spans="1:7" s="4" customFormat="1" ht="18.75" customHeight="1">
      <c r="A4" s="70" t="s">
        <v>183</v>
      </c>
      <c r="B4" s="70"/>
      <c r="C4" s="70"/>
      <c r="D4" s="70"/>
      <c r="E4" s="70"/>
      <c r="F4" s="70"/>
      <c r="G4" s="70"/>
    </row>
    <row r="5" spans="1:7" s="4" customFormat="1" ht="9.9" customHeight="1">
      <c r="A5" s="43"/>
      <c r="B5" s="43"/>
      <c r="C5" s="43"/>
      <c r="D5" s="43"/>
      <c r="E5" s="43"/>
      <c r="F5" s="43"/>
      <c r="G5" s="43"/>
    </row>
    <row r="6" spans="1:7" s="4" customFormat="1" ht="24.9" customHeight="1">
      <c r="A6" s="40" t="s">
        <v>2</v>
      </c>
      <c r="B6" s="40" t="s">
        <v>0</v>
      </c>
      <c r="C6" s="40" t="s">
        <v>1</v>
      </c>
      <c r="D6" s="39" t="s">
        <v>7</v>
      </c>
      <c r="E6" s="71" t="s">
        <v>3</v>
      </c>
      <c r="F6" s="72"/>
      <c r="G6" s="73"/>
    </row>
    <row r="7" spans="1:7" s="4" customFormat="1" ht="46.5" customHeight="1">
      <c r="A7" s="74" t="s">
        <v>9</v>
      </c>
      <c r="B7" s="75"/>
      <c r="C7" s="75"/>
      <c r="D7" s="76"/>
      <c r="E7" s="41" t="s">
        <v>177</v>
      </c>
      <c r="F7" s="41" t="s">
        <v>176</v>
      </c>
      <c r="G7" s="41" t="s">
        <v>101</v>
      </c>
    </row>
    <row r="8" spans="1:7" s="4" customFormat="1" ht="27.9" customHeight="1">
      <c r="A8" s="7"/>
      <c r="B8" s="6" t="s">
        <v>10</v>
      </c>
      <c r="C8" s="5" t="s">
        <v>11</v>
      </c>
      <c r="D8" s="14" t="s">
        <v>4</v>
      </c>
      <c r="E8" s="49">
        <v>207</v>
      </c>
      <c r="F8" s="57">
        <f>ROUNDDOWN(E8-(E8*0.1),0)</f>
        <v>186</v>
      </c>
      <c r="G8" s="57">
        <f>ROUNDDOWN(E8-(E8*0.25),0)</f>
        <v>155</v>
      </c>
    </row>
    <row r="9" spans="1:7" s="4" customFormat="1" ht="27.9" customHeight="1">
      <c r="A9" s="8"/>
      <c r="B9" s="6" t="s">
        <v>12</v>
      </c>
      <c r="C9" s="24" t="s">
        <v>13</v>
      </c>
      <c r="D9" s="14" t="s">
        <v>4</v>
      </c>
      <c r="E9" s="49">
        <v>149</v>
      </c>
      <c r="F9" s="57">
        <f>ROUNDDOWN(E9-(E9*0.1),0)</f>
        <v>134</v>
      </c>
      <c r="G9" s="57">
        <f>ROUNDDOWN(E9-(E9*0.25),0)</f>
        <v>111</v>
      </c>
    </row>
    <row r="10" spans="1:7" s="4" customFormat="1" ht="27.9" customHeight="1">
      <c r="A10" s="9"/>
      <c r="B10" s="6" t="s">
        <v>15</v>
      </c>
      <c r="C10" s="24" t="s">
        <v>14</v>
      </c>
      <c r="D10" s="14" t="s">
        <v>4</v>
      </c>
      <c r="E10" s="49">
        <v>119</v>
      </c>
      <c r="F10" s="57">
        <f>ROUNDDOWN(E10-(E10*0.1),0)</f>
        <v>107</v>
      </c>
      <c r="G10" s="57">
        <f>ROUNDDOWN(E10-(E10*0.25),0)</f>
        <v>89</v>
      </c>
    </row>
    <row r="11" spans="1:7" s="4" customFormat="1" ht="42" customHeight="1">
      <c r="A11" s="7"/>
      <c r="B11" s="26" t="s">
        <v>18</v>
      </c>
      <c r="C11" s="25" t="s">
        <v>16</v>
      </c>
      <c r="D11" s="14" t="s">
        <v>4</v>
      </c>
      <c r="E11" s="49">
        <v>319</v>
      </c>
      <c r="F11" s="57">
        <f>ROUNDDOWN(E11-(E11*0.1),0)</f>
        <v>287</v>
      </c>
      <c r="G11" s="57">
        <f>ROUNDDOWN(E11-(E11*0.25),0)</f>
        <v>239</v>
      </c>
    </row>
    <row r="12" spans="1:7" s="4" customFormat="1" ht="42" customHeight="1">
      <c r="A12" s="8"/>
      <c r="B12" s="26" t="s">
        <v>19</v>
      </c>
      <c r="C12" s="25" t="s">
        <v>17</v>
      </c>
      <c r="D12" s="14" t="s">
        <v>4</v>
      </c>
      <c r="E12" s="49">
        <v>219</v>
      </c>
      <c r="F12" s="57">
        <f>ROUNDDOWN(E12-(E12*0.1),0)</f>
        <v>197</v>
      </c>
      <c r="G12" s="57">
        <f>ROUNDDOWN(E12-(E12*0.25),0)</f>
        <v>164</v>
      </c>
    </row>
    <row r="13" spans="1:7" s="4" customFormat="1" ht="46.5" customHeight="1">
      <c r="A13" s="74" t="s">
        <v>60</v>
      </c>
      <c r="B13" s="75"/>
      <c r="C13" s="75"/>
      <c r="D13" s="76"/>
      <c r="E13" s="41" t="s">
        <v>177</v>
      </c>
      <c r="F13" s="41" t="s">
        <v>176</v>
      </c>
      <c r="G13" s="41" t="s">
        <v>101</v>
      </c>
    </row>
    <row r="14" spans="1:7" s="4" customFormat="1" ht="42" customHeight="1">
      <c r="A14" s="7"/>
      <c r="B14" s="27" t="s">
        <v>20</v>
      </c>
      <c r="C14" s="67" t="s">
        <v>21</v>
      </c>
      <c r="D14" s="14" t="s">
        <v>4</v>
      </c>
      <c r="E14" s="49">
        <v>133</v>
      </c>
      <c r="F14" s="57">
        <f>ROUNDDOWN(E14-(E14*0.1),0)</f>
        <v>119</v>
      </c>
      <c r="G14" s="62">
        <f>ROUNDDOWN(E14-(E14*0.25),0)</f>
        <v>99</v>
      </c>
    </row>
    <row r="15" spans="1:7" s="4" customFormat="1" ht="42" customHeight="1">
      <c r="A15" s="9"/>
      <c r="B15" s="28" t="s">
        <v>22</v>
      </c>
      <c r="C15" s="68" t="s">
        <v>23</v>
      </c>
      <c r="D15" s="14" t="s">
        <v>4</v>
      </c>
      <c r="E15" s="49">
        <v>79</v>
      </c>
      <c r="F15" s="57">
        <f>ROUNDDOWN(E15-(E15*0.1),0)</f>
        <v>71</v>
      </c>
      <c r="G15" s="57">
        <f>ROUNDDOWN(E15-(E15*0.25),0)</f>
        <v>59</v>
      </c>
    </row>
    <row r="16" spans="1:7" s="4" customFormat="1" ht="84" customHeight="1">
      <c r="A16" s="30"/>
      <c r="B16" s="27" t="s">
        <v>24</v>
      </c>
      <c r="C16" s="67" t="s">
        <v>25</v>
      </c>
      <c r="D16" s="14" t="s">
        <v>4</v>
      </c>
      <c r="E16" s="49">
        <v>149</v>
      </c>
      <c r="F16" s="57">
        <f>ROUNDDOWN(E16-(E16*0.1),0)</f>
        <v>134</v>
      </c>
      <c r="G16" s="57">
        <f>ROUNDDOWN(E16-(E16*0.25),0)</f>
        <v>111</v>
      </c>
    </row>
    <row r="17" spans="1:7" s="4" customFormat="1" ht="42" customHeight="1">
      <c r="A17" s="7"/>
      <c r="B17" s="27" t="s">
        <v>26</v>
      </c>
      <c r="C17" s="67" t="s">
        <v>27</v>
      </c>
      <c r="D17" s="14" t="s">
        <v>4</v>
      </c>
      <c r="E17" s="49">
        <v>137</v>
      </c>
      <c r="F17" s="57">
        <f>ROUNDDOWN(E17-(E17*0.1),0)</f>
        <v>123</v>
      </c>
      <c r="G17" s="57">
        <f>ROUNDDOWN(E17-(E17*0.25),0)</f>
        <v>102</v>
      </c>
    </row>
    <row r="18" spans="1:7" s="4" customFormat="1" ht="42" customHeight="1">
      <c r="A18" s="9"/>
      <c r="B18" s="27" t="s">
        <v>28</v>
      </c>
      <c r="C18" s="67" t="s">
        <v>29</v>
      </c>
      <c r="D18" s="14" t="s">
        <v>4</v>
      </c>
      <c r="E18" s="49">
        <v>104</v>
      </c>
      <c r="F18" s="57">
        <f>ROUNDDOWN(E18-(E18*0.1),0)</f>
        <v>93</v>
      </c>
      <c r="G18" s="57">
        <f>ROUNDDOWN(E18-(E18*0.25),0)</f>
        <v>78</v>
      </c>
    </row>
    <row r="19" spans="1:7" s="4" customFormat="1" ht="46.5" customHeight="1">
      <c r="A19" s="74" t="s">
        <v>5</v>
      </c>
      <c r="B19" s="75"/>
      <c r="C19" s="75"/>
      <c r="D19" s="76"/>
      <c r="E19" s="41" t="s">
        <v>177</v>
      </c>
      <c r="F19" s="41" t="s">
        <v>176</v>
      </c>
      <c r="G19" s="41" t="s">
        <v>101</v>
      </c>
    </row>
    <row r="20" spans="1:7" s="4" customFormat="1" ht="84" customHeight="1">
      <c r="A20" s="16"/>
      <c r="B20" s="27" t="s">
        <v>37</v>
      </c>
      <c r="C20" s="67" t="s">
        <v>38</v>
      </c>
      <c r="D20" s="15" t="s">
        <v>4</v>
      </c>
      <c r="E20" s="63">
        <v>144</v>
      </c>
      <c r="F20" s="57">
        <f>ROUNDDOWN(E20-(E20*0.1),0)</f>
        <v>129</v>
      </c>
      <c r="G20" s="57">
        <f>ROUNDDOWN(E20-(E20*0.25),0)</f>
        <v>108</v>
      </c>
    </row>
    <row r="21" spans="1:7" ht="84" customHeight="1">
      <c r="A21" s="12"/>
      <c r="B21" s="27" t="s">
        <v>39</v>
      </c>
      <c r="C21" s="67" t="s">
        <v>40</v>
      </c>
      <c r="D21" s="15" t="s">
        <v>4</v>
      </c>
      <c r="E21" s="63">
        <v>149</v>
      </c>
      <c r="F21" s="57">
        <f>ROUNDDOWN(E21-(E21*0.2),0)</f>
        <v>119</v>
      </c>
      <c r="G21" s="57">
        <f>ROUNDDOWN(E21-(E21*0.25),0)</f>
        <v>111</v>
      </c>
    </row>
    <row r="22" spans="1:7" ht="27.9" customHeight="1">
      <c r="A22" s="83"/>
      <c r="B22" s="27" t="s">
        <v>41</v>
      </c>
      <c r="C22" s="67" t="s">
        <v>42</v>
      </c>
      <c r="D22" s="15" t="s">
        <v>4</v>
      </c>
      <c r="E22" s="63">
        <v>185</v>
      </c>
      <c r="F22" s="57">
        <f>ROUNDDOWN(E22-(E22*0.2),0)</f>
        <v>148</v>
      </c>
      <c r="G22" s="57">
        <f>ROUNDDOWN(E22-(E22*0.25),0)</f>
        <v>138</v>
      </c>
    </row>
    <row r="23" spans="1:7" ht="27.9" customHeight="1">
      <c r="A23" s="84"/>
      <c r="B23" s="27" t="s">
        <v>43</v>
      </c>
      <c r="C23" s="67" t="s">
        <v>44</v>
      </c>
      <c r="D23" s="15" t="s">
        <v>4</v>
      </c>
      <c r="E23" s="63">
        <v>144</v>
      </c>
      <c r="F23" s="57">
        <f>ROUNDDOWN(E23-(E23*0.2),0)</f>
        <v>115</v>
      </c>
      <c r="G23" s="57">
        <f>ROUNDDOWN(E23-(E23*0.25),0)</f>
        <v>108</v>
      </c>
    </row>
    <row r="24" spans="1:7" ht="27.9" customHeight="1">
      <c r="A24" s="85"/>
      <c r="B24" s="27" t="s">
        <v>45</v>
      </c>
      <c r="C24" s="67" t="s">
        <v>46</v>
      </c>
      <c r="D24" s="15" t="s">
        <v>4</v>
      </c>
      <c r="E24" s="63">
        <v>119</v>
      </c>
      <c r="F24" s="57">
        <f>ROUNDDOWN(E24-(E24*0.2),0)</f>
        <v>95</v>
      </c>
      <c r="G24" s="57">
        <f>ROUNDDOWN(E24-(E24*0.25),0)</f>
        <v>89</v>
      </c>
    </row>
    <row r="25" spans="1:7" ht="46.5" customHeight="1">
      <c r="A25" s="74" t="s">
        <v>172</v>
      </c>
      <c r="B25" s="75"/>
      <c r="C25" s="75"/>
      <c r="D25" s="76"/>
      <c r="E25" s="41" t="s">
        <v>177</v>
      </c>
      <c r="F25" s="41" t="s">
        <v>176</v>
      </c>
      <c r="G25" s="41" t="s">
        <v>101</v>
      </c>
    </row>
    <row r="26" spans="1:7" ht="45" customHeight="1">
      <c r="A26" s="78"/>
      <c r="B26" s="34" t="s">
        <v>67</v>
      </c>
      <c r="C26" s="67" t="s">
        <v>74</v>
      </c>
      <c r="D26" s="35" t="s">
        <v>4</v>
      </c>
      <c r="E26" s="64">
        <v>1590</v>
      </c>
      <c r="F26" s="33" t="s">
        <v>66</v>
      </c>
      <c r="G26" s="33" t="s">
        <v>66</v>
      </c>
    </row>
    <row r="27" spans="1:7" ht="42" customHeight="1">
      <c r="A27" s="79"/>
      <c r="B27" s="34" t="s">
        <v>68</v>
      </c>
      <c r="C27" s="67" t="s">
        <v>73</v>
      </c>
      <c r="D27" s="35" t="s">
        <v>4</v>
      </c>
      <c r="E27" s="64">
        <v>1590</v>
      </c>
      <c r="F27" s="33" t="s">
        <v>66</v>
      </c>
      <c r="G27" s="33" t="s">
        <v>66</v>
      </c>
    </row>
    <row r="28" spans="1:7" ht="43.5" customHeight="1">
      <c r="A28" s="78"/>
      <c r="B28" s="34" t="s">
        <v>69</v>
      </c>
      <c r="C28" s="67" t="s">
        <v>72</v>
      </c>
      <c r="D28" s="35" t="s">
        <v>4</v>
      </c>
      <c r="E28" s="64">
        <v>1190</v>
      </c>
      <c r="F28" s="33" t="s">
        <v>66</v>
      </c>
      <c r="G28" s="33" t="s">
        <v>66</v>
      </c>
    </row>
    <row r="29" spans="1:7" s="4" customFormat="1" ht="44.25" customHeight="1">
      <c r="A29" s="79"/>
      <c r="B29" s="34" t="s">
        <v>70</v>
      </c>
      <c r="C29" s="67" t="s">
        <v>71</v>
      </c>
      <c r="D29" s="35" t="s">
        <v>4</v>
      </c>
      <c r="E29" s="64">
        <v>1190</v>
      </c>
      <c r="F29" s="33" t="s">
        <v>66</v>
      </c>
      <c r="G29" s="33" t="s">
        <v>66</v>
      </c>
    </row>
    <row r="30" spans="1:7" ht="84" customHeight="1">
      <c r="A30" s="13"/>
      <c r="B30" s="27" t="s">
        <v>93</v>
      </c>
      <c r="C30" s="67" t="s">
        <v>94</v>
      </c>
      <c r="D30" s="27" t="s">
        <v>4</v>
      </c>
      <c r="E30" s="64">
        <v>89</v>
      </c>
      <c r="F30" s="33" t="s">
        <v>66</v>
      </c>
      <c r="G30" s="33" t="s">
        <v>66</v>
      </c>
    </row>
    <row r="31" spans="1:7" ht="46.5" customHeight="1">
      <c r="A31" s="74" t="s">
        <v>75</v>
      </c>
      <c r="B31" s="75"/>
      <c r="C31" s="75"/>
      <c r="D31" s="76"/>
      <c r="E31" s="41" t="s">
        <v>177</v>
      </c>
      <c r="F31" s="41" t="s">
        <v>176</v>
      </c>
      <c r="G31" s="41" t="s">
        <v>101</v>
      </c>
    </row>
    <row r="32" spans="1:7" ht="84" customHeight="1">
      <c r="A32" s="17"/>
      <c r="B32" s="27" t="s">
        <v>76</v>
      </c>
      <c r="C32" s="67" t="s">
        <v>77</v>
      </c>
      <c r="D32" s="27" t="s">
        <v>4</v>
      </c>
      <c r="E32" s="64">
        <v>94</v>
      </c>
      <c r="F32" s="33" t="s">
        <v>66</v>
      </c>
      <c r="G32" s="33" t="s">
        <v>66</v>
      </c>
    </row>
    <row r="33" spans="1:7" ht="84" customHeight="1">
      <c r="A33" s="17"/>
      <c r="B33" s="27" t="s">
        <v>78</v>
      </c>
      <c r="C33" s="67" t="s">
        <v>79</v>
      </c>
      <c r="D33" s="27" t="s">
        <v>4</v>
      </c>
      <c r="E33" s="64">
        <v>154</v>
      </c>
      <c r="F33" s="33" t="s">
        <v>66</v>
      </c>
      <c r="G33" s="33" t="s">
        <v>66</v>
      </c>
    </row>
    <row r="34" spans="1:7" ht="46.5" customHeight="1">
      <c r="A34" s="74" t="s">
        <v>30</v>
      </c>
      <c r="B34" s="75"/>
      <c r="C34" s="75"/>
      <c r="D34" s="76"/>
      <c r="E34" s="41" t="s">
        <v>177</v>
      </c>
      <c r="F34" s="41" t="s">
        <v>176</v>
      </c>
      <c r="G34" s="41" t="s">
        <v>101</v>
      </c>
    </row>
    <row r="35" spans="1:7" ht="84" customHeight="1">
      <c r="A35" s="16"/>
      <c r="B35" s="27" t="s">
        <v>31</v>
      </c>
      <c r="C35" s="67" t="s">
        <v>32</v>
      </c>
      <c r="D35" s="18" t="s">
        <v>4</v>
      </c>
      <c r="E35" s="63">
        <v>59</v>
      </c>
      <c r="F35" s="57">
        <f>ROUNDDOWN(E35-(E35*0.1),0)</f>
        <v>53</v>
      </c>
      <c r="G35" s="57">
        <f>ROUNDDOWN(E35-(E35*0.25),0)</f>
        <v>44</v>
      </c>
    </row>
    <row r="36" spans="1:7" ht="84" customHeight="1">
      <c r="A36" s="16"/>
      <c r="B36" s="27" t="s">
        <v>33</v>
      </c>
      <c r="C36" s="67" t="s">
        <v>34</v>
      </c>
      <c r="D36" s="14" t="s">
        <v>4</v>
      </c>
      <c r="E36" s="63">
        <v>69</v>
      </c>
      <c r="F36" s="57">
        <f>ROUNDDOWN(E36-(E36*0.1),0)</f>
        <v>62</v>
      </c>
      <c r="G36" s="57">
        <f>ROUNDDOWN(E36-(E36*0.25),0)</f>
        <v>51</v>
      </c>
    </row>
    <row r="37" spans="1:7" ht="84" customHeight="1">
      <c r="A37" s="7"/>
      <c r="B37" s="31" t="s">
        <v>35</v>
      </c>
      <c r="C37" s="68" t="s">
        <v>36</v>
      </c>
      <c r="D37" s="14" t="s">
        <v>4</v>
      </c>
      <c r="E37" s="63">
        <v>43</v>
      </c>
      <c r="F37" s="57">
        <f>ROUNDDOWN(E37-(E37*0.1),0)</f>
        <v>38</v>
      </c>
      <c r="G37" s="57">
        <f>ROUNDDOWN(E37-(E37*0.25),0)</f>
        <v>32</v>
      </c>
    </row>
    <row r="38" spans="1:7" ht="46.5" customHeight="1">
      <c r="A38" s="74" t="s">
        <v>80</v>
      </c>
      <c r="B38" s="75"/>
      <c r="C38" s="75"/>
      <c r="D38" s="76"/>
      <c r="E38" s="41" t="s">
        <v>177</v>
      </c>
      <c r="F38" s="41" t="s">
        <v>176</v>
      </c>
      <c r="G38" s="41" t="s">
        <v>101</v>
      </c>
    </row>
    <row r="39" spans="1:7" ht="21.9" customHeight="1">
      <c r="A39" s="80"/>
      <c r="B39" s="31" t="s">
        <v>82</v>
      </c>
      <c r="C39" s="66" t="s">
        <v>88</v>
      </c>
      <c r="D39" s="14" t="s">
        <v>81</v>
      </c>
      <c r="E39" s="63">
        <v>279</v>
      </c>
      <c r="F39" s="57">
        <f t="shared" ref="F39:F45" si="0">ROUNDDOWN(E39-(E39*0.1),0)</f>
        <v>251</v>
      </c>
      <c r="G39" s="33" t="s">
        <v>66</v>
      </c>
    </row>
    <row r="40" spans="1:7" ht="21.9" customHeight="1">
      <c r="A40" s="81"/>
      <c r="B40" s="31" t="s">
        <v>83</v>
      </c>
      <c r="C40" s="66" t="s">
        <v>89</v>
      </c>
      <c r="D40" s="14" t="s">
        <v>81</v>
      </c>
      <c r="E40" s="63">
        <v>419</v>
      </c>
      <c r="F40" s="57">
        <f t="shared" si="0"/>
        <v>377</v>
      </c>
      <c r="G40" s="33" t="s">
        <v>66</v>
      </c>
    </row>
    <row r="41" spans="1:7" ht="21.9" customHeight="1">
      <c r="A41" s="81"/>
      <c r="B41" s="31" t="s">
        <v>84</v>
      </c>
      <c r="C41" s="66" t="s">
        <v>95</v>
      </c>
      <c r="D41" s="14" t="s">
        <v>81</v>
      </c>
      <c r="E41" s="63">
        <v>479</v>
      </c>
      <c r="F41" s="57">
        <f t="shared" si="0"/>
        <v>431</v>
      </c>
      <c r="G41" s="33" t="s">
        <v>66</v>
      </c>
    </row>
    <row r="42" spans="1:7" ht="21.9" customHeight="1">
      <c r="A42" s="81"/>
      <c r="B42" s="31" t="s">
        <v>85</v>
      </c>
      <c r="C42" s="66" t="s">
        <v>90</v>
      </c>
      <c r="D42" s="14" t="s">
        <v>81</v>
      </c>
      <c r="E42" s="63">
        <v>990</v>
      </c>
      <c r="F42" s="57">
        <f t="shared" si="0"/>
        <v>891</v>
      </c>
      <c r="G42" s="33" t="s">
        <v>66</v>
      </c>
    </row>
    <row r="43" spans="1:7" ht="21.9" customHeight="1">
      <c r="A43" s="82"/>
      <c r="B43" s="31" t="s">
        <v>86</v>
      </c>
      <c r="C43" s="66" t="s">
        <v>91</v>
      </c>
      <c r="D43" s="14" t="s">
        <v>81</v>
      </c>
      <c r="E43" s="63">
        <v>949</v>
      </c>
      <c r="F43" s="57">
        <f t="shared" si="0"/>
        <v>854</v>
      </c>
      <c r="G43" s="33" t="s">
        <v>66</v>
      </c>
    </row>
    <row r="44" spans="1:7" ht="42" customHeight="1">
      <c r="A44" s="80"/>
      <c r="B44" s="31" t="s">
        <v>97</v>
      </c>
      <c r="C44" s="66" t="s">
        <v>87</v>
      </c>
      <c r="D44" s="14" t="s">
        <v>81</v>
      </c>
      <c r="E44" s="63">
        <v>279</v>
      </c>
      <c r="F44" s="57">
        <f t="shared" si="0"/>
        <v>251</v>
      </c>
      <c r="G44" s="33" t="s">
        <v>66</v>
      </c>
    </row>
    <row r="45" spans="1:7" ht="42" customHeight="1">
      <c r="A45" s="82"/>
      <c r="B45" s="31" t="s">
        <v>98</v>
      </c>
      <c r="C45" s="66" t="s">
        <v>92</v>
      </c>
      <c r="D45" s="14" t="s">
        <v>81</v>
      </c>
      <c r="E45" s="63">
        <v>419</v>
      </c>
      <c r="F45" s="57">
        <f t="shared" si="0"/>
        <v>377</v>
      </c>
      <c r="G45" s="33" t="s">
        <v>66</v>
      </c>
    </row>
    <row r="46" spans="1:7" ht="46.5" customHeight="1">
      <c r="A46" s="74" t="s">
        <v>96</v>
      </c>
      <c r="B46" s="75"/>
      <c r="C46" s="75"/>
      <c r="D46" s="76"/>
      <c r="E46" s="41" t="s">
        <v>177</v>
      </c>
      <c r="F46" s="41" t="s">
        <v>176</v>
      </c>
      <c r="G46" s="41" t="s">
        <v>101</v>
      </c>
    </row>
    <row r="47" spans="1:7" ht="85.5" customHeight="1">
      <c r="A47" s="30"/>
      <c r="B47" s="31" t="s">
        <v>99</v>
      </c>
      <c r="C47" s="66" t="s">
        <v>180</v>
      </c>
      <c r="D47" s="14" t="s">
        <v>4</v>
      </c>
      <c r="E47" s="65">
        <v>52</v>
      </c>
      <c r="F47" s="57">
        <f>ROUNDDOWN(E47-(E47*0.1),0)</f>
        <v>46</v>
      </c>
      <c r="G47" s="33" t="s">
        <v>66</v>
      </c>
    </row>
    <row r="48" spans="1:7" ht="46.5" customHeight="1">
      <c r="A48" s="74" t="s">
        <v>182</v>
      </c>
      <c r="B48" s="75"/>
      <c r="C48" s="75"/>
      <c r="D48" s="76"/>
      <c r="E48" s="41" t="s">
        <v>181</v>
      </c>
      <c r="F48" s="41" t="s">
        <v>178</v>
      </c>
      <c r="G48" s="41" t="s">
        <v>179</v>
      </c>
    </row>
    <row r="49" spans="1:7" ht="27.9" customHeight="1">
      <c r="A49" s="77"/>
      <c r="B49" s="27" t="s">
        <v>62</v>
      </c>
      <c r="C49" s="24" t="s">
        <v>173</v>
      </c>
      <c r="D49" s="18" t="s">
        <v>65</v>
      </c>
      <c r="E49" s="63">
        <v>775</v>
      </c>
      <c r="F49" s="57">
        <f>ROUNDDOWN(E49-(E49*0.1),0)</f>
        <v>697</v>
      </c>
      <c r="G49" s="36" t="s">
        <v>66</v>
      </c>
    </row>
    <row r="50" spans="1:7" ht="27.9" customHeight="1">
      <c r="A50" s="77"/>
      <c r="B50" s="27" t="s">
        <v>63</v>
      </c>
      <c r="C50" s="24" t="s">
        <v>174</v>
      </c>
      <c r="D50" s="18" t="s">
        <v>65</v>
      </c>
      <c r="E50" s="63">
        <f>875</f>
        <v>875</v>
      </c>
      <c r="F50" s="57">
        <f>ROUNDDOWN(E50-(E50*0.1),0)</f>
        <v>787</v>
      </c>
      <c r="G50" s="36" t="s">
        <v>66</v>
      </c>
    </row>
    <row r="51" spans="1:7" ht="27.9" customHeight="1">
      <c r="A51" s="77"/>
      <c r="B51" s="27" t="s">
        <v>64</v>
      </c>
      <c r="C51" s="29" t="s">
        <v>175</v>
      </c>
      <c r="D51" s="18" t="s">
        <v>65</v>
      </c>
      <c r="E51" s="63">
        <v>1524</v>
      </c>
      <c r="F51" s="57">
        <f>ROUNDDOWN(E51-(E51*0.1),0)</f>
        <v>1371</v>
      </c>
      <c r="G51" s="36" t="s">
        <v>66</v>
      </c>
    </row>
  </sheetData>
  <mergeCells count="18">
    <mergeCell ref="A13:D13"/>
    <mergeCell ref="A19:D19"/>
    <mergeCell ref="A3:G3"/>
    <mergeCell ref="A4:G4"/>
    <mergeCell ref="E6:G6"/>
    <mergeCell ref="A7:D7"/>
    <mergeCell ref="A49:A51"/>
    <mergeCell ref="A26:A27"/>
    <mergeCell ref="A28:A29"/>
    <mergeCell ref="A46:D46"/>
    <mergeCell ref="A48:D48"/>
    <mergeCell ref="A31:D31"/>
    <mergeCell ref="A34:D34"/>
    <mergeCell ref="A39:A43"/>
    <mergeCell ref="A38:D38"/>
    <mergeCell ref="A44:A45"/>
    <mergeCell ref="A25:D25"/>
    <mergeCell ref="A22:A24"/>
  </mergeCells>
  <phoneticPr fontId="12" type="noConversion"/>
  <conditionalFormatting sqref="C11:C12">
    <cfRule type="expression" dxfId="3" priority="2" stopIfTrue="1">
      <formula>#REF!="Г"</formula>
    </cfRule>
    <cfRule type="expression" dxfId="2" priority="3" stopIfTrue="1">
      <formula>#REF!="К"</formula>
    </cfRule>
    <cfRule type="expression" dxfId="1" priority="4" stopIfTrue="1">
      <formula>#REF!="А"</formula>
    </cfRule>
  </conditionalFormatting>
  <conditionalFormatting sqref="B11:B12">
    <cfRule type="expression" dxfId="0" priority="1" stopIfTrue="1">
      <formula>#REF!&lt;(#REF!*4)</formula>
    </cfRule>
  </conditionalFormatting>
  <pageMargins left="0.39370078740157483" right="0.19685039370078741" top="0.19685039370078741" bottom="0.39370078740157483" header="0.19685039370078741" footer="0.19685039370078741"/>
  <pageSetup paperSize="9" scale="75" fitToHeight="5" orientation="portrait" r:id="rId1"/>
  <headerFooter>
    <oddHeader xml:space="preserve">&amp;R
</oddHeader>
    <oddFooter>&amp;CСтраница &amp;P из &amp;N</oddFooter>
  </headerFooter>
  <rowBreaks count="1" manualBreakCount="1">
    <brk id="2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zoomScaleNormal="100" workbookViewId="0">
      <selection activeCell="C5" sqref="C5:C6"/>
    </sheetView>
  </sheetViews>
  <sheetFormatPr defaultRowHeight="14.4"/>
  <cols>
    <col min="1" max="1" width="10.88671875" customWidth="1"/>
    <col min="2" max="2" width="8.6640625" style="1" customWidth="1"/>
    <col min="3" max="3" width="65.5546875" customWidth="1"/>
    <col min="4" max="4" width="7.6640625" customWidth="1"/>
    <col min="5" max="7" width="11.6640625" customWidth="1"/>
  </cols>
  <sheetData>
    <row r="1" spans="1:8" ht="78" customHeight="1">
      <c r="A1" s="32"/>
      <c r="B1" s="3"/>
      <c r="C1" s="2"/>
      <c r="D1" s="2"/>
      <c r="E1" s="2"/>
      <c r="F1" s="2"/>
      <c r="G1" s="2"/>
    </row>
    <row r="2" spans="1:8" ht="15" customHeight="1">
      <c r="A2" s="10"/>
      <c r="B2" s="10"/>
      <c r="C2" s="10"/>
      <c r="D2" s="10"/>
      <c r="E2" s="10"/>
      <c r="F2" s="10"/>
      <c r="G2" s="10"/>
    </row>
    <row r="3" spans="1:8" ht="25.5" customHeight="1">
      <c r="A3" s="69" t="s">
        <v>171</v>
      </c>
      <c r="B3" s="69"/>
      <c r="C3" s="69"/>
      <c r="D3" s="69"/>
      <c r="E3" s="69"/>
      <c r="F3" s="69"/>
      <c r="G3" s="69"/>
    </row>
    <row r="4" spans="1:8" s="4" customFormat="1" ht="15" customHeight="1">
      <c r="A4" s="70" t="s">
        <v>183</v>
      </c>
      <c r="B4" s="70"/>
      <c r="C4" s="70"/>
      <c r="D4" s="70"/>
      <c r="E4" s="70"/>
      <c r="F4" s="70"/>
      <c r="G4" s="70"/>
    </row>
    <row r="5" spans="1:8" s="4" customFormat="1" ht="14.4" customHeight="1">
      <c r="A5" s="90" t="s">
        <v>2</v>
      </c>
      <c r="B5" s="90" t="s">
        <v>0</v>
      </c>
      <c r="C5" s="90" t="s">
        <v>1</v>
      </c>
      <c r="D5" s="92" t="s">
        <v>7</v>
      </c>
      <c r="E5" s="71" t="s">
        <v>3</v>
      </c>
      <c r="F5" s="72"/>
      <c r="G5" s="73"/>
    </row>
    <row r="6" spans="1:8" s="4" customFormat="1" ht="46.5" customHeight="1">
      <c r="A6" s="91"/>
      <c r="B6" s="91"/>
      <c r="C6" s="91"/>
      <c r="D6" s="93"/>
      <c r="E6" s="42" t="s">
        <v>100</v>
      </c>
      <c r="F6" s="11" t="s">
        <v>102</v>
      </c>
      <c r="G6" s="11" t="s">
        <v>101</v>
      </c>
    </row>
    <row r="7" spans="1:8" ht="24.75" customHeight="1">
      <c r="A7" s="86" t="s">
        <v>6</v>
      </c>
      <c r="B7" s="86"/>
      <c r="C7" s="86"/>
      <c r="D7" s="86"/>
      <c r="E7" s="86"/>
      <c r="F7" s="86"/>
      <c r="G7" s="86"/>
    </row>
    <row r="8" spans="1:8" ht="42" customHeight="1">
      <c r="A8" s="78"/>
      <c r="B8" s="46" t="s">
        <v>61</v>
      </c>
      <c r="C8" s="58" t="s">
        <v>160</v>
      </c>
      <c r="D8" s="46" t="s">
        <v>4</v>
      </c>
      <c r="E8" s="51">
        <v>790</v>
      </c>
      <c r="F8" s="52">
        <f>ROUNDDOWN(E8-(E8*0.2),0)</f>
        <v>632</v>
      </c>
      <c r="G8" s="52">
        <f>E8-(E8*0.3)</f>
        <v>553</v>
      </c>
    </row>
    <row r="9" spans="1:8" ht="42" customHeight="1">
      <c r="A9" s="87"/>
      <c r="B9" s="46" t="s">
        <v>103</v>
      </c>
      <c r="C9" s="58" t="s">
        <v>159</v>
      </c>
      <c r="D9" s="46" t="s">
        <v>4</v>
      </c>
      <c r="E9" s="51">
        <v>790</v>
      </c>
      <c r="F9" s="52">
        <f>ROUNDDOWN(E9-(E9*0.2),0)</f>
        <v>632</v>
      </c>
      <c r="G9" s="52">
        <f>E9-(E9*0.3)</f>
        <v>553</v>
      </c>
    </row>
    <row r="10" spans="1:8" ht="42" customHeight="1">
      <c r="A10" s="88"/>
      <c r="B10" s="46" t="s">
        <v>8</v>
      </c>
      <c r="C10" s="58" t="s">
        <v>161</v>
      </c>
      <c r="D10" s="46" t="s">
        <v>4</v>
      </c>
      <c r="E10" s="53">
        <v>1290</v>
      </c>
      <c r="F10" s="52">
        <f>ROUNDDOWN(E10-(E10*0.18),0)</f>
        <v>1057</v>
      </c>
      <c r="G10" s="52">
        <v>890</v>
      </c>
    </row>
    <row r="11" spans="1:8" s="37" customFormat="1" ht="42" customHeight="1">
      <c r="A11" s="89"/>
      <c r="B11" s="47" t="s">
        <v>57</v>
      </c>
      <c r="C11" s="59" t="s">
        <v>162</v>
      </c>
      <c r="D11" s="47" t="s">
        <v>4</v>
      </c>
      <c r="E11" s="54">
        <v>1290</v>
      </c>
      <c r="F11" s="55">
        <f>ROUNDDOWN(E11-(E11*0.18),0)</f>
        <v>1057</v>
      </c>
      <c r="G11" s="55">
        <v>890</v>
      </c>
      <c r="H11"/>
    </row>
    <row r="12" spans="1:8" s="37" customFormat="1" ht="42" customHeight="1">
      <c r="A12" s="22"/>
      <c r="B12" s="46" t="s">
        <v>47</v>
      </c>
      <c r="C12" s="58" t="s">
        <v>163</v>
      </c>
      <c r="D12" s="46" t="s">
        <v>4</v>
      </c>
      <c r="E12" s="53">
        <v>1290</v>
      </c>
      <c r="F12" s="52">
        <f>ROUNDDOWN(E12-(E12*0.18),0)</f>
        <v>1057</v>
      </c>
      <c r="G12" s="52">
        <v>890</v>
      </c>
      <c r="H12"/>
    </row>
    <row r="13" spans="1:8" s="37" customFormat="1" ht="42" customHeight="1">
      <c r="A13" s="21"/>
      <c r="B13" s="46" t="s">
        <v>55</v>
      </c>
      <c r="C13" s="58" t="s">
        <v>164</v>
      </c>
      <c r="D13" s="46" t="s">
        <v>4</v>
      </c>
      <c r="E13" s="53">
        <v>1290</v>
      </c>
      <c r="F13" s="52">
        <f>ROUNDDOWN(E13-(E13*0.18),0)</f>
        <v>1057</v>
      </c>
      <c r="G13" s="52">
        <v>890</v>
      </c>
      <c r="H13"/>
    </row>
    <row r="14" spans="1:8" s="37" customFormat="1" ht="84" customHeight="1">
      <c r="A14" s="23"/>
      <c r="B14" s="38" t="s">
        <v>48</v>
      </c>
      <c r="C14" s="60" t="s">
        <v>165</v>
      </c>
      <c r="D14" s="13" t="s">
        <v>4</v>
      </c>
      <c r="E14" s="56">
        <v>2190</v>
      </c>
      <c r="F14" s="57">
        <f t="shared" ref="F14:F21" si="0">ROUNDDOWN(E14-(E14*0.1),0)</f>
        <v>1971</v>
      </c>
      <c r="G14" s="57">
        <f>E14-(E14*0.2)</f>
        <v>1752</v>
      </c>
      <c r="H14"/>
    </row>
    <row r="15" spans="1:8" s="37" customFormat="1" ht="42" customHeight="1">
      <c r="A15" s="88"/>
      <c r="B15" s="13" t="s">
        <v>49</v>
      </c>
      <c r="C15" s="61" t="s">
        <v>166</v>
      </c>
      <c r="D15" s="13" t="s">
        <v>4</v>
      </c>
      <c r="E15" s="56">
        <v>1890</v>
      </c>
      <c r="F15" s="57">
        <f t="shared" si="0"/>
        <v>1701</v>
      </c>
      <c r="G15" s="57">
        <v>1499</v>
      </c>
      <c r="H15"/>
    </row>
    <row r="16" spans="1:8" s="37" customFormat="1" ht="42" customHeight="1">
      <c r="A16" s="89"/>
      <c r="B16" s="13" t="s">
        <v>56</v>
      </c>
      <c r="C16" s="61" t="s">
        <v>167</v>
      </c>
      <c r="D16" s="13" t="s">
        <v>4</v>
      </c>
      <c r="E16" s="56">
        <v>1890</v>
      </c>
      <c r="F16" s="57">
        <f t="shared" si="0"/>
        <v>1701</v>
      </c>
      <c r="G16" s="57">
        <v>1499</v>
      </c>
      <c r="H16"/>
    </row>
    <row r="17" spans="1:8" s="37" customFormat="1" ht="42" customHeight="1">
      <c r="A17" s="19"/>
      <c r="B17" s="13" t="s">
        <v>50</v>
      </c>
      <c r="C17" s="61" t="s">
        <v>168</v>
      </c>
      <c r="D17" s="13" t="s">
        <v>4</v>
      </c>
      <c r="E17" s="56">
        <v>1890</v>
      </c>
      <c r="F17" s="57">
        <f t="shared" si="0"/>
        <v>1701</v>
      </c>
      <c r="G17" s="57">
        <v>1499</v>
      </c>
      <c r="H17"/>
    </row>
    <row r="18" spans="1:8" s="37" customFormat="1" ht="42" customHeight="1">
      <c r="A18" s="20"/>
      <c r="B18" s="13" t="s">
        <v>54</v>
      </c>
      <c r="C18" s="61" t="s">
        <v>169</v>
      </c>
      <c r="D18" s="13" t="s">
        <v>4</v>
      </c>
      <c r="E18" s="56">
        <v>1890</v>
      </c>
      <c r="F18" s="57">
        <f t="shared" si="0"/>
        <v>1701</v>
      </c>
      <c r="G18" s="57">
        <v>1499</v>
      </c>
      <c r="H18"/>
    </row>
    <row r="19" spans="1:8" s="37" customFormat="1" ht="84" customHeight="1">
      <c r="A19" s="20"/>
      <c r="B19" s="13" t="s">
        <v>53</v>
      </c>
      <c r="C19" s="60" t="s">
        <v>170</v>
      </c>
      <c r="D19" s="13" t="s">
        <v>4</v>
      </c>
      <c r="E19" s="56">
        <v>3190</v>
      </c>
      <c r="F19" s="57">
        <f t="shared" si="0"/>
        <v>2871</v>
      </c>
      <c r="G19" s="57">
        <v>2549</v>
      </c>
      <c r="H19"/>
    </row>
    <row r="20" spans="1:8" s="37" customFormat="1" ht="84" customHeight="1">
      <c r="A20" s="17"/>
      <c r="B20" s="13" t="s">
        <v>51</v>
      </c>
      <c r="C20" s="61" t="s">
        <v>58</v>
      </c>
      <c r="D20" s="13" t="s">
        <v>4</v>
      </c>
      <c r="E20" s="56">
        <v>2690</v>
      </c>
      <c r="F20" s="57">
        <f t="shared" si="0"/>
        <v>2421</v>
      </c>
      <c r="G20" s="57">
        <v>2009</v>
      </c>
      <c r="H20"/>
    </row>
    <row r="21" spans="1:8" s="37" customFormat="1" ht="84" customHeight="1">
      <c r="A21" s="17"/>
      <c r="B21" s="13" t="s">
        <v>52</v>
      </c>
      <c r="C21" s="61" t="s">
        <v>59</v>
      </c>
      <c r="D21" s="13" t="s">
        <v>4</v>
      </c>
      <c r="E21" s="56">
        <v>3190</v>
      </c>
      <c r="F21" s="57">
        <f t="shared" si="0"/>
        <v>2871</v>
      </c>
      <c r="G21" s="57">
        <v>2279</v>
      </c>
      <c r="H21"/>
    </row>
  </sheetData>
  <mergeCells count="11">
    <mergeCell ref="A7:G7"/>
    <mergeCell ref="A8:A9"/>
    <mergeCell ref="A10:A11"/>
    <mergeCell ref="A15:A16"/>
    <mergeCell ref="A3:G3"/>
    <mergeCell ref="A4:G4"/>
    <mergeCell ref="A5:A6"/>
    <mergeCell ref="B5:B6"/>
    <mergeCell ref="C5:C6"/>
    <mergeCell ref="D5:D6"/>
    <mergeCell ref="E5:G5"/>
  </mergeCells>
  <phoneticPr fontId="12" type="noConversion"/>
  <pageMargins left="0.39370078740157483" right="0.19685039370078741" top="0.19685039370078741" bottom="0.39370078740157483" header="0.19685039370078741" footer="0.19685039370078741"/>
  <pageSetup paperSize="9" scale="75" fitToHeight="5" orientation="portrait" r:id="rId1"/>
  <headerFooter>
    <oddHeader xml:space="preserve">&amp;R
</oddHeader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zoomScaleNormal="100" workbookViewId="0">
      <selection activeCell="J3" sqref="J3"/>
    </sheetView>
  </sheetViews>
  <sheetFormatPr defaultRowHeight="14.4"/>
  <cols>
    <col min="1" max="1" width="10.88671875" customWidth="1"/>
    <col min="2" max="2" width="8.6640625" style="1" customWidth="1"/>
    <col min="3" max="3" width="65.5546875" customWidth="1"/>
    <col min="4" max="4" width="7.44140625" customWidth="1"/>
    <col min="5" max="7" width="11.6640625" customWidth="1"/>
  </cols>
  <sheetData>
    <row r="1" spans="1:7" ht="65.25" customHeight="1">
      <c r="A1" s="32"/>
      <c r="B1" s="3"/>
      <c r="C1" s="2"/>
      <c r="D1" s="2"/>
      <c r="E1" s="2"/>
      <c r="F1" s="2"/>
      <c r="G1" s="2"/>
    </row>
    <row r="2" spans="1:7" ht="27" customHeight="1">
      <c r="A2" s="2"/>
      <c r="B2" s="3"/>
      <c r="C2" s="2"/>
      <c r="D2" s="2"/>
      <c r="E2" s="2"/>
      <c r="F2" s="2"/>
      <c r="G2" s="2"/>
    </row>
    <row r="3" spans="1:7" ht="25.5" customHeight="1">
      <c r="A3" s="69" t="s">
        <v>171</v>
      </c>
      <c r="B3" s="69"/>
      <c r="C3" s="69"/>
      <c r="D3" s="69"/>
      <c r="E3" s="69"/>
      <c r="F3" s="69"/>
      <c r="G3" s="69"/>
    </row>
    <row r="4" spans="1:7" ht="16.5" customHeight="1">
      <c r="A4" s="70" t="s">
        <v>183</v>
      </c>
      <c r="B4" s="70"/>
      <c r="C4" s="70"/>
      <c r="D4" s="70"/>
      <c r="E4" s="70"/>
      <c r="F4" s="70"/>
      <c r="G4" s="70"/>
    </row>
    <row r="5" spans="1:7" ht="9.9" customHeight="1">
      <c r="A5" s="43"/>
      <c r="B5" s="43"/>
      <c r="C5" s="43"/>
      <c r="D5" s="43"/>
      <c r="E5" s="43"/>
      <c r="F5" s="43"/>
      <c r="G5" s="43"/>
    </row>
    <row r="6" spans="1:7" ht="15" customHeight="1">
      <c r="A6" s="90" t="s">
        <v>2</v>
      </c>
      <c r="B6" s="90" t="s">
        <v>0</v>
      </c>
      <c r="C6" s="95" t="s">
        <v>1</v>
      </c>
      <c r="D6" s="92" t="s">
        <v>7</v>
      </c>
      <c r="E6" s="71" t="s">
        <v>3</v>
      </c>
      <c r="F6" s="72"/>
      <c r="G6" s="73"/>
    </row>
    <row r="7" spans="1:7" ht="39.9" customHeight="1">
      <c r="A7" s="91"/>
      <c r="B7" s="91"/>
      <c r="C7" s="96"/>
      <c r="D7" s="93"/>
      <c r="E7" s="42" t="s">
        <v>100</v>
      </c>
      <c r="F7" s="11" t="s">
        <v>104</v>
      </c>
      <c r="G7" s="15" t="s">
        <v>105</v>
      </c>
    </row>
    <row r="8" spans="1:7" ht="26.25" customHeight="1">
      <c r="A8" s="94" t="s">
        <v>106</v>
      </c>
      <c r="B8" s="94"/>
      <c r="C8" s="94"/>
      <c r="D8" s="94"/>
      <c r="E8" s="94"/>
      <c r="F8" s="94"/>
      <c r="G8" s="94"/>
    </row>
    <row r="9" spans="1:7" ht="84" customHeight="1">
      <c r="A9" s="44"/>
      <c r="B9" s="18" t="s">
        <v>107</v>
      </c>
      <c r="C9" s="48" t="s">
        <v>108</v>
      </c>
      <c r="D9" s="50" t="s">
        <v>4</v>
      </c>
      <c r="E9" s="49">
        <v>140</v>
      </c>
      <c r="F9" s="49">
        <f>E9-(E9*0.15)</f>
        <v>119</v>
      </c>
      <c r="G9" s="49">
        <f t="shared" ref="G9:G34" si="0">E9-(E9*0.3)</f>
        <v>98</v>
      </c>
    </row>
    <row r="10" spans="1:7" ht="84" customHeight="1">
      <c r="A10" s="44"/>
      <c r="B10" s="18" t="s">
        <v>109</v>
      </c>
      <c r="C10" s="48" t="s">
        <v>110</v>
      </c>
      <c r="D10" s="50" t="s">
        <v>4</v>
      </c>
      <c r="E10" s="49">
        <v>140</v>
      </c>
      <c r="F10" s="49">
        <f t="shared" ref="F10:F34" si="1">E10-(E10*0.15)</f>
        <v>119</v>
      </c>
      <c r="G10" s="49">
        <f t="shared" si="0"/>
        <v>98</v>
      </c>
    </row>
    <row r="11" spans="1:7" ht="84" customHeight="1">
      <c r="A11" s="44"/>
      <c r="B11" s="18" t="s">
        <v>111</v>
      </c>
      <c r="C11" s="48" t="s">
        <v>112</v>
      </c>
      <c r="D11" s="50" t="s">
        <v>4</v>
      </c>
      <c r="E11" s="49">
        <v>140</v>
      </c>
      <c r="F11" s="49">
        <f t="shared" si="1"/>
        <v>119</v>
      </c>
      <c r="G11" s="49">
        <f t="shared" si="0"/>
        <v>98</v>
      </c>
    </row>
    <row r="12" spans="1:7" ht="84" customHeight="1">
      <c r="A12" s="44"/>
      <c r="B12" s="18" t="s">
        <v>113</v>
      </c>
      <c r="C12" s="48" t="s">
        <v>114</v>
      </c>
      <c r="D12" s="50" t="s">
        <v>4</v>
      </c>
      <c r="E12" s="49">
        <v>140</v>
      </c>
      <c r="F12" s="49">
        <f t="shared" si="1"/>
        <v>119</v>
      </c>
      <c r="G12" s="49">
        <f t="shared" si="0"/>
        <v>98</v>
      </c>
    </row>
    <row r="13" spans="1:7" ht="84" customHeight="1">
      <c r="A13" s="44"/>
      <c r="B13" s="18" t="s">
        <v>115</v>
      </c>
      <c r="C13" s="48" t="s">
        <v>116</v>
      </c>
      <c r="D13" s="50" t="s">
        <v>4</v>
      </c>
      <c r="E13" s="49">
        <v>140</v>
      </c>
      <c r="F13" s="49">
        <f t="shared" si="1"/>
        <v>119</v>
      </c>
      <c r="G13" s="49">
        <f t="shared" si="0"/>
        <v>98</v>
      </c>
    </row>
    <row r="14" spans="1:7" ht="84" customHeight="1">
      <c r="A14" s="44"/>
      <c r="B14" s="18" t="s">
        <v>117</v>
      </c>
      <c r="C14" s="48" t="s">
        <v>118</v>
      </c>
      <c r="D14" s="50" t="s">
        <v>4</v>
      </c>
      <c r="E14" s="49">
        <v>140</v>
      </c>
      <c r="F14" s="49">
        <f t="shared" si="1"/>
        <v>119</v>
      </c>
      <c r="G14" s="49">
        <f t="shared" si="0"/>
        <v>98</v>
      </c>
    </row>
    <row r="15" spans="1:7" ht="84" customHeight="1">
      <c r="A15" s="44"/>
      <c r="B15" s="18" t="s">
        <v>119</v>
      </c>
      <c r="C15" s="48" t="s">
        <v>120</v>
      </c>
      <c r="D15" s="50" t="s">
        <v>4</v>
      </c>
      <c r="E15" s="49">
        <v>140</v>
      </c>
      <c r="F15" s="49">
        <f t="shared" si="1"/>
        <v>119</v>
      </c>
      <c r="G15" s="49">
        <f t="shared" si="0"/>
        <v>98</v>
      </c>
    </row>
    <row r="16" spans="1:7" ht="84" customHeight="1">
      <c r="A16" s="44"/>
      <c r="B16" s="18" t="s">
        <v>121</v>
      </c>
      <c r="C16" s="48" t="s">
        <v>122</v>
      </c>
      <c r="D16" s="50" t="s">
        <v>4</v>
      </c>
      <c r="E16" s="49">
        <v>140</v>
      </c>
      <c r="F16" s="49">
        <f t="shared" si="1"/>
        <v>119</v>
      </c>
      <c r="G16" s="49">
        <f t="shared" si="0"/>
        <v>98</v>
      </c>
    </row>
    <row r="17" spans="1:7" ht="84" customHeight="1">
      <c r="A17" s="44"/>
      <c r="B17" s="18" t="s">
        <v>123</v>
      </c>
      <c r="C17" s="48" t="s">
        <v>124</v>
      </c>
      <c r="D17" s="50" t="s">
        <v>4</v>
      </c>
      <c r="E17" s="49">
        <v>140</v>
      </c>
      <c r="F17" s="49">
        <f t="shared" si="1"/>
        <v>119</v>
      </c>
      <c r="G17" s="49">
        <f t="shared" si="0"/>
        <v>98</v>
      </c>
    </row>
    <row r="18" spans="1:7" ht="84" customHeight="1">
      <c r="A18" s="44"/>
      <c r="B18" s="18" t="s">
        <v>125</v>
      </c>
      <c r="C18" s="48" t="s">
        <v>126</v>
      </c>
      <c r="D18" s="50" t="s">
        <v>4</v>
      </c>
      <c r="E18" s="49">
        <v>140</v>
      </c>
      <c r="F18" s="49">
        <f t="shared" si="1"/>
        <v>119</v>
      </c>
      <c r="G18" s="49">
        <f t="shared" si="0"/>
        <v>98</v>
      </c>
    </row>
    <row r="19" spans="1:7" ht="84" customHeight="1">
      <c r="A19" s="44"/>
      <c r="B19" s="18" t="s">
        <v>127</v>
      </c>
      <c r="C19" s="48" t="s">
        <v>128</v>
      </c>
      <c r="D19" s="50" t="s">
        <v>4</v>
      </c>
      <c r="E19" s="49">
        <v>140</v>
      </c>
      <c r="F19" s="49">
        <f t="shared" si="1"/>
        <v>119</v>
      </c>
      <c r="G19" s="49">
        <f t="shared" si="0"/>
        <v>98</v>
      </c>
    </row>
    <row r="20" spans="1:7" ht="84" customHeight="1">
      <c r="A20" s="44"/>
      <c r="B20" s="18" t="s">
        <v>129</v>
      </c>
      <c r="C20" s="48" t="s">
        <v>130</v>
      </c>
      <c r="D20" s="50" t="s">
        <v>4</v>
      </c>
      <c r="E20" s="49">
        <v>140</v>
      </c>
      <c r="F20" s="49">
        <f t="shared" si="1"/>
        <v>119</v>
      </c>
      <c r="G20" s="49">
        <f t="shared" si="0"/>
        <v>98</v>
      </c>
    </row>
    <row r="21" spans="1:7" ht="84" customHeight="1">
      <c r="A21" s="44"/>
      <c r="B21" s="18" t="s">
        <v>131</v>
      </c>
      <c r="C21" s="48" t="s">
        <v>132</v>
      </c>
      <c r="D21" s="50" t="s">
        <v>4</v>
      </c>
      <c r="E21" s="49">
        <v>140</v>
      </c>
      <c r="F21" s="49">
        <f t="shared" si="1"/>
        <v>119</v>
      </c>
      <c r="G21" s="49">
        <f t="shared" si="0"/>
        <v>98</v>
      </c>
    </row>
    <row r="22" spans="1:7" ht="84" customHeight="1">
      <c r="A22" s="44"/>
      <c r="B22" s="18" t="s">
        <v>133</v>
      </c>
      <c r="C22" s="48" t="s">
        <v>134</v>
      </c>
      <c r="D22" s="50" t="s">
        <v>4</v>
      </c>
      <c r="E22" s="49">
        <v>140</v>
      </c>
      <c r="F22" s="49">
        <f t="shared" si="1"/>
        <v>119</v>
      </c>
      <c r="G22" s="49">
        <f t="shared" si="0"/>
        <v>98</v>
      </c>
    </row>
    <row r="23" spans="1:7" ht="84" customHeight="1">
      <c r="A23" s="44"/>
      <c r="B23" s="18" t="s">
        <v>135</v>
      </c>
      <c r="C23" s="48" t="s">
        <v>136</v>
      </c>
      <c r="D23" s="50" t="s">
        <v>4</v>
      </c>
      <c r="E23" s="49">
        <v>140</v>
      </c>
      <c r="F23" s="49">
        <f t="shared" si="1"/>
        <v>119</v>
      </c>
      <c r="G23" s="49">
        <f t="shared" si="0"/>
        <v>98</v>
      </c>
    </row>
    <row r="24" spans="1:7" ht="84" customHeight="1">
      <c r="A24" s="44"/>
      <c r="B24" s="18" t="s">
        <v>137</v>
      </c>
      <c r="C24" s="48" t="s">
        <v>138</v>
      </c>
      <c r="D24" s="50" t="s">
        <v>4</v>
      </c>
      <c r="E24" s="49">
        <v>140</v>
      </c>
      <c r="F24" s="49">
        <f t="shared" si="1"/>
        <v>119</v>
      </c>
      <c r="G24" s="49">
        <f t="shared" si="0"/>
        <v>98</v>
      </c>
    </row>
    <row r="25" spans="1:7" ht="84" customHeight="1">
      <c r="A25" s="44"/>
      <c r="B25" s="18" t="s">
        <v>157</v>
      </c>
      <c r="C25" s="48" t="s">
        <v>158</v>
      </c>
      <c r="D25" s="50" t="s">
        <v>4</v>
      </c>
      <c r="E25" s="49">
        <v>140</v>
      </c>
      <c r="F25" s="49">
        <f>E25-(E25*0.15)</f>
        <v>119</v>
      </c>
      <c r="G25" s="49">
        <f t="shared" si="0"/>
        <v>98</v>
      </c>
    </row>
    <row r="26" spans="1:7" ht="84" customHeight="1">
      <c r="A26" s="44"/>
      <c r="B26" s="18" t="s">
        <v>139</v>
      </c>
      <c r="C26" s="48" t="s">
        <v>140</v>
      </c>
      <c r="D26" s="50" t="s">
        <v>4</v>
      </c>
      <c r="E26" s="49">
        <v>140</v>
      </c>
      <c r="F26" s="49">
        <f t="shared" si="1"/>
        <v>119</v>
      </c>
      <c r="G26" s="49">
        <f t="shared" si="0"/>
        <v>98</v>
      </c>
    </row>
    <row r="27" spans="1:7" ht="84" customHeight="1">
      <c r="A27" s="44"/>
      <c r="B27" s="18" t="s">
        <v>141</v>
      </c>
      <c r="C27" s="48" t="s">
        <v>142</v>
      </c>
      <c r="D27" s="50" t="s">
        <v>4</v>
      </c>
      <c r="E27" s="49">
        <v>140</v>
      </c>
      <c r="F27" s="49">
        <f t="shared" si="1"/>
        <v>119</v>
      </c>
      <c r="G27" s="49">
        <f t="shared" si="0"/>
        <v>98</v>
      </c>
    </row>
    <row r="28" spans="1:7" ht="84" customHeight="1">
      <c r="A28" s="45"/>
      <c r="B28" s="18" t="s">
        <v>143</v>
      </c>
      <c r="C28" s="48" t="s">
        <v>144</v>
      </c>
      <c r="D28" s="50" t="s">
        <v>4</v>
      </c>
      <c r="E28" s="49">
        <v>140</v>
      </c>
      <c r="F28" s="49">
        <f t="shared" si="1"/>
        <v>119</v>
      </c>
      <c r="G28" s="49">
        <f t="shared" si="0"/>
        <v>98</v>
      </c>
    </row>
    <row r="29" spans="1:7" ht="84" customHeight="1">
      <c r="A29" s="45"/>
      <c r="B29" s="18" t="s">
        <v>145</v>
      </c>
      <c r="C29" s="48" t="s">
        <v>146</v>
      </c>
      <c r="D29" s="50" t="s">
        <v>4</v>
      </c>
      <c r="E29" s="49">
        <v>140</v>
      </c>
      <c r="F29" s="49">
        <f t="shared" si="1"/>
        <v>119</v>
      </c>
      <c r="G29" s="49">
        <f t="shared" si="0"/>
        <v>98</v>
      </c>
    </row>
    <row r="30" spans="1:7" ht="84" customHeight="1">
      <c r="A30" s="45"/>
      <c r="B30" s="18" t="s">
        <v>147</v>
      </c>
      <c r="C30" s="48" t="s">
        <v>148</v>
      </c>
      <c r="D30" s="50" t="s">
        <v>4</v>
      </c>
      <c r="E30" s="49">
        <v>140</v>
      </c>
      <c r="F30" s="49">
        <f t="shared" si="1"/>
        <v>119</v>
      </c>
      <c r="G30" s="49">
        <f t="shared" si="0"/>
        <v>98</v>
      </c>
    </row>
    <row r="31" spans="1:7" ht="84" customHeight="1">
      <c r="A31" s="45"/>
      <c r="B31" s="18" t="s">
        <v>155</v>
      </c>
      <c r="C31" s="48" t="s">
        <v>156</v>
      </c>
      <c r="D31" s="50" t="s">
        <v>4</v>
      </c>
      <c r="E31" s="49">
        <v>140</v>
      </c>
      <c r="F31" s="49">
        <f>E31-(E31*0.15)</f>
        <v>119</v>
      </c>
      <c r="G31" s="49">
        <f t="shared" si="0"/>
        <v>98</v>
      </c>
    </row>
    <row r="32" spans="1:7" ht="84" customHeight="1">
      <c r="A32" s="45"/>
      <c r="B32" s="18" t="s">
        <v>149</v>
      </c>
      <c r="C32" s="48" t="s">
        <v>150</v>
      </c>
      <c r="D32" s="50" t="s">
        <v>4</v>
      </c>
      <c r="E32" s="49">
        <v>140</v>
      </c>
      <c r="F32" s="49">
        <f t="shared" si="1"/>
        <v>119</v>
      </c>
      <c r="G32" s="49">
        <f t="shared" si="0"/>
        <v>98</v>
      </c>
    </row>
    <row r="33" spans="1:7" ht="84" customHeight="1">
      <c r="A33" s="45"/>
      <c r="B33" s="18" t="s">
        <v>151</v>
      </c>
      <c r="C33" s="48" t="s">
        <v>152</v>
      </c>
      <c r="D33" s="50" t="s">
        <v>4</v>
      </c>
      <c r="E33" s="49">
        <v>140</v>
      </c>
      <c r="F33" s="49">
        <f t="shared" si="1"/>
        <v>119</v>
      </c>
      <c r="G33" s="49">
        <f t="shared" si="0"/>
        <v>98</v>
      </c>
    </row>
    <row r="34" spans="1:7" ht="84" customHeight="1">
      <c r="A34" s="45"/>
      <c r="B34" s="18" t="s">
        <v>153</v>
      </c>
      <c r="C34" s="48" t="s">
        <v>154</v>
      </c>
      <c r="D34" s="50" t="s">
        <v>4</v>
      </c>
      <c r="E34" s="49">
        <v>240</v>
      </c>
      <c r="F34" s="49">
        <f t="shared" si="1"/>
        <v>204</v>
      </c>
      <c r="G34" s="49">
        <f t="shared" si="0"/>
        <v>168</v>
      </c>
    </row>
  </sheetData>
  <mergeCells count="8">
    <mergeCell ref="A8:G8"/>
    <mergeCell ref="A3:G3"/>
    <mergeCell ref="A4:G4"/>
    <mergeCell ref="A6:A7"/>
    <mergeCell ref="B6:B7"/>
    <mergeCell ref="C6:C7"/>
    <mergeCell ref="D6:D7"/>
    <mergeCell ref="E6:G6"/>
  </mergeCells>
  <phoneticPr fontId="12" type="noConversion"/>
  <printOptions horizontalCentered="1"/>
  <pageMargins left="0.19685039370078741" right="0.19685039370078741" top="0.19685039370078741" bottom="0.39370078740157483" header="0.11811023622047245" footer="0.31496062992125984"/>
  <pageSetup paperSize="9" scale="77" fitToHeight="4" orientation="portrait" r:id="rId1"/>
  <headerFooter>
    <oddHeader xml:space="preserve">&amp;R
</oddHeader>
    <oddFooter>&amp;CСтраница &amp;P из &amp;N</oddFooter>
  </headerFooter>
  <rowBreaks count="1" manualBreakCount="1">
    <brk id="2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POSm</vt:lpstr>
      <vt:lpstr>Инфостенды</vt:lpstr>
      <vt:lpstr>Таблички</vt:lpstr>
      <vt:lpstr>POSm!Заголовки_для_печати</vt:lpstr>
      <vt:lpstr>Инфостенды!Заголовки_для_печати</vt:lpstr>
      <vt:lpstr>Таблички!Заголовки_для_печати</vt:lpstr>
      <vt:lpstr>POSm!Область_печати</vt:lpstr>
      <vt:lpstr>Таблички!Область_печати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Товарная матрица</cp:keywords>
  <cp:lastModifiedBy>Александр</cp:lastModifiedBy>
  <cp:lastPrinted>2015-10-07T07:13:06Z</cp:lastPrinted>
  <dcterms:created xsi:type="dcterms:W3CDTF">2013-06-01T11:33:02Z</dcterms:created>
  <dcterms:modified xsi:type="dcterms:W3CDTF">2015-10-13T07:17:11Z</dcterms:modified>
</cp:coreProperties>
</file>