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4" i="1" l="1"/>
  <c r="E17" i="1"/>
  <c r="E15" i="1"/>
  <c r="E78" i="1"/>
  <c r="E72" i="1"/>
  <c r="E66" i="1"/>
  <c r="E67" i="1"/>
  <c r="E31" i="1"/>
  <c r="E23" i="1"/>
  <c r="E69" i="1"/>
  <c r="E9" i="1"/>
  <c r="E76" i="1"/>
  <c r="E70" i="1"/>
  <c r="E79" i="1"/>
  <c r="E75" i="1"/>
  <c r="E74" i="1"/>
  <c r="E73" i="1"/>
</calcChain>
</file>

<file path=xl/sharedStrings.xml><?xml version="1.0" encoding="utf-8"?>
<sst xmlns="http://schemas.openxmlformats.org/spreadsheetml/2006/main" count="181" uniqueCount="109">
  <si>
    <t>AF25545</t>
  </si>
  <si>
    <t>Воздушный фильтр (Fleetguard, арт. AF25545)</t>
  </si>
  <si>
    <t>Штук</t>
  </si>
  <si>
    <t>AF25544</t>
  </si>
  <si>
    <t>Воздушный фильтр (Fleetguard, арт. AF25544)</t>
  </si>
  <si>
    <t>Свеча зажигания (Cummins, арт. 2866879)</t>
  </si>
  <si>
    <t>Катушки зажигания (Cummins, арт. 4327850)</t>
  </si>
  <si>
    <t>Прокладка катушки зажигания (Cummins, арт. 4067146)</t>
  </si>
  <si>
    <t>Головка цилиндра (Cummins, арт. 3641571)</t>
  </si>
  <si>
    <t>Датчики температуры выхлопных газов (Cummins, арт. 3642537)</t>
  </si>
  <si>
    <t>Датчики оборотов (Cummins, арт. 2872359 замена 432723900)</t>
  </si>
  <si>
    <t>Датчики детонации (Cummins, арт. 3607945)</t>
  </si>
  <si>
    <t>Датчики кислорода (Cummins, арт. 4001675)</t>
  </si>
  <si>
    <t>Датчики положения коленвала (Cummins, арт. 3408503 замена 432659600)</t>
  </si>
  <si>
    <t>Прокладка (Cummins, арт. 4066360)</t>
  </si>
  <si>
    <t>Прокладка (Cummins, арт. 4066480)</t>
  </si>
  <si>
    <t>Прокладка (Cummins, арт. 4066496)</t>
  </si>
  <si>
    <t>Прокладка (Cummins, арт. 4066850)</t>
  </si>
  <si>
    <t>Муфта, гибкая (Cummins, арт. 4067081)</t>
  </si>
  <si>
    <t>Прокладка (Cummins, арт. 3082315)</t>
  </si>
  <si>
    <t>Прокладка (Cummins, арт. 3171499)</t>
  </si>
  <si>
    <t>Прокладка (Cummins, арт. 3332291)</t>
  </si>
  <si>
    <t>Прокладка (Cummins, арт. 4086225)</t>
  </si>
  <si>
    <t>Уплотнение (Cummins, арт. 3087911)</t>
  </si>
  <si>
    <t>Уплотнение (Cummins, арт. 3081695)</t>
  </si>
  <si>
    <t>Уплотнение (Cummins, арт. 3089019)</t>
  </si>
  <si>
    <t>Прокладка (Cummins, арт. 3089319)</t>
  </si>
  <si>
    <t>Прокладка (Cummins, арт. 3332000)</t>
  </si>
  <si>
    <t>Уплотнение (Cummins, арт. 3678912)</t>
  </si>
  <si>
    <t>Уплотнение (Cummins, арт. 3678606)</t>
  </si>
  <si>
    <t>3481100079</t>
  </si>
  <si>
    <t>АККУМУЛЯТОР 6СТ-190ТМ; марка: аналог 12V 190 Ah 1250 A EN</t>
  </si>
  <si>
    <t>3481100048</t>
  </si>
  <si>
    <t>АККУМУЛЯТОР 6СТ-55; марка: 6СТ-55</t>
  </si>
  <si>
    <t>Масло Shell Mysella S5 N40</t>
  </si>
  <si>
    <t>Литр</t>
  </si>
  <si>
    <t>LF9050</t>
  </si>
  <si>
    <t>120-1375</t>
  </si>
  <si>
    <t>Масляный шестеренчатый насос предварительной прокачки (Cummins, арт. 120-1375)</t>
  </si>
  <si>
    <t>Датчики давления (Cummins, арт. 4954405)</t>
  </si>
  <si>
    <t>Датчики давления масла (Cummins, арт. 3408558)</t>
  </si>
  <si>
    <t>Датчики давления масла (Cummins, арт. 3408560)</t>
  </si>
  <si>
    <t>Датчики уровня масла (Cummins, арт. 3408653)</t>
  </si>
  <si>
    <t>Датчики температуры (Cummins, арт. 3865346 замена 495490500)</t>
  </si>
  <si>
    <t>Датчики температуры (Cummins, арт. 4088832)</t>
  </si>
  <si>
    <t>Турбокомпрессор (Cummins, арт. 4089498)</t>
  </si>
  <si>
    <t>0249-0798</t>
  </si>
  <si>
    <t>Ремонтный комплект вращающего выпрямителя генератора (Cummins, арт. 0249-0798)</t>
  </si>
  <si>
    <t>Смазка Kluber Asonic GHY72</t>
  </si>
  <si>
    <t>Кг</t>
  </si>
  <si>
    <t>Шланг (Cummins, арт. 4080544)</t>
  </si>
  <si>
    <t>Датчики температуры охлаждающей жидкости (Cummins, арт. 3408345)</t>
  </si>
  <si>
    <t>Датчики давления охлаждающей жидкости (Cummins, арт. 3408556 замена 287225400)</t>
  </si>
  <si>
    <t>Термостат LT контура (Cummins, арт. 4014541)</t>
  </si>
  <si>
    <t>Термостат (Cummins, арт. 3629205)</t>
  </si>
  <si>
    <t>Герметики масло-бензо-температуростойкие</t>
  </si>
  <si>
    <t>0503-2923</t>
  </si>
  <si>
    <t>Хомут (Cummins, арт. 0503-2923)</t>
  </si>
  <si>
    <t>Патрубок (Cummins, арт. 0060985)</t>
  </si>
  <si>
    <t>Кольцо, уплотнительное (Cummins, арт. 0069653)</t>
  </si>
  <si>
    <t>Уплотнительное кольцо (Cummins, арт. 0120554)</t>
  </si>
  <si>
    <t>Кольцо, уплотнительное (Cummins, арт. 0137075)</t>
  </si>
  <si>
    <t>Кольцо, уплотнительное (Cummins, арт. 0145589)</t>
  </si>
  <si>
    <t>Уплотнение (Cummins, арт. 3033248)</t>
  </si>
  <si>
    <t>Прокладка (Cummins, арт. 3082132)</t>
  </si>
  <si>
    <t>Прокладка (Cummins, арт. 3089247)</t>
  </si>
  <si>
    <t>Уплотнение (Cummins, арт. 3099408)</t>
  </si>
  <si>
    <t>Хомут (Cummins, арт. 3332164)</t>
  </si>
  <si>
    <t>Кольцо (Cummins, арт. 3627961)</t>
  </si>
  <si>
    <t>Кольцо, уплотнительное (Cummins, арт. 3900833)</t>
  </si>
  <si>
    <t>Набор прокладок (Cummins, арт. 4089200)</t>
  </si>
  <si>
    <t>Датчик (Cummins, арт. 3645857)</t>
  </si>
  <si>
    <t>2424265014</t>
  </si>
  <si>
    <t>Охлаждающая жидкость (Fleetguard ES Compleat EG Premix 50/50)</t>
  </si>
  <si>
    <t>СС2602М</t>
  </si>
  <si>
    <t>Набор для проверки охлаждающей жидкости (Fleetguard, арт. СС2602М)</t>
  </si>
  <si>
    <t>4089249NX</t>
  </si>
  <si>
    <t>Водяной насос (Cummins, арт. 4089249NX)</t>
  </si>
  <si>
    <t>Вставка в фильтр газа (Cummins, арт. 4011553)</t>
  </si>
  <si>
    <t>0712-016/02А</t>
  </si>
  <si>
    <t>Ремкомплект для регулятора давления газа Medenus RS250 (для заказа - зав.№0712-016/02А)</t>
  </si>
  <si>
    <t>комплект</t>
  </si>
  <si>
    <t>124/01</t>
  </si>
  <si>
    <t>Ремкомплект предохранительно-сбросного клапана для газа Medenus SL10 Ду25 (для заказа - зав.№124/01)</t>
  </si>
  <si>
    <t>Датчики давления топлива (Cummins, арт. 3408549)</t>
  </si>
  <si>
    <t>WF 2075</t>
  </si>
  <si>
    <t>Фильтр охлаждающей жидкости WF2076 Fleetguard</t>
  </si>
  <si>
    <t>Моющее средство CC2601 Fleetguard</t>
  </si>
  <si>
    <t>Охлаждающая жидкость CC2750M Fleetguard</t>
  </si>
  <si>
    <t>Фильтр охлаждающей жидкости WF 2075 Fleetguard</t>
  </si>
  <si>
    <t>WF2076</t>
  </si>
  <si>
    <t>CC2601</t>
  </si>
  <si>
    <t>CC2750M</t>
  </si>
  <si>
    <t>Фильтр топливный FS1006 Fleetguard</t>
  </si>
  <si>
    <t>FS1006</t>
  </si>
  <si>
    <t>Тонн</t>
  </si>
  <si>
    <t>2 500,0</t>
  </si>
  <si>
    <t>Масло моторное Gazpromneft Diesel Extra 15W-40, API CF-4/CF/SG</t>
  </si>
  <si>
    <t>Фильтр масляный LF9325 Fleetguard</t>
  </si>
  <si>
    <t>LF9325</t>
  </si>
  <si>
    <t>Фильтр воздушный марка АН-1100 Fleetguard</t>
  </si>
  <si>
    <t>АН-1100</t>
  </si>
  <si>
    <t>Масляный фильтр LF9050 (Fleetguard, арт. LF9050)</t>
  </si>
  <si>
    <t>№п/п</t>
  </si>
  <si>
    <t>Артикул</t>
  </si>
  <si>
    <t>Наименование</t>
  </si>
  <si>
    <t>Ед.изм.</t>
  </si>
  <si>
    <t>Кол-во</t>
  </si>
  <si>
    <t>Необходимы МТР для проведения работ по капитальному ремонту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</si>
</sst>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2" borderId="0">
      <alignment horizontal="center" vertical="center"/>
    </xf>
    <xf numFmtId="0" fontId="1" fillId="2" borderId="0">
      <alignment horizontal="left" vertical="center"/>
    </xf>
    <xf numFmtId="0" fontId="1" fillId="2" borderId="0">
      <alignment horizontal="center" vertical="center"/>
    </xf>
    <xf numFmtId="0" fontId="1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2" borderId="0">
      <alignment horizontal="center" vertical="center"/>
    </xf>
    <xf numFmtId="0" fontId="1" fillId="2" borderId="0">
      <alignment horizontal="center" vertical="center"/>
    </xf>
    <xf numFmtId="0" fontId="1" fillId="2" borderId="0">
      <alignment horizontal="center" vertical="center"/>
    </xf>
    <xf numFmtId="0" fontId="3" fillId="2" borderId="0">
      <alignment horizontal="left" vertical="top"/>
    </xf>
    <xf numFmtId="0" fontId="4" fillId="2" borderId="0">
      <alignment horizontal="left" vertical="top"/>
    </xf>
  </cellStyleXfs>
  <cellXfs count="20">
    <xf numFmtId="0" fontId="0" fillId="0" borderId="0" xfId="0"/>
    <xf numFmtId="164" fontId="0" fillId="0" borderId="0" xfId="0" applyNumberFormat="1"/>
    <xf numFmtId="0" fontId="5" fillId="3" borderId="1" xfId="1" quotePrefix="1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left" vertical="center" wrapText="1"/>
    </xf>
    <xf numFmtId="0" fontId="5" fillId="3" borderId="1" xfId="14" quotePrefix="1" applyFont="1" applyFill="1" applyBorder="1" applyAlignment="1">
      <alignment horizontal="center" vertical="center" wrapText="1"/>
    </xf>
    <xf numFmtId="164" fontId="5" fillId="3" borderId="1" xfId="4" quotePrefix="1" applyNumberFormat="1" applyFont="1" applyFill="1" applyBorder="1" applyAlignment="1">
      <alignment horizontal="right" vertical="center" wrapText="1"/>
    </xf>
    <xf numFmtId="0" fontId="5" fillId="3" borderId="1" xfId="3" quotePrefix="1" applyFont="1" applyFill="1" applyBorder="1" applyAlignment="1">
      <alignment horizontal="center" vertical="center" wrapText="1"/>
    </xf>
    <xf numFmtId="0" fontId="5" fillId="3" borderId="1" xfId="12" quotePrefix="1" applyFont="1" applyFill="1" applyBorder="1" applyAlignment="1">
      <alignment horizontal="center" vertical="center" wrapText="1"/>
    </xf>
    <xf numFmtId="0" fontId="5" fillId="2" borderId="1" xfId="1" quotePrefix="1" applyFont="1" applyBorder="1" applyAlignment="1">
      <alignment horizontal="center" vertical="center" wrapText="1"/>
    </xf>
    <xf numFmtId="0" fontId="5" fillId="2" borderId="1" xfId="2" quotePrefix="1" applyFont="1" applyBorder="1" applyAlignment="1">
      <alignment horizontal="left" vertical="center" wrapText="1"/>
    </xf>
    <xf numFmtId="0" fontId="5" fillId="2" borderId="1" xfId="3" quotePrefix="1" applyFont="1" applyBorder="1" applyAlignment="1">
      <alignment horizontal="center" vertical="center" wrapText="1"/>
    </xf>
    <xf numFmtId="164" fontId="5" fillId="2" borderId="1" xfId="4" quotePrefix="1" applyNumberFormat="1" applyFont="1" applyBorder="1" applyAlignment="1">
      <alignment horizontal="right" vertical="center" wrapText="1"/>
    </xf>
    <xf numFmtId="0" fontId="5" fillId="3" borderId="1" xfId="13" quotePrefix="1" applyFont="1" applyFill="1" applyBorder="1" applyAlignment="1">
      <alignment horizontal="center" vertical="center" wrapText="1"/>
    </xf>
    <xf numFmtId="0" fontId="5" fillId="2" borderId="1" xfId="14" quotePrefix="1" applyFont="1" applyBorder="1" applyAlignment="1">
      <alignment horizontal="center" vertical="center" wrapText="1"/>
    </xf>
    <xf numFmtId="1" fontId="5" fillId="3" borderId="1" xfId="4" quotePrefix="1" applyNumberFormat="1" applyFont="1" applyFill="1" applyBorder="1" applyAlignment="1">
      <alignment horizontal="right" vertical="center" wrapText="1"/>
    </xf>
    <xf numFmtId="2" fontId="5" fillId="3" borderId="1" xfId="4" quotePrefix="1" applyNumberFormat="1" applyFont="1" applyFill="1" applyBorder="1" applyAlignment="1">
      <alignment horizontal="right" vertical="center" wrapText="1"/>
    </xf>
    <xf numFmtId="164" fontId="5" fillId="3" borderId="1" xfId="9" quotePrefix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17">
    <cellStyle name="S0" xfId="16"/>
    <cellStyle name="S10" xfId="5"/>
    <cellStyle name="S11" xfId="9"/>
    <cellStyle name="S12" xfId="7"/>
    <cellStyle name="S13" xfId="1"/>
    <cellStyle name="S14" xfId="4"/>
    <cellStyle name="S15" xfId="2"/>
    <cellStyle name="S17" xfId="15"/>
    <cellStyle name="S21" xfId="8"/>
    <cellStyle name="S22" xfId="3"/>
    <cellStyle name="S23" xfId="10"/>
    <cellStyle name="S24" xfId="11"/>
    <cellStyle name="S25" xfId="12"/>
    <cellStyle name="S26" xfId="13"/>
    <cellStyle name="S29" xfId="14"/>
    <cellStyle name="S9" xfId="6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view="pageBreakPreview" zoomScale="90" zoomScaleNormal="100" zoomScaleSheetLayoutView="90" workbookViewId="0">
      <selection activeCell="C5" sqref="C5"/>
    </sheetView>
  </sheetViews>
  <sheetFormatPr defaultRowHeight="15" x14ac:dyDescent="0.25"/>
  <cols>
    <col min="1" max="1" width="9.140625" customWidth="1"/>
    <col min="2" max="2" width="15.28515625" customWidth="1"/>
    <col min="3" max="3" width="69.5703125" customWidth="1"/>
    <col min="4" max="4" width="12.140625" customWidth="1"/>
    <col min="5" max="5" width="9.140625" style="1"/>
  </cols>
  <sheetData>
    <row r="1" spans="1:5" ht="40.5" customHeight="1" x14ac:dyDescent="0.4">
      <c r="B1" s="19" t="s">
        <v>108</v>
      </c>
      <c r="C1" s="19"/>
      <c r="D1" s="19"/>
    </row>
    <row r="3" spans="1:5" ht="36.75" customHeight="1" x14ac:dyDescent="0.25">
      <c r="A3" s="17" t="s">
        <v>103</v>
      </c>
      <c r="B3" s="17" t="s">
        <v>104</v>
      </c>
      <c r="C3" s="17" t="s">
        <v>105</v>
      </c>
      <c r="D3" s="17" t="s">
        <v>106</v>
      </c>
      <c r="E3" s="18" t="s">
        <v>107</v>
      </c>
    </row>
    <row r="4" spans="1:5" ht="20.25" customHeight="1" x14ac:dyDescent="0.25">
      <c r="A4" s="2">
        <v>1</v>
      </c>
      <c r="B4" s="2">
        <v>60985</v>
      </c>
      <c r="C4" s="3" t="s">
        <v>58</v>
      </c>
      <c r="D4" s="4" t="s">
        <v>2</v>
      </c>
      <c r="E4" s="5">
        <v>3</v>
      </c>
    </row>
    <row r="5" spans="1:5" ht="20.25" customHeight="1" x14ac:dyDescent="0.25">
      <c r="A5" s="2">
        <v>2</v>
      </c>
      <c r="B5" s="2">
        <v>69653</v>
      </c>
      <c r="C5" s="3" t="s">
        <v>59</v>
      </c>
      <c r="D5" s="6" t="s">
        <v>2</v>
      </c>
      <c r="E5" s="5">
        <v>3</v>
      </c>
    </row>
    <row r="6" spans="1:5" ht="20.25" customHeight="1" x14ac:dyDescent="0.25">
      <c r="A6" s="2">
        <v>3</v>
      </c>
      <c r="B6" s="2">
        <v>120554</v>
      </c>
      <c r="C6" s="3" t="s">
        <v>60</v>
      </c>
      <c r="D6" s="4" t="s">
        <v>2</v>
      </c>
      <c r="E6" s="5">
        <v>48</v>
      </c>
    </row>
    <row r="7" spans="1:5" ht="20.25" customHeight="1" x14ac:dyDescent="0.25">
      <c r="A7" s="2">
        <v>4</v>
      </c>
      <c r="B7" s="2">
        <v>137075</v>
      </c>
      <c r="C7" s="3" t="s">
        <v>61</v>
      </c>
      <c r="D7" s="6" t="s">
        <v>2</v>
      </c>
      <c r="E7" s="5">
        <v>24</v>
      </c>
    </row>
    <row r="8" spans="1:5" ht="20.25" customHeight="1" x14ac:dyDescent="0.25">
      <c r="A8" s="2">
        <v>5</v>
      </c>
      <c r="B8" s="2">
        <v>145589</v>
      </c>
      <c r="C8" s="3" t="s">
        <v>62</v>
      </c>
      <c r="D8" s="4" t="s">
        <v>2</v>
      </c>
      <c r="E8" s="5">
        <v>9</v>
      </c>
    </row>
    <row r="9" spans="1:5" ht="20.25" customHeight="1" x14ac:dyDescent="0.25">
      <c r="A9" s="2">
        <v>6</v>
      </c>
      <c r="B9" s="2">
        <v>2866879</v>
      </c>
      <c r="C9" s="3" t="s">
        <v>5</v>
      </c>
      <c r="D9" s="6" t="s">
        <v>2</v>
      </c>
      <c r="E9" s="5">
        <f>48+48+48</f>
        <v>144</v>
      </c>
    </row>
    <row r="10" spans="1:5" ht="20.25" customHeight="1" x14ac:dyDescent="0.25">
      <c r="A10" s="2">
        <v>7</v>
      </c>
      <c r="B10" s="2">
        <v>2872359</v>
      </c>
      <c r="C10" s="3" t="s">
        <v>10</v>
      </c>
      <c r="D10" s="6" t="s">
        <v>2</v>
      </c>
      <c r="E10" s="5">
        <v>3</v>
      </c>
    </row>
    <row r="11" spans="1:5" ht="20.25" customHeight="1" x14ac:dyDescent="0.25">
      <c r="A11" s="2">
        <v>8</v>
      </c>
      <c r="B11" s="2">
        <v>3033248</v>
      </c>
      <c r="C11" s="3" t="s">
        <v>63</v>
      </c>
      <c r="D11" s="6" t="s">
        <v>2</v>
      </c>
      <c r="E11" s="5">
        <v>3</v>
      </c>
    </row>
    <row r="12" spans="1:5" ht="20.25" customHeight="1" x14ac:dyDescent="0.25">
      <c r="A12" s="2">
        <v>9</v>
      </c>
      <c r="B12" s="2">
        <v>3081695</v>
      </c>
      <c r="C12" s="3" t="s">
        <v>24</v>
      </c>
      <c r="D12" s="6" t="s">
        <v>2</v>
      </c>
      <c r="E12" s="5">
        <v>96</v>
      </c>
    </row>
    <row r="13" spans="1:5" ht="20.25" customHeight="1" x14ac:dyDescent="0.25">
      <c r="A13" s="2">
        <v>10</v>
      </c>
      <c r="B13" s="2">
        <v>3082132</v>
      </c>
      <c r="C13" s="3" t="s">
        <v>64</v>
      </c>
      <c r="D13" s="4" t="s">
        <v>2</v>
      </c>
      <c r="E13" s="5">
        <v>9</v>
      </c>
    </row>
    <row r="14" spans="1:5" ht="20.25" customHeight="1" x14ac:dyDescent="0.25">
      <c r="A14" s="2">
        <v>11</v>
      </c>
      <c r="B14" s="2">
        <v>3082315</v>
      </c>
      <c r="C14" s="3" t="s">
        <v>19</v>
      </c>
      <c r="D14" s="6" t="s">
        <v>2</v>
      </c>
      <c r="E14" s="5">
        <v>48</v>
      </c>
    </row>
    <row r="15" spans="1:5" ht="20.25" customHeight="1" x14ac:dyDescent="0.25">
      <c r="A15" s="2">
        <v>12</v>
      </c>
      <c r="B15" s="2">
        <v>3087911</v>
      </c>
      <c r="C15" s="3" t="s">
        <v>23</v>
      </c>
      <c r="D15" s="6" t="s">
        <v>2</v>
      </c>
      <c r="E15" s="5">
        <f>48+48</f>
        <v>96</v>
      </c>
    </row>
    <row r="16" spans="1:5" ht="20.25" customHeight="1" x14ac:dyDescent="0.25">
      <c r="A16" s="2">
        <v>13</v>
      </c>
      <c r="B16" s="2">
        <v>3089019</v>
      </c>
      <c r="C16" s="3" t="s">
        <v>25</v>
      </c>
      <c r="D16" s="6" t="s">
        <v>2</v>
      </c>
      <c r="E16" s="5">
        <v>3</v>
      </c>
    </row>
    <row r="17" spans="1:5" ht="20.25" customHeight="1" x14ac:dyDescent="0.25">
      <c r="A17" s="2">
        <v>14</v>
      </c>
      <c r="B17" s="2">
        <v>3089247</v>
      </c>
      <c r="C17" s="3" t="s">
        <v>65</v>
      </c>
      <c r="D17" s="4" t="s">
        <v>2</v>
      </c>
      <c r="E17" s="5">
        <f>6+3</f>
        <v>9</v>
      </c>
    </row>
    <row r="18" spans="1:5" ht="20.25" customHeight="1" x14ac:dyDescent="0.25">
      <c r="A18" s="2">
        <v>15</v>
      </c>
      <c r="B18" s="2">
        <v>3089319</v>
      </c>
      <c r="C18" s="3" t="s">
        <v>26</v>
      </c>
      <c r="D18" s="6" t="s">
        <v>2</v>
      </c>
      <c r="E18" s="5">
        <v>3</v>
      </c>
    </row>
    <row r="19" spans="1:5" ht="20.25" customHeight="1" x14ac:dyDescent="0.25">
      <c r="A19" s="2">
        <v>16</v>
      </c>
      <c r="B19" s="2">
        <v>3099408</v>
      </c>
      <c r="C19" s="3" t="s">
        <v>66</v>
      </c>
      <c r="D19" s="6" t="s">
        <v>2</v>
      </c>
      <c r="E19" s="5">
        <v>6</v>
      </c>
    </row>
    <row r="20" spans="1:5" ht="20.25" customHeight="1" x14ac:dyDescent="0.25">
      <c r="A20" s="2">
        <v>17</v>
      </c>
      <c r="B20" s="2">
        <v>3171499</v>
      </c>
      <c r="C20" s="3" t="s">
        <v>20</v>
      </c>
      <c r="D20" s="6" t="s">
        <v>2</v>
      </c>
      <c r="E20" s="5">
        <v>48</v>
      </c>
    </row>
    <row r="21" spans="1:5" ht="20.25" customHeight="1" x14ac:dyDescent="0.25">
      <c r="A21" s="2">
        <v>18</v>
      </c>
      <c r="B21" s="2">
        <v>3332000</v>
      </c>
      <c r="C21" s="3" t="s">
        <v>27</v>
      </c>
      <c r="D21" s="6" t="s">
        <v>2</v>
      </c>
      <c r="E21" s="5">
        <v>6</v>
      </c>
    </row>
    <row r="22" spans="1:5" ht="20.25" customHeight="1" x14ac:dyDescent="0.25">
      <c r="A22" s="2">
        <v>19</v>
      </c>
      <c r="B22" s="2">
        <v>3332164</v>
      </c>
      <c r="C22" s="3" t="s">
        <v>67</v>
      </c>
      <c r="D22" s="6" t="s">
        <v>2</v>
      </c>
      <c r="E22" s="5">
        <v>6</v>
      </c>
    </row>
    <row r="23" spans="1:5" ht="20.25" customHeight="1" x14ac:dyDescent="0.25">
      <c r="A23" s="2">
        <v>20</v>
      </c>
      <c r="B23" s="2">
        <v>3332291</v>
      </c>
      <c r="C23" s="3" t="s">
        <v>21</v>
      </c>
      <c r="D23" s="4" t="s">
        <v>2</v>
      </c>
      <c r="E23" s="5">
        <f>48+48+48+48</f>
        <v>192</v>
      </c>
    </row>
    <row r="24" spans="1:5" ht="33" customHeight="1" x14ac:dyDescent="0.25">
      <c r="A24" s="2">
        <v>21</v>
      </c>
      <c r="B24" s="2">
        <v>3408345</v>
      </c>
      <c r="C24" s="3" t="s">
        <v>51</v>
      </c>
      <c r="D24" s="4" t="s">
        <v>2</v>
      </c>
      <c r="E24" s="5">
        <v>3</v>
      </c>
    </row>
    <row r="25" spans="1:5" ht="33" customHeight="1" x14ac:dyDescent="0.25">
      <c r="A25" s="2">
        <v>22</v>
      </c>
      <c r="B25" s="2">
        <v>3408503</v>
      </c>
      <c r="C25" s="3" t="s">
        <v>13</v>
      </c>
      <c r="D25" s="7" t="s">
        <v>2</v>
      </c>
      <c r="E25" s="5">
        <v>3</v>
      </c>
    </row>
    <row r="26" spans="1:5" ht="30.75" customHeight="1" x14ac:dyDescent="0.25">
      <c r="A26" s="2">
        <v>23</v>
      </c>
      <c r="B26" s="2">
        <v>3408556</v>
      </c>
      <c r="C26" s="3" t="s">
        <v>52</v>
      </c>
      <c r="D26" s="6" t="s">
        <v>2</v>
      </c>
      <c r="E26" s="5">
        <v>3</v>
      </c>
    </row>
    <row r="27" spans="1:5" ht="20.25" customHeight="1" x14ac:dyDescent="0.25">
      <c r="A27" s="2">
        <v>24</v>
      </c>
      <c r="B27" s="2">
        <v>3408558</v>
      </c>
      <c r="C27" s="3" t="s">
        <v>40</v>
      </c>
      <c r="D27" s="6" t="s">
        <v>2</v>
      </c>
      <c r="E27" s="5">
        <v>3</v>
      </c>
    </row>
    <row r="28" spans="1:5" ht="20.25" customHeight="1" x14ac:dyDescent="0.25">
      <c r="A28" s="2">
        <v>25</v>
      </c>
      <c r="B28" s="2">
        <v>3408560</v>
      </c>
      <c r="C28" s="3" t="s">
        <v>41</v>
      </c>
      <c r="D28" s="6" t="s">
        <v>2</v>
      </c>
      <c r="E28" s="5">
        <v>3</v>
      </c>
    </row>
    <row r="29" spans="1:5" ht="20.25" customHeight="1" x14ac:dyDescent="0.25">
      <c r="A29" s="2">
        <v>26</v>
      </c>
      <c r="B29" s="2">
        <v>3408653</v>
      </c>
      <c r="C29" s="3" t="s">
        <v>42</v>
      </c>
      <c r="D29" s="6" t="s">
        <v>2</v>
      </c>
      <c r="E29" s="5">
        <v>3</v>
      </c>
    </row>
    <row r="30" spans="1:5" ht="20.25" customHeight="1" x14ac:dyDescent="0.25">
      <c r="A30" s="2">
        <v>27</v>
      </c>
      <c r="B30" s="2">
        <v>3607945</v>
      </c>
      <c r="C30" s="3" t="s">
        <v>11</v>
      </c>
      <c r="D30" s="7" t="s">
        <v>2</v>
      </c>
      <c r="E30" s="5">
        <v>6</v>
      </c>
    </row>
    <row r="31" spans="1:5" ht="20.25" customHeight="1" x14ac:dyDescent="0.25">
      <c r="A31" s="2">
        <v>28</v>
      </c>
      <c r="B31" s="2">
        <v>3627961</v>
      </c>
      <c r="C31" s="3" t="s">
        <v>68</v>
      </c>
      <c r="D31" s="4" t="s">
        <v>2</v>
      </c>
      <c r="E31" s="5">
        <f>21+18</f>
        <v>39</v>
      </c>
    </row>
    <row r="32" spans="1:5" ht="20.25" customHeight="1" x14ac:dyDescent="0.25">
      <c r="A32" s="2">
        <v>29</v>
      </c>
      <c r="B32" s="2">
        <v>3629205</v>
      </c>
      <c r="C32" s="3" t="s">
        <v>54</v>
      </c>
      <c r="D32" s="6" t="s">
        <v>2</v>
      </c>
      <c r="E32" s="5">
        <v>18</v>
      </c>
    </row>
    <row r="33" spans="1:5" ht="20.25" customHeight="1" x14ac:dyDescent="0.25">
      <c r="A33" s="2">
        <v>30</v>
      </c>
      <c r="B33" s="2">
        <v>3641571</v>
      </c>
      <c r="C33" s="3" t="s">
        <v>8</v>
      </c>
      <c r="D33" s="6" t="s">
        <v>2</v>
      </c>
      <c r="E33" s="5">
        <v>48</v>
      </c>
    </row>
    <row r="34" spans="1:5" ht="20.25" customHeight="1" x14ac:dyDescent="0.25">
      <c r="A34" s="2">
        <v>31</v>
      </c>
      <c r="B34" s="2">
        <v>3642537</v>
      </c>
      <c r="C34" s="3" t="s">
        <v>9</v>
      </c>
      <c r="D34" s="7" t="s">
        <v>2</v>
      </c>
      <c r="E34" s="5">
        <v>9</v>
      </c>
    </row>
    <row r="35" spans="1:5" ht="20.25" customHeight="1" x14ac:dyDescent="0.25">
      <c r="A35" s="2">
        <v>32</v>
      </c>
      <c r="B35" s="2">
        <v>3645857</v>
      </c>
      <c r="C35" s="3" t="s">
        <v>71</v>
      </c>
      <c r="D35" s="6" t="s">
        <v>2</v>
      </c>
      <c r="E35" s="5">
        <v>3</v>
      </c>
    </row>
    <row r="36" spans="1:5" ht="20.25" customHeight="1" x14ac:dyDescent="0.25">
      <c r="A36" s="2">
        <v>33</v>
      </c>
      <c r="B36" s="2">
        <v>3678606</v>
      </c>
      <c r="C36" s="3" t="s">
        <v>29</v>
      </c>
      <c r="D36" s="6" t="s">
        <v>2</v>
      </c>
      <c r="E36" s="5">
        <v>3</v>
      </c>
    </row>
    <row r="37" spans="1:5" ht="20.25" customHeight="1" x14ac:dyDescent="0.25">
      <c r="A37" s="2">
        <v>34</v>
      </c>
      <c r="B37" s="2">
        <v>3678912</v>
      </c>
      <c r="C37" s="3" t="s">
        <v>28</v>
      </c>
      <c r="D37" s="7" t="s">
        <v>2</v>
      </c>
      <c r="E37" s="5">
        <v>3</v>
      </c>
    </row>
    <row r="38" spans="1:5" ht="30" customHeight="1" x14ac:dyDescent="0.25">
      <c r="A38" s="2">
        <v>35</v>
      </c>
      <c r="B38" s="2">
        <v>3865346</v>
      </c>
      <c r="C38" s="3" t="s">
        <v>43</v>
      </c>
      <c r="D38" s="6" t="s">
        <v>2</v>
      </c>
      <c r="E38" s="5">
        <v>3</v>
      </c>
    </row>
    <row r="39" spans="1:5" ht="20.25" customHeight="1" x14ac:dyDescent="0.25">
      <c r="A39" s="2">
        <v>36</v>
      </c>
      <c r="B39" s="2">
        <v>3900833</v>
      </c>
      <c r="C39" s="3" t="s">
        <v>69</v>
      </c>
      <c r="D39" s="6" t="s">
        <v>2</v>
      </c>
      <c r="E39" s="5">
        <v>15</v>
      </c>
    </row>
    <row r="40" spans="1:5" ht="20.25" customHeight="1" x14ac:dyDescent="0.25">
      <c r="A40" s="2">
        <v>37</v>
      </c>
      <c r="B40" s="2">
        <v>4001675</v>
      </c>
      <c r="C40" s="3" t="s">
        <v>12</v>
      </c>
      <c r="D40" s="6" t="s">
        <v>2</v>
      </c>
      <c r="E40" s="5">
        <v>3</v>
      </c>
    </row>
    <row r="41" spans="1:5" ht="20.25" customHeight="1" x14ac:dyDescent="0.25">
      <c r="A41" s="2">
        <v>38</v>
      </c>
      <c r="B41" s="8">
        <v>4011553</v>
      </c>
      <c r="C41" s="9" t="s">
        <v>78</v>
      </c>
      <c r="D41" s="10" t="s">
        <v>2</v>
      </c>
      <c r="E41" s="11">
        <v>6</v>
      </c>
    </row>
    <row r="42" spans="1:5" ht="20.25" customHeight="1" x14ac:dyDescent="0.25">
      <c r="A42" s="2">
        <v>39</v>
      </c>
      <c r="B42" s="2">
        <v>4066360</v>
      </c>
      <c r="C42" s="3" t="s">
        <v>14</v>
      </c>
      <c r="D42" s="6" t="s">
        <v>2</v>
      </c>
      <c r="E42" s="5">
        <v>48</v>
      </c>
    </row>
    <row r="43" spans="1:5" ht="20.25" customHeight="1" x14ac:dyDescent="0.25">
      <c r="A43" s="2">
        <v>40</v>
      </c>
      <c r="B43" s="2">
        <v>4066480</v>
      </c>
      <c r="C43" s="3" t="s">
        <v>15</v>
      </c>
      <c r="D43" s="12" t="s">
        <v>2</v>
      </c>
      <c r="E43" s="5">
        <v>6</v>
      </c>
    </row>
    <row r="44" spans="1:5" ht="20.25" customHeight="1" x14ac:dyDescent="0.25">
      <c r="A44" s="2">
        <v>41</v>
      </c>
      <c r="B44" s="2">
        <v>4066496</v>
      </c>
      <c r="C44" s="3" t="s">
        <v>16</v>
      </c>
      <c r="D44" s="6" t="s">
        <v>2</v>
      </c>
      <c r="E44" s="5">
        <f>3+3</f>
        <v>6</v>
      </c>
    </row>
    <row r="45" spans="1:5" ht="20.25" customHeight="1" x14ac:dyDescent="0.25">
      <c r="A45" s="2">
        <v>42</v>
      </c>
      <c r="B45" s="2">
        <v>4066806</v>
      </c>
      <c r="C45" s="3" t="s">
        <v>53</v>
      </c>
      <c r="D45" s="4" t="s">
        <v>2</v>
      </c>
      <c r="E45" s="5">
        <v>6</v>
      </c>
    </row>
    <row r="46" spans="1:5" ht="20.25" customHeight="1" x14ac:dyDescent="0.25">
      <c r="A46" s="2">
        <v>43</v>
      </c>
      <c r="B46" s="2">
        <v>4066850</v>
      </c>
      <c r="C46" s="3" t="s">
        <v>17</v>
      </c>
      <c r="D46" s="6" t="s">
        <v>2</v>
      </c>
      <c r="E46" s="5">
        <v>6</v>
      </c>
    </row>
    <row r="47" spans="1:5" ht="20.25" customHeight="1" x14ac:dyDescent="0.25">
      <c r="A47" s="2">
        <v>44</v>
      </c>
      <c r="B47" s="2">
        <v>4067081</v>
      </c>
      <c r="C47" s="3" t="s">
        <v>18</v>
      </c>
      <c r="D47" s="6" t="s">
        <v>2</v>
      </c>
      <c r="E47" s="5">
        <v>6</v>
      </c>
    </row>
    <row r="48" spans="1:5" ht="20.25" customHeight="1" x14ac:dyDescent="0.25">
      <c r="A48" s="2">
        <v>45</v>
      </c>
      <c r="B48" s="2">
        <v>4067146</v>
      </c>
      <c r="C48" s="3" t="s">
        <v>7</v>
      </c>
      <c r="D48" s="6" t="s">
        <v>2</v>
      </c>
      <c r="E48" s="5">
        <v>48</v>
      </c>
    </row>
    <row r="49" spans="1:5" ht="20.25" customHeight="1" x14ac:dyDescent="0.25">
      <c r="A49" s="2">
        <v>46</v>
      </c>
      <c r="B49" s="2">
        <v>4080544</v>
      </c>
      <c r="C49" s="3" t="s">
        <v>50</v>
      </c>
      <c r="D49" s="6" t="s">
        <v>2</v>
      </c>
      <c r="E49" s="5">
        <v>12</v>
      </c>
    </row>
    <row r="50" spans="1:5" ht="20.25" customHeight="1" x14ac:dyDescent="0.25">
      <c r="A50" s="2">
        <v>47</v>
      </c>
      <c r="B50" s="2">
        <v>4086225</v>
      </c>
      <c r="C50" s="3" t="s">
        <v>22</v>
      </c>
      <c r="D50" s="6" t="s">
        <v>2</v>
      </c>
      <c r="E50" s="5">
        <v>48</v>
      </c>
    </row>
    <row r="51" spans="1:5" ht="20.25" customHeight="1" x14ac:dyDescent="0.25">
      <c r="A51" s="2">
        <v>48</v>
      </c>
      <c r="B51" s="2">
        <v>4088832</v>
      </c>
      <c r="C51" s="3" t="s">
        <v>44</v>
      </c>
      <c r="D51" s="6" t="s">
        <v>2</v>
      </c>
      <c r="E51" s="5">
        <v>3</v>
      </c>
    </row>
    <row r="52" spans="1:5" ht="20.25" customHeight="1" x14ac:dyDescent="0.25">
      <c r="A52" s="2">
        <v>49</v>
      </c>
      <c r="B52" s="2">
        <v>4089200</v>
      </c>
      <c r="C52" s="3" t="s">
        <v>70</v>
      </c>
      <c r="D52" s="4" t="s">
        <v>2</v>
      </c>
      <c r="E52" s="5">
        <v>12</v>
      </c>
    </row>
    <row r="53" spans="1:5" ht="20.25" customHeight="1" x14ac:dyDescent="0.25">
      <c r="A53" s="2">
        <v>50</v>
      </c>
      <c r="B53" s="2">
        <v>4089498</v>
      </c>
      <c r="C53" s="3" t="s">
        <v>45</v>
      </c>
      <c r="D53" s="4" t="s">
        <v>2</v>
      </c>
      <c r="E53" s="5">
        <v>6</v>
      </c>
    </row>
    <row r="54" spans="1:5" ht="20.25" customHeight="1" x14ac:dyDescent="0.25">
      <c r="A54" s="2">
        <v>51</v>
      </c>
      <c r="B54" s="2">
        <v>4327850</v>
      </c>
      <c r="C54" s="3" t="s">
        <v>6</v>
      </c>
      <c r="D54" s="6" t="s">
        <v>2</v>
      </c>
      <c r="E54" s="5">
        <v>48</v>
      </c>
    </row>
    <row r="55" spans="1:5" ht="20.25" customHeight="1" x14ac:dyDescent="0.25">
      <c r="A55" s="2">
        <v>52</v>
      </c>
      <c r="B55" s="2">
        <v>4954405</v>
      </c>
      <c r="C55" s="3" t="s">
        <v>39</v>
      </c>
      <c r="D55" s="12" t="s">
        <v>2</v>
      </c>
      <c r="E55" s="5">
        <v>3</v>
      </c>
    </row>
    <row r="56" spans="1:5" ht="20.25" customHeight="1" x14ac:dyDescent="0.25">
      <c r="A56" s="2">
        <v>53</v>
      </c>
      <c r="B56" s="8">
        <v>34085493</v>
      </c>
      <c r="C56" s="9" t="s">
        <v>84</v>
      </c>
      <c r="D56" s="10" t="s">
        <v>2</v>
      </c>
      <c r="E56" s="11">
        <v>3</v>
      </c>
    </row>
    <row r="57" spans="1:5" ht="33" customHeight="1" x14ac:dyDescent="0.25">
      <c r="A57" s="2">
        <v>54</v>
      </c>
      <c r="B57" s="2" t="s">
        <v>46</v>
      </c>
      <c r="C57" s="3" t="s">
        <v>47</v>
      </c>
      <c r="D57" s="4" t="s">
        <v>2</v>
      </c>
      <c r="E57" s="5">
        <v>3</v>
      </c>
    </row>
    <row r="58" spans="1:5" ht="20.25" customHeight="1" x14ac:dyDescent="0.25">
      <c r="A58" s="2">
        <v>55</v>
      </c>
      <c r="B58" s="2" t="s">
        <v>56</v>
      </c>
      <c r="C58" s="3" t="s">
        <v>57</v>
      </c>
      <c r="D58" s="6" t="s">
        <v>2</v>
      </c>
      <c r="E58" s="5">
        <v>18</v>
      </c>
    </row>
    <row r="59" spans="1:5" ht="33.75" customHeight="1" x14ac:dyDescent="0.25">
      <c r="A59" s="2">
        <v>56</v>
      </c>
      <c r="B59" s="8" t="s">
        <v>79</v>
      </c>
      <c r="C59" s="9" t="s">
        <v>80</v>
      </c>
      <c r="D59" s="13" t="s">
        <v>81</v>
      </c>
      <c r="E59" s="11">
        <v>3</v>
      </c>
    </row>
    <row r="60" spans="1:5" ht="33.75" customHeight="1" x14ac:dyDescent="0.25">
      <c r="A60" s="2">
        <v>57</v>
      </c>
      <c r="B60" s="2" t="s">
        <v>37</v>
      </c>
      <c r="C60" s="3" t="s">
        <v>38</v>
      </c>
      <c r="D60" s="6" t="s">
        <v>2</v>
      </c>
      <c r="E60" s="5">
        <v>3</v>
      </c>
    </row>
    <row r="61" spans="1:5" ht="33.75" customHeight="1" x14ac:dyDescent="0.25">
      <c r="A61" s="2">
        <v>58</v>
      </c>
      <c r="B61" s="8" t="s">
        <v>82</v>
      </c>
      <c r="C61" s="9" t="s">
        <v>83</v>
      </c>
      <c r="D61" s="10" t="s">
        <v>81</v>
      </c>
      <c r="E61" s="11">
        <v>3</v>
      </c>
    </row>
    <row r="62" spans="1:5" ht="30" customHeight="1" x14ac:dyDescent="0.25">
      <c r="A62" s="2">
        <v>59</v>
      </c>
      <c r="B62" s="8" t="s">
        <v>72</v>
      </c>
      <c r="C62" s="3" t="s">
        <v>73</v>
      </c>
      <c r="D62" s="6" t="s">
        <v>49</v>
      </c>
      <c r="E62" s="14" t="s">
        <v>96</v>
      </c>
    </row>
    <row r="63" spans="1:5" ht="20.25" customHeight="1" x14ac:dyDescent="0.25">
      <c r="A63" s="2">
        <v>60</v>
      </c>
      <c r="B63" s="8" t="s">
        <v>32</v>
      </c>
      <c r="C63" s="3" t="s">
        <v>33</v>
      </c>
      <c r="D63" s="6" t="s">
        <v>2</v>
      </c>
      <c r="E63" s="5">
        <v>6</v>
      </c>
    </row>
    <row r="64" spans="1:5" ht="20.25" customHeight="1" x14ac:dyDescent="0.25">
      <c r="A64" s="2">
        <v>61</v>
      </c>
      <c r="B64" s="8" t="s">
        <v>30</v>
      </c>
      <c r="C64" s="3" t="s">
        <v>31</v>
      </c>
      <c r="D64" s="7" t="s">
        <v>2</v>
      </c>
      <c r="E64" s="5">
        <v>12</v>
      </c>
    </row>
    <row r="65" spans="1:5" ht="20.25" customHeight="1" x14ac:dyDescent="0.25">
      <c r="A65" s="2">
        <v>62</v>
      </c>
      <c r="B65" s="2" t="s">
        <v>76</v>
      </c>
      <c r="C65" s="3" t="s">
        <v>77</v>
      </c>
      <c r="D65" s="4" t="s">
        <v>2</v>
      </c>
      <c r="E65" s="5">
        <v>3</v>
      </c>
    </row>
    <row r="66" spans="1:5" ht="20.25" customHeight="1" x14ac:dyDescent="0.25">
      <c r="A66" s="2">
        <v>63</v>
      </c>
      <c r="B66" s="2" t="s">
        <v>3</v>
      </c>
      <c r="C66" s="3" t="s">
        <v>4</v>
      </c>
      <c r="D66" s="6" t="s">
        <v>2</v>
      </c>
      <c r="E66" s="5">
        <f>12+12+12</f>
        <v>36</v>
      </c>
    </row>
    <row r="67" spans="1:5" ht="20.25" customHeight="1" x14ac:dyDescent="0.25">
      <c r="A67" s="2">
        <v>64</v>
      </c>
      <c r="B67" s="2" t="s">
        <v>0</v>
      </c>
      <c r="C67" s="3" t="s">
        <v>1</v>
      </c>
      <c r="D67" s="6" t="s">
        <v>2</v>
      </c>
      <c r="E67" s="5">
        <f>12+12+12</f>
        <v>36</v>
      </c>
    </row>
    <row r="68" spans="1:5" ht="20.25" customHeight="1" x14ac:dyDescent="0.25">
      <c r="A68" s="2">
        <v>65</v>
      </c>
      <c r="B68" s="2" t="s">
        <v>101</v>
      </c>
      <c r="C68" s="3" t="s">
        <v>100</v>
      </c>
      <c r="D68" s="6" t="s">
        <v>2</v>
      </c>
      <c r="E68" s="5">
        <v>1</v>
      </c>
    </row>
    <row r="69" spans="1:5" ht="20.25" customHeight="1" x14ac:dyDescent="0.25">
      <c r="A69" s="2">
        <v>66</v>
      </c>
      <c r="B69" s="2" t="s">
        <v>36</v>
      </c>
      <c r="C69" s="3" t="s">
        <v>102</v>
      </c>
      <c r="D69" s="6" t="s">
        <v>2</v>
      </c>
      <c r="E69" s="5">
        <f>12+12+12</f>
        <v>36</v>
      </c>
    </row>
    <row r="70" spans="1:5" ht="20.25" customHeight="1" x14ac:dyDescent="0.25">
      <c r="A70" s="2">
        <v>67</v>
      </c>
      <c r="B70" s="2" t="s">
        <v>99</v>
      </c>
      <c r="C70" s="3" t="s">
        <v>98</v>
      </c>
      <c r="D70" s="6" t="s">
        <v>2</v>
      </c>
      <c r="E70" s="5">
        <f>2+2</f>
        <v>4</v>
      </c>
    </row>
    <row r="71" spans="1:5" ht="34.5" customHeight="1" x14ac:dyDescent="0.25">
      <c r="A71" s="2">
        <v>68</v>
      </c>
      <c r="B71" s="2" t="s">
        <v>74</v>
      </c>
      <c r="C71" s="3" t="s">
        <v>75</v>
      </c>
      <c r="D71" s="4" t="s">
        <v>2</v>
      </c>
      <c r="E71" s="5">
        <v>1</v>
      </c>
    </row>
    <row r="72" spans="1:5" ht="20.25" customHeight="1" x14ac:dyDescent="0.25">
      <c r="A72" s="2">
        <v>69</v>
      </c>
      <c r="B72" s="2" t="s">
        <v>85</v>
      </c>
      <c r="C72" s="3" t="s">
        <v>89</v>
      </c>
      <c r="D72" s="4" t="s">
        <v>2</v>
      </c>
      <c r="E72" s="5">
        <f>6+6</f>
        <v>12</v>
      </c>
    </row>
    <row r="73" spans="1:5" ht="20.25" customHeight="1" x14ac:dyDescent="0.25">
      <c r="A73" s="2">
        <v>70</v>
      </c>
      <c r="B73" s="2" t="s">
        <v>90</v>
      </c>
      <c r="C73" s="3" t="s">
        <v>86</v>
      </c>
      <c r="D73" s="4" t="s">
        <v>2</v>
      </c>
      <c r="E73" s="5">
        <f>2+2</f>
        <v>4</v>
      </c>
    </row>
    <row r="74" spans="1:5" ht="20.25" customHeight="1" x14ac:dyDescent="0.25">
      <c r="A74" s="2">
        <v>71</v>
      </c>
      <c r="B74" s="2" t="s">
        <v>91</v>
      </c>
      <c r="C74" s="3" t="s">
        <v>87</v>
      </c>
      <c r="D74" s="4" t="s">
        <v>35</v>
      </c>
      <c r="E74" s="5">
        <f>100+100</f>
        <v>200</v>
      </c>
    </row>
    <row r="75" spans="1:5" ht="20.25" customHeight="1" x14ac:dyDescent="0.25">
      <c r="A75" s="2">
        <v>72</v>
      </c>
      <c r="B75" s="2" t="s">
        <v>92</v>
      </c>
      <c r="C75" s="3" t="s">
        <v>88</v>
      </c>
      <c r="D75" s="4" t="s">
        <v>95</v>
      </c>
      <c r="E75" s="15">
        <f>0.25+0.25</f>
        <v>0.5</v>
      </c>
    </row>
    <row r="76" spans="1:5" ht="20.25" customHeight="1" x14ac:dyDescent="0.25">
      <c r="A76" s="2">
        <v>73</v>
      </c>
      <c r="B76" s="2" t="s">
        <v>94</v>
      </c>
      <c r="C76" s="3" t="s">
        <v>93</v>
      </c>
      <c r="D76" s="4" t="s">
        <v>2</v>
      </c>
      <c r="E76" s="15">
        <f>2+2+2</f>
        <v>6</v>
      </c>
    </row>
    <row r="77" spans="1:5" ht="20.25" customHeight="1" x14ac:dyDescent="0.25">
      <c r="A77" s="2">
        <v>74</v>
      </c>
      <c r="B77" s="2"/>
      <c r="C77" s="3" t="s">
        <v>34</v>
      </c>
      <c r="D77" s="6" t="s">
        <v>35</v>
      </c>
      <c r="E77" s="16">
        <v>1500</v>
      </c>
    </row>
    <row r="78" spans="1:5" ht="20.25" customHeight="1" x14ac:dyDescent="0.25">
      <c r="A78" s="2">
        <v>75</v>
      </c>
      <c r="B78" s="2"/>
      <c r="C78" s="3" t="s">
        <v>48</v>
      </c>
      <c r="D78" s="4" t="s">
        <v>49</v>
      </c>
      <c r="E78" s="5">
        <f>2+2+2+2+2</f>
        <v>10</v>
      </c>
    </row>
    <row r="79" spans="1:5" ht="33" customHeight="1" x14ac:dyDescent="0.25">
      <c r="A79" s="2">
        <v>76</v>
      </c>
      <c r="B79" s="2"/>
      <c r="C79" s="3" t="s">
        <v>97</v>
      </c>
      <c r="D79" s="4" t="s">
        <v>35</v>
      </c>
      <c r="E79" s="5">
        <f>350+350</f>
        <v>700</v>
      </c>
    </row>
    <row r="80" spans="1:5" ht="20.25" customHeight="1" x14ac:dyDescent="0.25">
      <c r="A80" s="2">
        <v>77</v>
      </c>
      <c r="B80" s="2"/>
      <c r="C80" s="3" t="s">
        <v>55</v>
      </c>
      <c r="D80" s="4" t="s">
        <v>2</v>
      </c>
      <c r="E80" s="5">
        <v>6</v>
      </c>
    </row>
  </sheetData>
  <sortState ref="A1:AG89">
    <sortCondition ref="B1:B89"/>
  </sortState>
  <mergeCells count="1">
    <mergeCell ref="B1:D1"/>
  </mergeCells>
  <pageMargins left="0.7" right="0.7" top="0.75" bottom="0.75" header="0.3" footer="0.3"/>
  <pageSetup paperSize="9" scale="75" orientation="portrait" r:id="rId1"/>
  <ignoredErrors>
    <ignoredError sqref="B62:B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2017-02-15T12:22:54Z</dcterms:modified>
</cp:coreProperties>
</file>