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480" yWindow="75" windowWidth="11340" windowHeight="9345"/>
  </bookViews>
  <sheets>
    <sheet name="Ресурсная ведомость" sheetId="1" r:id="rId1"/>
  </sheets>
  <definedNames>
    <definedName name="_xlnm.Print_Titles" localSheetId="0">'Ресурсная ведомость'!$8:$8</definedName>
  </definedNames>
  <calcPr calcId="162913"/>
</workbook>
</file>

<file path=xl/calcChain.xml><?xml version="1.0" encoding="utf-8"?>
<calcChain xmlns="http://schemas.openxmlformats.org/spreadsheetml/2006/main">
  <c r="H229" i="1" l="1"/>
  <c r="I229" i="1" s="1"/>
  <c r="H231" i="1"/>
  <c r="I231" i="1" s="1"/>
  <c r="H232" i="1"/>
  <c r="I232" i="1" s="1"/>
  <c r="H236" i="1"/>
  <c r="I236" i="1" s="1"/>
  <c r="H238" i="1"/>
  <c r="I238" i="1" s="1"/>
  <c r="H240" i="1"/>
  <c r="I240" i="1" s="1"/>
  <c r="H242" i="1"/>
  <c r="I242" i="1" s="1"/>
  <c r="H243" i="1"/>
  <c r="I243" i="1" s="1"/>
  <c r="H249" i="1"/>
  <c r="I249" i="1" s="1"/>
  <c r="H254" i="1"/>
  <c r="I254" i="1" s="1"/>
  <c r="H256" i="1"/>
  <c r="I256" i="1" s="1"/>
  <c r="H257" i="1"/>
  <c r="I257" i="1" s="1"/>
  <c r="H260" i="1"/>
  <c r="I260" i="1" s="1"/>
  <c r="H262" i="1"/>
  <c r="I262" i="1" s="1"/>
  <c r="H269" i="1"/>
  <c r="I269" i="1" s="1"/>
  <c r="H273" i="1"/>
  <c r="I273" i="1" s="1"/>
  <c r="H276" i="1"/>
  <c r="I276" i="1" s="1"/>
  <c r="H278" i="1"/>
  <c r="I278" i="1"/>
  <c r="H41" i="1"/>
  <c r="I41" i="1" s="1"/>
  <c r="H45" i="1"/>
  <c r="I45" i="1" s="1"/>
  <c r="H46" i="1"/>
  <c r="I46" i="1" s="1"/>
  <c r="H49" i="1"/>
  <c r="I49" i="1" s="1"/>
  <c r="H50" i="1"/>
  <c r="I50" i="1" s="1"/>
  <c r="H51" i="1"/>
  <c r="I51" i="1" s="1"/>
  <c r="K52" i="1" l="1"/>
  <c r="H140" i="1" l="1"/>
  <c r="I140" i="1" s="1"/>
  <c r="H143" i="1"/>
  <c r="I143" i="1" s="1"/>
  <c r="H145" i="1"/>
  <c r="I145" i="1" s="1"/>
  <c r="H146" i="1"/>
  <c r="I146" i="1" s="1"/>
  <c r="H147" i="1"/>
  <c r="I147" i="1" s="1"/>
  <c r="H150" i="1"/>
  <c r="I150" i="1" s="1"/>
  <c r="H151" i="1"/>
  <c r="I151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62" i="1"/>
  <c r="I162" i="1" s="1"/>
  <c r="H163" i="1"/>
  <c r="I163" i="1" s="1"/>
  <c r="H167" i="1"/>
  <c r="I167" i="1" s="1"/>
  <c r="H174" i="1"/>
  <c r="I174" i="1" s="1"/>
  <c r="H176" i="1"/>
  <c r="I176" i="1" s="1"/>
  <c r="H178" i="1"/>
  <c r="I178" i="1" s="1"/>
  <c r="H180" i="1"/>
  <c r="I180" i="1" s="1"/>
  <c r="H181" i="1"/>
  <c r="I181" i="1" s="1"/>
  <c r="H186" i="1"/>
  <c r="I186" i="1" s="1"/>
  <c r="H199" i="1"/>
  <c r="I199" i="1" s="1"/>
  <c r="H212" i="1"/>
  <c r="I212" i="1" s="1"/>
  <c r="H215" i="1"/>
  <c r="I215" i="1" s="1"/>
  <c r="H218" i="1"/>
  <c r="I218" i="1" s="1"/>
  <c r="H219" i="1"/>
  <c r="I219" i="1" s="1"/>
  <c r="H220" i="1"/>
  <c r="I220" i="1" s="1"/>
  <c r="H225" i="1"/>
  <c r="I225" i="1" s="1"/>
  <c r="H37" i="1"/>
  <c r="I37" i="1" s="1"/>
  <c r="H39" i="1"/>
  <c r="I39" i="1" s="1"/>
  <c r="H34" i="1"/>
  <c r="I34" i="1" s="1"/>
  <c r="H35" i="1"/>
  <c r="I35" i="1" s="1"/>
  <c r="H36" i="1"/>
  <c r="I36" i="1" s="1"/>
  <c r="G52" i="1" l="1"/>
  <c r="H54" i="1"/>
  <c r="I54" i="1" s="1"/>
  <c r="H55" i="1"/>
  <c r="I55" i="1" s="1"/>
  <c r="H58" i="1"/>
  <c r="I58" i="1" s="1"/>
  <c r="H59" i="1"/>
  <c r="H60" i="1"/>
  <c r="I60" i="1" s="1"/>
  <c r="H61" i="1"/>
  <c r="I61" i="1" s="1"/>
  <c r="H62" i="1"/>
  <c r="I62" i="1" s="1"/>
  <c r="H64" i="1"/>
  <c r="I64" i="1" s="1"/>
  <c r="H66" i="1"/>
  <c r="I66" i="1" s="1"/>
  <c r="H67" i="1"/>
  <c r="I67" i="1" s="1"/>
  <c r="H68" i="1"/>
  <c r="I68" i="1" s="1"/>
  <c r="H69" i="1"/>
  <c r="I69" i="1" s="1"/>
  <c r="H70" i="1"/>
  <c r="I70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9" i="1"/>
  <c r="I79" i="1" s="1"/>
  <c r="H82" i="1"/>
  <c r="I82" i="1" s="1"/>
  <c r="H83" i="1"/>
  <c r="I83" i="1" s="1"/>
  <c r="H86" i="1"/>
  <c r="I86" i="1" s="1"/>
  <c r="H87" i="1"/>
  <c r="I87" i="1" s="1"/>
  <c r="H89" i="1"/>
  <c r="I89" i="1" s="1"/>
  <c r="H90" i="1"/>
  <c r="I90" i="1" s="1"/>
  <c r="H91" i="1"/>
  <c r="I91" i="1" s="1"/>
  <c r="H92" i="1"/>
  <c r="I92" i="1" s="1"/>
  <c r="H93" i="1"/>
  <c r="I93" i="1" s="1"/>
  <c r="H95" i="1"/>
  <c r="I95" i="1" s="1"/>
  <c r="H98" i="1"/>
  <c r="I98" i="1" s="1"/>
  <c r="H101" i="1"/>
  <c r="I101" i="1" s="1"/>
  <c r="H103" i="1"/>
  <c r="I103" i="1" s="1"/>
  <c r="H104" i="1"/>
  <c r="I104" i="1" s="1"/>
  <c r="H108" i="1"/>
  <c r="I108" i="1" s="1"/>
  <c r="H110" i="1"/>
  <c r="I110" i="1" s="1"/>
  <c r="H111" i="1"/>
  <c r="I111" i="1" s="1"/>
  <c r="H113" i="1"/>
  <c r="I113" i="1" s="1"/>
  <c r="H115" i="1"/>
  <c r="I115" i="1" s="1"/>
  <c r="H120" i="1"/>
  <c r="I120" i="1" s="1"/>
  <c r="H121" i="1"/>
  <c r="I121" i="1" s="1"/>
  <c r="H123" i="1"/>
  <c r="I123" i="1" s="1"/>
  <c r="H125" i="1"/>
  <c r="I125" i="1" s="1"/>
  <c r="H128" i="1"/>
  <c r="I128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I59" i="1" l="1"/>
  <c r="I52" i="1"/>
</calcChain>
</file>

<file path=xl/sharedStrings.xml><?xml version="1.0" encoding="utf-8"?>
<sst xmlns="http://schemas.openxmlformats.org/spreadsheetml/2006/main" count="349" uniqueCount="239">
  <si>
    <t>Наименование</t>
  </si>
  <si>
    <t>Ед. изм.</t>
  </si>
  <si>
    <t>Общее кол-во</t>
  </si>
  <si>
    <t>Цена</t>
  </si>
  <si>
    <t>(наименование стройки)</t>
  </si>
  <si>
    <t xml:space="preserve">на </t>
  </si>
  <si>
    <t>(наименование работ и затрат, наименование объекта)</t>
  </si>
  <si>
    <t>№ пп</t>
  </si>
  <si>
    <t xml:space="preserve">ВЕДОМОСТЬ РЕСУРСОВ </t>
  </si>
  <si>
    <t>Стоимость, руб. в базисных ценах</t>
  </si>
  <si>
    <t>Всего</t>
  </si>
  <si>
    <t xml:space="preserve">                    Материалы - основные ресурсы (80,00%)</t>
  </si>
  <si>
    <t>шт.</t>
  </si>
  <si>
    <t>т</t>
  </si>
  <si>
    <t>Итого "Материалы - основные ресурсы (80,00%)"</t>
  </si>
  <si>
    <t>м</t>
  </si>
  <si>
    <t xml:space="preserve">Винодельческое предприятие с дегустационным залом в г. Геленджике, Краснодарский край. </t>
  </si>
  <si>
    <t>Цена с НДС</t>
  </si>
  <si>
    <t xml:space="preserve">Всего с  НДС </t>
  </si>
  <si>
    <t>Обоснование</t>
  </si>
  <si>
    <t>Прогнозная стоимость,  в текущих ценах (перевод из базы к=4,926)</t>
  </si>
  <si>
    <t xml:space="preserve">                    </t>
  </si>
  <si>
    <t>Материалы - малообъемные ресурсы (20,00%)</t>
  </si>
  <si>
    <t>10 м</t>
  </si>
  <si>
    <t>компл.</t>
  </si>
  <si>
    <t>101-0311</t>
  </si>
  <si>
    <t>Каболка</t>
  </si>
  <si>
    <t>507-0984</t>
  </si>
  <si>
    <t>Фланцы стальные плоские приварные из стали ВСт3сп2, ВСт3сп3, давлением 1,0 МПа (10 кгс/см2), диаметром 65 мм</t>
  </si>
  <si>
    <t>Фланцы стальные плоские приварные из стали ВСт3сп2, ВСт3сп3, давлением 0,1 и 0,25 МПа (1 и 2,5 кгс/см2), диаметром 50 мм</t>
  </si>
  <si>
    <t>Стоимость в текущих ценах, с НДС</t>
  </si>
  <si>
    <t>системы водоснабжения и канализации</t>
  </si>
  <si>
    <t>прайс лист 2</t>
  </si>
  <si>
    <t>Кровельная воронка HL62.1В 1ц=12139/1,18/4,868*1,05</t>
  </si>
  <si>
    <t>302-1319</t>
  </si>
  <si>
    <t>Трубопроводы из стальных электросварных труб с гильзами для отопления и водоснабжения, наружный диаметр 89 мм, толщина стенки 3,5 мм</t>
  </si>
  <si>
    <t>ТССЦ-507-3343</t>
  </si>
  <si>
    <t>Труба из полипропилена  канализационная  диаметром 160мм</t>
  </si>
  <si>
    <t>302-1318</t>
  </si>
  <si>
    <t>Трубопроводы из стальных электросварных труб с гильзами для отопления и водоснабжения, наружный диаметр 76 мм, толщина стенки 3,5 мм</t>
  </si>
  <si>
    <t>507-4330</t>
  </si>
  <si>
    <t>Трубы безнапорные канализационные из полипропилена, диаметром 110 мм</t>
  </si>
  <si>
    <t>ТССЦ-507-0595</t>
  </si>
  <si>
    <t>Труба из полипропилена канализационная Dу 110 фирма СИНИКОН с кольцами</t>
  </si>
  <si>
    <t>103-0202</t>
  </si>
  <si>
    <t>Трубы стальные электросварные прямошовные со снятой фаской из стали марок БСт2кп-БСт4кп и БСт2пс-БСт4пс наружный диаметр 325 мм, толщина стенки 6 мм</t>
  </si>
  <si>
    <t>ТССЦ-302-1682</t>
  </si>
  <si>
    <t>Задвижки клиновые с выдвижным шпинделем фланцевые для воды, пара давлением 1,6 МПа (16 кгс/см2) 30ч47бр2 диаметром 200 мм</t>
  </si>
  <si>
    <t>прайс лист 4 п.11</t>
  </si>
  <si>
    <t>Гибкая вставка фланцевая ZKB, Danfoss диам.300мм ц=40084/4,868*1,05</t>
  </si>
  <si>
    <t>шт</t>
  </si>
  <si>
    <t>ТССЦ-302-1701</t>
  </si>
  <si>
    <t>Задвижки параллельные фланцевые с выдвижным шпинделем для воды и пара давлением 1 Мпа (10 кгс/см2) 30ч6бр диаметром 250 мм</t>
  </si>
  <si>
    <t>302-0895</t>
  </si>
  <si>
    <t>Узлы укрупненные монтажные (трубопроводы) из стальных водогазопроводных оцинкованных труб с гильзами диаметром 100 мм</t>
  </si>
  <si>
    <t>302-1320</t>
  </si>
  <si>
    <t>Трубопроводы из стальных электросварных труб с гильзами для отопления и водоснабжения, наружный диаметр 108 мм, толщина стенки 4 мм</t>
  </si>
  <si>
    <t>ТССЦ-302-1143</t>
  </si>
  <si>
    <t>Вентили запорный пожарный 1Б1Р, давлением 1,6 МПа (16 кгс/см2), диаметром 65 мм</t>
  </si>
  <si>
    <t>302-0889</t>
  </si>
  <si>
    <t>Узлы укрупненные монтажные (трубопроводы) из стальных водогазопроводных оцинкованных труб с гильзами для водоснабжения диаметром 25 мм</t>
  </si>
  <si>
    <t>302-0882</t>
  </si>
  <si>
    <t>Узлы укрупненные монтажные (трубопроводы) из стальных водогазопроводных неоцинкованных труб с гильзами для систем отопления диаметром 20 мм</t>
  </si>
  <si>
    <t>302-0891</t>
  </si>
  <si>
    <t>Узлы укрупненные монтажные (трубопроводы) из стальных водогазопроводных оцинкованных труб с гильзами для водоснабжения диаметром 40 мм</t>
  </si>
  <si>
    <t>302-0885</t>
  </si>
  <si>
    <t>Узлы укрупненные монтажные (трубопроводы) из стальных водогазопроводных неоцинкованных труб с гильзами для систем отопления диаметром 40 мм</t>
  </si>
  <si>
    <t>прайс лист 6</t>
  </si>
  <si>
    <t>Трап с решеткой из нержавеющей стали с гидрозатвором HL72.1N диам.100мм ц=7406/1,18/4,868*1,05</t>
  </si>
  <si>
    <t>прайс лист 4 п.9</t>
  </si>
  <si>
    <t>Гибкая вставка фланцевая ZKB, Danfoss диам.200мм ц=21152/4,868*1,05</t>
  </si>
  <si>
    <t>103-0189</t>
  </si>
  <si>
    <t>Трубы стальные электросварные прямошовные со снятой фаской из стали марок БСт2кп-БСт4кп и БСт2пс-БСт4пс наружный диаметр 219 мм, толщина стенки 5 мм</t>
  </si>
  <si>
    <t>302-0890</t>
  </si>
  <si>
    <t>Узлы укрупненные монтажные (трубопроводы) из стальных водогазопроводных оцинкованных труб с гильзами для водоснабжения диаметром 32 мм</t>
  </si>
  <si>
    <t>ТССЦ-302-1176</t>
  </si>
  <si>
    <t>Задвижки параллельные фланцевые с выдвижным шпинделем для воды и пара давлением 1 Мпа (10 кгс/см2) 30ч6бр диаметром 80 мм</t>
  </si>
  <si>
    <t>ТССЦ-301-0637</t>
  </si>
  <si>
    <t>Прочистка пропилен в лючке Dy110</t>
  </si>
  <si>
    <t>302-0893</t>
  </si>
  <si>
    <t>Узлы укрупненные монтажные (трубопроводы) из стальных водогазопроводных оцинкованных труб с гильзами для водоснабжения диаметром 65 мм</t>
  </si>
  <si>
    <t>302-0883</t>
  </si>
  <si>
    <t>Узлы укрупненные монтажные (трубопроводы) из стальных водогазопроводных неоцинкованных труб с гильзами для систем отопления диаметром 25 мм</t>
  </si>
  <si>
    <t>ТССЦ-101-7072</t>
  </si>
  <si>
    <t>Решетка для водоотводного канала щелевая стальная, оцинкованная, размером 1000х197х22 мм</t>
  </si>
  <si>
    <t>ТССЦ-302-0084</t>
  </si>
  <si>
    <t>Кран шаровый муфтовый Valtec с барашковой ручкой  диаметром 15 мм</t>
  </si>
  <si>
    <t>302-0884</t>
  </si>
  <si>
    <t>Узлы укрупненные монтажные (трубопроводы) из стальных водогазопроводных неоцинкованных труб с гильзами для систем отопления диаметром 32 мм</t>
  </si>
  <si>
    <t>302-0892</t>
  </si>
  <si>
    <t>Узлы укрупненные монтажные (трубопроводы) из стальных водогазопроводных оцинкованных труб с гильзами для водоснабжения диаметром 50 мм</t>
  </si>
  <si>
    <t>302-1317</t>
  </si>
  <si>
    <t>Трубопроводы из стальных электросварных труб с гильзами для отопления и водоснабжения, наружный диаметр 57 мм, толщина стенки 3,5 мм</t>
  </si>
  <si>
    <t>ТССЦ-507-3350</t>
  </si>
  <si>
    <t>Труба из полипропилена канализационная Dу 50 фирма СИНИКОН с кольцами</t>
  </si>
  <si>
    <t>101-2481</t>
  </si>
  <si>
    <t>Лента самоклеящаяся «Армофлекс» 3х50 мм</t>
  </si>
  <si>
    <t>ТССЦ-301-7255</t>
  </si>
  <si>
    <t>Головки для пожарных рукавов соединительные напорные, давлением 1,2 МПа (12 кгс/см2) рукавные, диаметром 70 мм</t>
  </si>
  <si>
    <t>ТССЦ-301-7257</t>
  </si>
  <si>
    <t>Счетчик горячей воды, марка ВСГд-25(с импульсным выходом)</t>
  </si>
  <si>
    <t>ТССЦ-301-3152</t>
  </si>
  <si>
    <t>Счетчик холодной воды, марка ВСХд-32(с импульсным выходом)</t>
  </si>
  <si>
    <t>ТССЦ-507-0957</t>
  </si>
  <si>
    <t>Фланцы стальные плоские приварные из стали ВСт3сп2, ВСт3сп3, давлением 0,1 и 0,25 МПа (1 и 2,5 кгс/см2), диаметром 300 мм</t>
  </si>
  <si>
    <t>ТССЦ-103-1009</t>
  </si>
  <si>
    <t>Фасонные стальные сварные части, диаметр до 800 мм(отвод,тройник,переход)</t>
  </si>
  <si>
    <t>301-3166</t>
  </si>
  <si>
    <t>Счетчики (водомеры) турбинные диаметром 80 мм</t>
  </si>
  <si>
    <t>507-0990</t>
  </si>
  <si>
    <t>Фланцы стальные плоские приварные из стали ВСт3сп2, ВСт3сп3, давлением 1,0 МПа (10 кгс/см2), диаметром 250 мм</t>
  </si>
  <si>
    <t>507-0986</t>
  </si>
  <si>
    <t>Фланцы стальные плоские приварные из стали ВСт3сп2, ВСт3сп3, давлением 1,0 МПа (10 кгс/см2), диаметром 100 мм</t>
  </si>
  <si>
    <t>301-1201</t>
  </si>
  <si>
    <t>Стволы пожарные ручные марки РС, диаметр 50 мм</t>
  </si>
  <si>
    <t>507-0989</t>
  </si>
  <si>
    <t>Фланцы стальные плоские приварные из стали ВСт3сп2, ВСт3сп3, давлением 1,0 МПа (10 кгс/см2), диаметром 200 мм</t>
  </si>
  <si>
    <t>ТССЦ-302-1177</t>
  </si>
  <si>
    <t>Задвижки параллельные фланцевые с выдвижным шпинделем для воды и пара давлением 1 Мпа (10 кгс/см2) 30ч6бр диаметром 100 мм</t>
  </si>
  <si>
    <t>ТССЦ-302-0073</t>
  </si>
  <si>
    <t>Кран шаровый муфтовый Valtec с флажковой ручкой диаметром 40 мм</t>
  </si>
  <si>
    <t>ТССЦ-301-3312</t>
  </si>
  <si>
    <t>Счетчик холодной воды, марка ВСХ-50</t>
  </si>
  <si>
    <t>507-2034</t>
  </si>
  <si>
    <t>Отводы 90 град. с радиусом кривизны R=1,5 Ду на Ру до 16 МПа (160 кгс/см2), диаметром условного прохода 200 мм, наружным диаметром 219 мм, толщиной стенки 7 мм</t>
  </si>
  <si>
    <t>ТССЦ-104-0267</t>
  </si>
  <si>
    <t>Трубки из вспененного полиэтилена, внутренний диаметр 20 мм, толщина 9 мм</t>
  </si>
  <si>
    <t>301-3165</t>
  </si>
  <si>
    <t>Счетчики (водомеры) крыльчатые диаметром 32 мм</t>
  </si>
  <si>
    <t>ТССЦ-103-1017</t>
  </si>
  <si>
    <t>Ревизии Р-100-ПВР диаметром 100 мм</t>
  </si>
  <si>
    <t>ТССЦ-507-2847</t>
  </si>
  <si>
    <t>Пластиковые лотки NOrma Plastik  11508 Aquastok DN 150(ширина 210 высота 80мм)</t>
  </si>
  <si>
    <t>302-1176</t>
  </si>
  <si>
    <t>301-1213</t>
  </si>
  <si>
    <t>Фильтры для очистки воды в трубопроводах систем отопления диаметром 25 мм</t>
  </si>
  <si>
    <t>ТССЦ-104-0271</t>
  </si>
  <si>
    <t>Трубки из вспененного полиэтилена, внутренний диаметр 40 мм, толщина 9 мм</t>
  </si>
  <si>
    <t>302-1133</t>
  </si>
  <si>
    <t>Вентили пожарные 50-10 для воды давлением 1 МПа (10 кгс/см2), диаметром 50 мм</t>
  </si>
  <si>
    <t>ТССЦ-301-3151</t>
  </si>
  <si>
    <t>Счетчик холодной воды, марка ВСХд-25(с импульсным выходом)</t>
  </si>
  <si>
    <t>103-0437</t>
  </si>
  <si>
    <t>Трубы стальные бесшовные, горячедеформированные со снятой фаской из стали марок 15, 20, 25, наружным диаметром 133 мм, толщина стенки 4 мм</t>
  </si>
  <si>
    <t>ТССЦ-302-1175</t>
  </si>
  <si>
    <t>Задвижки параллельные фланцевые с выдвижным шпинделем для воды и пара давлением 1 Мпа (10 кгс/см2) 30ч6бр диаметром 50 мм</t>
  </si>
  <si>
    <t>ТССЦ-302-0079</t>
  </si>
  <si>
    <t>Кран шаровый муфтовый Valtec с флажковой ручкой диаметром 25мм</t>
  </si>
  <si>
    <t>Затвор дисковый фланцевый диаметром 100 мм</t>
  </si>
  <si>
    <t>ТССЦ-301-3246</t>
  </si>
  <si>
    <t>Клапаны обратные поворотные однодисковые 19ч21бр для воды и пара давлением 1,6 МПа (16 кгс/см2), диаметром 200 мм(19ч01бр)</t>
  </si>
  <si>
    <t>Прочистка фланцевая  Пр-110</t>
  </si>
  <si>
    <t>ТССЦ-104-0276</t>
  </si>
  <si>
    <t>Трубки из вспененного полиэтилена, внутренний диаметр 76 мм, толщина 9 мм</t>
  </si>
  <si>
    <t>ТССЦ-302-0066</t>
  </si>
  <si>
    <t>Кран шаровый муфтовый Valtec  с флажковой ручкой диаметром 32мм</t>
  </si>
  <si>
    <t>ТССЦ-302-0085</t>
  </si>
  <si>
    <t>Кран шаровый муфтовый Valtec  Valtec с флажковой ручкой диаметром 20мм</t>
  </si>
  <si>
    <t>301-1223</t>
  </si>
  <si>
    <t>Манометры общего назначения с трехходовым краном ОБМ1-100</t>
  </si>
  <si>
    <t>ТССЦ-104-0278</t>
  </si>
  <si>
    <t>Трубки из вспененного полиэтилена, внутренний диаметр 108 мм, толщина 9 мм</t>
  </si>
  <si>
    <t>301-1214</t>
  </si>
  <si>
    <t>Фильтры для очистки воды в трубопроводах систем отопления диаметром 32 мм</t>
  </si>
  <si>
    <t>ТССЦ-104-0268</t>
  </si>
  <si>
    <t>Трубки из вспененного полиэтилена, внутренний диаметр 25 мм, толщина 9 мм</t>
  </si>
  <si>
    <t>ТССЦ-302-3340</t>
  </si>
  <si>
    <t>Труба металлопластиковая  канализационная диам.50мм Geberit Mepla</t>
  </si>
  <si>
    <t>ТССЦ-104-0270</t>
  </si>
  <si>
    <t>Трубки из вспененного полиэтилена, внутренний диаметр 32 мм, толщина 9 мм</t>
  </si>
  <si>
    <t>Прочистка пропилен в лючке Dy160</t>
  </si>
  <si>
    <t>507-0983</t>
  </si>
  <si>
    <t>Фланцы стальные плоские приварные из стали ВСт3сп2, ВСт3сп3, давлением 1,0 МПа (10 кгс/см2), диаметром 50 мм</t>
  </si>
  <si>
    <t>ТССЦ-301-0011</t>
  </si>
  <si>
    <t>Гидробак емк.50л фирмы BARUS</t>
  </si>
  <si>
    <t>ТССЦ-301-1515</t>
  </si>
  <si>
    <t>Сифон бутылочный</t>
  </si>
  <si>
    <t>ТССЦ-507-2885</t>
  </si>
  <si>
    <t>Муфты противопожарные ОГРКС-ПМ-110</t>
  </si>
  <si>
    <t>ТССЦ-302-1823</t>
  </si>
  <si>
    <t>Кран шаровый муфтовый Valtec с флажковой ручкой диаметром 50 мм</t>
  </si>
  <si>
    <t>ТССЦ-302-3186</t>
  </si>
  <si>
    <t>Клапаны обратные латунный пружинный  с наружной резьбой и металлическим затвором диам.15мм</t>
  </si>
  <si>
    <t>ТССЦ-507-3646</t>
  </si>
  <si>
    <t>Труба металлопластиковая диам.20мм Geberit Mepla</t>
  </si>
  <si>
    <t>ТССЦ-301-2106</t>
  </si>
  <si>
    <t>Счетчик воды универсальный, марка СКБ-20</t>
  </si>
  <si>
    <t>301-1217</t>
  </si>
  <si>
    <t>Фильтры для очистки воды в трубопроводах систем отопления диаметром 65 мм</t>
  </si>
  <si>
    <t>Затвор дисковый фланцевый диаметром  50 мм</t>
  </si>
  <si>
    <t>301-1216</t>
  </si>
  <si>
    <t>Фильтры для очистки воды в трубопроводах систем отопления диаметром 50 мм</t>
  </si>
  <si>
    <t>507-0987</t>
  </si>
  <si>
    <t>Фланцы стальные плоские приварные из стали ВСт3сп2, ВСт3сп3, давлением 1,0 МПа (10 кгс/см2), диаметром 125 мм</t>
  </si>
  <si>
    <t>Кран шаровый муфтовый Valtec для воды диаметром 75 мм</t>
  </si>
  <si>
    <t>507-0988</t>
  </si>
  <si>
    <t>Фланцы стальные плоские приварные из стали ВСт3сп2, ВСт3сп3, давлением 1,0 МПа (10 кгс/см2), диаметром 150 мм</t>
  </si>
  <si>
    <t>ТССЦ-302-0065</t>
  </si>
  <si>
    <t>Кран сливной Valtec для воды диаметром 32 мм</t>
  </si>
  <si>
    <t>ТССЦ-302-0063</t>
  </si>
  <si>
    <t>Кран сливной Valtec для воды диаметром 20 мм</t>
  </si>
  <si>
    <t>ТССЦ-301-3243</t>
  </si>
  <si>
    <t>Клапаны обратные поворотные однодисковые 19ч21бр для воды и пара давлением 1,6 МПа (16 кгс/см2), диаметром 50 мм(19ч01бр)</t>
  </si>
  <si>
    <t>ТССЦ-301-3245</t>
  </si>
  <si>
    <t>Клапаны обратные поворотные однодисковые 19ч21бр для воды и пара давлением 1,6 МПа (16 кгс/см2), диаметром 100 мм(19ч01бр)</t>
  </si>
  <si>
    <t>ТССЦ-302-0078</t>
  </si>
  <si>
    <t>Кран шаровый сливной с норужной резьбой и насадкой для шланга Valtec диаметром 15 мм</t>
  </si>
  <si>
    <t>ТССЦ-301-2102</t>
  </si>
  <si>
    <t>Счетчик горячей воды ВСГд-15 (с импульсным выходом)</t>
  </si>
  <si>
    <t>ТССЦ-507-0949</t>
  </si>
  <si>
    <t>507-0982</t>
  </si>
  <si>
    <t>Фланцы стальные плоские приварные из стали ВСт3сп2, ВСт3сп3, давлением 1,0 МПа (10 кгс/см2), диаметром 40 мм</t>
  </si>
  <si>
    <t>ТССЦ-302-1345</t>
  </si>
  <si>
    <t>Вентили проходные муфтовые 15кч18п для воды давлением 1,6 МПа (16 кгс/см2), диаметром 40 мм</t>
  </si>
  <si>
    <t>ТССЦ-507-3349</t>
  </si>
  <si>
    <t>Труба из полипропилена  PPRC PN 16 EKOPLASTIK   диам 20х2,8</t>
  </si>
  <si>
    <t>ТССЦ-507-0952</t>
  </si>
  <si>
    <t>Фланцы стальные плоские приварные из стали ВСт3сп2, ВСт3сп3, давлением 0,1 и 0,25 МПа (1 и 2,5 кгс/см2), диаметром 100 мм</t>
  </si>
  <si>
    <t>ТССЦ-507-0951</t>
  </si>
  <si>
    <t>Фланцы стальные плоские приварные из стали ВСт3сп2, ВСт3сп3, давлением 0,1 и 0,25 МПа (1 и 2,5 кгс/см2), диаметром 80 мм</t>
  </si>
  <si>
    <t>ТССЦ-301-5877</t>
  </si>
  <si>
    <t>Колено 45 НТВ диам.100мм Geberit HDPE</t>
  </si>
  <si>
    <t>ТССЦ-507-0883</t>
  </si>
  <si>
    <t>Тройник ТП 100х50 Geberit HDPE</t>
  </si>
  <si>
    <t>ТССЦ-507-3313</t>
  </si>
  <si>
    <t>Тройник ТП 50х50 Geberit HDPE</t>
  </si>
  <si>
    <t>103-0160</t>
  </si>
  <si>
    <t>Трубы стальные электросварные прямошовные со снятой фаской из стали марок БСт2кп-БСт4кп и БСт2пс-БСт4пс наружный диаметр 108 мм, толщина стенки 3,5 мм</t>
  </si>
  <si>
    <t>ТССЦ-301-5875</t>
  </si>
  <si>
    <t>Колено 90 НТВ диам.50мм Geberit HDPE</t>
  </si>
  <si>
    <t>ТССЦ-302-1831</t>
  </si>
  <si>
    <t>Кран шаровой муфтовый 11Б27П1, диаметром 15 мм</t>
  </si>
  <si>
    <t>ТССЦ-507-0622</t>
  </si>
  <si>
    <t>Трубы напорные  ПЭ100 SDR11 20х2,питьевые</t>
  </si>
  <si>
    <t>507-0980</t>
  </si>
  <si>
    <t>Фланцы стальные плоские приварные из стали ВСт3сп2, ВСт3сп3, давлением 1,0 МПа (10 кгс/см2), диаметром 25 мм</t>
  </si>
  <si>
    <t>507-4329</t>
  </si>
  <si>
    <t>Трубы безнапорные канализационные из полипропилена, диаметром 50 мм</t>
  </si>
  <si>
    <t xml:space="preserve">          Оборудование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</si>
</sst>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8" fillId="0" borderId="3">
      <alignment horizontal="center"/>
    </xf>
    <xf numFmtId="0" fontId="7" fillId="0" borderId="0">
      <alignment vertical="top"/>
    </xf>
    <xf numFmtId="0" fontId="8" fillId="0" borderId="3">
      <alignment horizontal="center"/>
    </xf>
    <xf numFmtId="0" fontId="8" fillId="0" borderId="0">
      <alignment vertical="top"/>
    </xf>
    <xf numFmtId="0" fontId="7" fillId="0" borderId="0"/>
    <xf numFmtId="0" fontId="8" fillId="0" borderId="0">
      <alignment horizontal="right" vertical="top" wrapText="1"/>
    </xf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3">
      <alignment horizontal="center" wrapText="1"/>
    </xf>
    <xf numFmtId="0" fontId="7" fillId="0" borderId="0">
      <alignment vertical="top"/>
    </xf>
    <xf numFmtId="0" fontId="7" fillId="0" borderId="0"/>
    <xf numFmtId="0" fontId="7" fillId="0" borderId="0"/>
    <xf numFmtId="0" fontId="8" fillId="0" borderId="0"/>
    <xf numFmtId="0" fontId="8" fillId="0" borderId="3">
      <alignment horizontal="center" wrapText="1"/>
    </xf>
    <xf numFmtId="0" fontId="8" fillId="0" borderId="3">
      <alignment horizontal="center"/>
    </xf>
    <xf numFmtId="0" fontId="7" fillId="0" borderId="0"/>
    <xf numFmtId="0" fontId="8" fillId="0" borderId="3">
      <alignment horizontal="center" wrapText="1"/>
    </xf>
    <xf numFmtId="0" fontId="7" fillId="0" borderId="0"/>
    <xf numFmtId="0" fontId="8" fillId="0" borderId="0">
      <alignment horizontal="center"/>
    </xf>
    <xf numFmtId="0" fontId="8" fillId="0" borderId="0">
      <alignment horizontal="left" vertical="top"/>
    </xf>
    <xf numFmtId="0" fontId="7" fillId="0" borderId="3">
      <alignment vertical="top" wrapText="1"/>
    </xf>
    <xf numFmtId="0" fontId="8" fillId="0" borderId="0"/>
  </cellStyleXfs>
  <cellXfs count="84">
    <xf numFmtId="0" fontId="0" fillId="0" borderId="0" xfId="0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right" vertical="top" wrapText="1"/>
    </xf>
    <xf numFmtId="0" fontId="5" fillId="0" borderId="0" xfId="0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6" xfId="0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horizontal="right" vertical="top" wrapText="1"/>
    </xf>
    <xf numFmtId="4" fontId="5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horizontal="right" vertical="top" wrapText="1"/>
    </xf>
    <xf numFmtId="4" fontId="5" fillId="0" borderId="0" xfId="0" applyNumberFormat="1" applyFont="1" applyAlignment="1">
      <alignment horizontal="right" vertical="top"/>
    </xf>
    <xf numFmtId="4" fontId="5" fillId="0" borderId="3" xfId="0" applyNumberFormat="1" applyFont="1" applyBorder="1" applyAlignment="1">
      <alignment horizontal="center" vertical="top"/>
    </xf>
    <xf numFmtId="4" fontId="2" fillId="0" borderId="3" xfId="0" applyNumberFormat="1" applyFont="1" applyBorder="1" applyAlignment="1">
      <alignment horizontal="right" vertical="top"/>
    </xf>
    <xf numFmtId="4" fontId="2" fillId="0" borderId="3" xfId="0" applyNumberFormat="1" applyFont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vertical="top"/>
    </xf>
    <xf numFmtId="4" fontId="2" fillId="0" borderId="1" xfId="0" applyNumberFormat="1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right" vertical="top"/>
    </xf>
    <xf numFmtId="4" fontId="3" fillId="0" borderId="8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horizontal="right" vertical="top" wrapText="1"/>
    </xf>
    <xf numFmtId="0" fontId="2" fillId="0" borderId="0" xfId="0" applyFont="1"/>
    <xf numFmtId="0" fontId="2" fillId="0" borderId="1" xfId="0" applyFont="1" applyBorder="1" applyAlignment="1">
      <alignment horizontal="left" vertical="top"/>
    </xf>
    <xf numFmtId="3" fontId="5" fillId="0" borderId="6" xfId="0" applyNumberFormat="1" applyFont="1" applyBorder="1" applyAlignment="1">
      <alignment horizontal="center" vertical="top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4" fontId="5" fillId="0" borderId="6" xfId="0" applyNumberFormat="1" applyFont="1" applyBorder="1" applyAlignment="1">
      <alignment horizontal="center" vertical="top"/>
    </xf>
    <xf numFmtId="4" fontId="2" fillId="0" borderId="0" xfId="0" applyNumberFormat="1" applyFont="1"/>
    <xf numFmtId="4" fontId="5" fillId="0" borderId="0" xfId="0" applyNumberFormat="1" applyFont="1" applyAlignment="1">
      <alignment horizontal="center" vertical="center"/>
    </xf>
    <xf numFmtId="4" fontId="5" fillId="0" borderId="0" xfId="0" applyNumberFormat="1" applyFont="1"/>
    <xf numFmtId="4" fontId="2" fillId="0" borderId="3" xfId="0" applyNumberFormat="1" applyFont="1" applyBorder="1"/>
    <xf numFmtId="3" fontId="5" fillId="0" borderId="3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right" vertical="top"/>
    </xf>
    <xf numFmtId="4" fontId="3" fillId="0" borderId="7" xfId="0" applyNumberFormat="1" applyFont="1" applyBorder="1" applyAlignment="1">
      <alignment horizontal="right" vertical="top"/>
    </xf>
    <xf numFmtId="0" fontId="2" fillId="0" borderId="0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right" vertical="top" wrapText="1"/>
    </xf>
    <xf numFmtId="0" fontId="5" fillId="0" borderId="0" xfId="0" applyFont="1" applyBorder="1"/>
    <xf numFmtId="4" fontId="5" fillId="0" borderId="0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 readingOrder="1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0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49" fontId="6" fillId="0" borderId="11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left" vertical="top" wrapText="1"/>
    </xf>
    <xf numFmtId="49" fontId="6" fillId="0" borderId="12" xfId="0" applyNumberFormat="1" applyFont="1" applyBorder="1" applyAlignment="1">
      <alignment horizontal="left" vertical="top" wrapText="1"/>
    </xf>
  </cellXfs>
  <cellStyles count="27">
    <cellStyle name="Акт" xfId="1"/>
    <cellStyle name="АктМТСН" xfId="2"/>
    <cellStyle name="ВедРесурсов" xfId="3"/>
    <cellStyle name="ВедРесурсовАкт" xfId="4"/>
    <cellStyle name="Индексы" xfId="5"/>
    <cellStyle name="Итоги" xfId="6"/>
    <cellStyle name="ИтогоАктБазЦ" xfId="7"/>
    <cellStyle name="ИтогоАктБИМ" xfId="8"/>
    <cellStyle name="ИтогоАктРесМет" xfId="9"/>
    <cellStyle name="ИтогоБазЦ" xfId="10"/>
    <cellStyle name="ИтогоБИМ" xfId="11"/>
    <cellStyle name="ИтогоРесМет" xfId="12"/>
    <cellStyle name="ЛокСмета" xfId="13"/>
    <cellStyle name="ЛокСмМТСН" xfId="14"/>
    <cellStyle name="М29" xfId="15"/>
    <cellStyle name="ОбСмета" xfId="16"/>
    <cellStyle name="Обычный" xfId="0" builtinId="0"/>
    <cellStyle name="Параметр" xfId="17"/>
    <cellStyle name="ПеременныеСметы" xfId="18"/>
    <cellStyle name="РесСмета" xfId="19"/>
    <cellStyle name="СводВедРес" xfId="20"/>
    <cellStyle name="СводкаСтоимРаб" xfId="21"/>
    <cellStyle name="СводРасч" xfId="22"/>
    <cellStyle name="Титул" xfId="23"/>
    <cellStyle name="Хвост" xfId="24"/>
    <cellStyle name="Ценник" xfId="25"/>
    <cellStyle name="Экспертиза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328"/>
  <sheetViews>
    <sheetView tabSelected="1" zoomScaleNormal="100" zoomScaleSheetLayoutView="75" workbookViewId="0">
      <pane ySplit="8" topLeftCell="A90" activePane="bottomLeft" state="frozen"/>
      <selection activeCell="A11" sqref="A11"/>
      <selection pane="bottomLeft" activeCell="A9" sqref="A9:XFD28"/>
    </sheetView>
  </sheetViews>
  <sheetFormatPr defaultRowHeight="12.75" x14ac:dyDescent="0.2"/>
  <cols>
    <col min="1" max="1" width="4.5703125" style="8" customWidth="1"/>
    <col min="2" max="2" width="17" style="1" customWidth="1"/>
    <col min="3" max="3" width="34.5703125" style="2" customWidth="1"/>
    <col min="4" max="4" width="7.7109375" style="3" customWidth="1"/>
    <col min="5" max="5" width="11.42578125" style="4" customWidth="1"/>
    <col min="6" max="6" width="13" style="24" hidden="1" customWidth="1"/>
    <col min="7" max="7" width="13" style="25" hidden="1" customWidth="1"/>
    <col min="8" max="8" width="15.42578125" style="24" hidden="1" customWidth="1"/>
    <col min="9" max="9" width="15.42578125" style="25" hidden="1" customWidth="1"/>
    <col min="10" max="11" width="13" style="49" customWidth="1"/>
    <col min="12" max="16384" width="9.140625" style="5"/>
  </cols>
  <sheetData>
    <row r="1" spans="1:11" x14ac:dyDescent="0.2">
      <c r="C1" s="6"/>
      <c r="D1" s="9" t="s">
        <v>16</v>
      </c>
      <c r="E1" s="9"/>
      <c r="F1" s="35"/>
    </row>
    <row r="2" spans="1:11" s="11" customFormat="1" ht="13.5" customHeight="1" x14ac:dyDescent="0.2">
      <c r="A2" s="20"/>
      <c r="B2" s="12"/>
      <c r="C2" s="20"/>
      <c r="D2" s="13" t="s">
        <v>4</v>
      </c>
      <c r="E2" s="20"/>
      <c r="F2" s="26"/>
      <c r="G2" s="26"/>
      <c r="H2" s="26"/>
      <c r="I2" s="27"/>
      <c r="J2" s="50"/>
      <c r="K2" s="50"/>
    </row>
    <row r="3" spans="1:11" x14ac:dyDescent="0.2">
      <c r="D3" s="14" t="s">
        <v>8</v>
      </c>
    </row>
    <row r="4" spans="1:11" x14ac:dyDescent="0.2">
      <c r="B4" s="15" t="s">
        <v>5</v>
      </c>
      <c r="C4" s="40" t="s">
        <v>31</v>
      </c>
      <c r="D4" s="2"/>
      <c r="E4" s="7"/>
      <c r="F4" s="36"/>
    </row>
    <row r="5" spans="1:11" s="16" customFormat="1" ht="11.25" x14ac:dyDescent="0.2">
      <c r="A5" s="21"/>
      <c r="B5" s="12"/>
      <c r="C5" s="17"/>
      <c r="D5" s="10" t="s">
        <v>6</v>
      </c>
      <c r="E5" s="18"/>
      <c r="F5" s="28"/>
      <c r="G5" s="27"/>
      <c r="H5" s="28"/>
      <c r="I5" s="27"/>
      <c r="J5" s="51"/>
      <c r="K5" s="51"/>
    </row>
    <row r="6" spans="1:11" s="19" customFormat="1" ht="22.5" customHeight="1" x14ac:dyDescent="0.2">
      <c r="A6" s="71" t="s">
        <v>7</v>
      </c>
      <c r="B6" s="73" t="s">
        <v>19</v>
      </c>
      <c r="C6" s="71" t="s">
        <v>0</v>
      </c>
      <c r="D6" s="71" t="s">
        <v>1</v>
      </c>
      <c r="E6" s="69" t="s">
        <v>2</v>
      </c>
      <c r="F6" s="67" t="s">
        <v>9</v>
      </c>
      <c r="G6" s="68"/>
      <c r="H6" s="67" t="s">
        <v>20</v>
      </c>
      <c r="I6" s="68"/>
      <c r="J6" s="67" t="s">
        <v>30</v>
      </c>
      <c r="K6" s="68"/>
    </row>
    <row r="7" spans="1:11" s="16" customFormat="1" ht="12.75" customHeight="1" x14ac:dyDescent="0.2">
      <c r="A7" s="72"/>
      <c r="B7" s="74"/>
      <c r="C7" s="70"/>
      <c r="D7" s="70"/>
      <c r="E7" s="70"/>
      <c r="F7" s="29" t="s">
        <v>3</v>
      </c>
      <c r="G7" s="29" t="s">
        <v>10</v>
      </c>
      <c r="H7" s="29" t="s">
        <v>17</v>
      </c>
      <c r="I7" s="29" t="s">
        <v>18</v>
      </c>
      <c r="J7" s="29" t="s">
        <v>3</v>
      </c>
      <c r="K7" s="29" t="s">
        <v>10</v>
      </c>
    </row>
    <row r="8" spans="1:11" s="16" customFormat="1" ht="12.75" customHeight="1" x14ac:dyDescent="0.2">
      <c r="A8" s="22">
        <v>1</v>
      </c>
      <c r="B8" s="23">
        <v>2</v>
      </c>
      <c r="C8" s="22">
        <v>3</v>
      </c>
      <c r="D8" s="22">
        <v>4</v>
      </c>
      <c r="E8" s="23">
        <v>5</v>
      </c>
      <c r="F8" s="41">
        <v>6</v>
      </c>
      <c r="G8" s="41">
        <v>7</v>
      </c>
      <c r="H8" s="41">
        <v>8</v>
      </c>
      <c r="I8" s="41">
        <v>9</v>
      </c>
      <c r="J8" s="53">
        <v>10</v>
      </c>
      <c r="K8" s="53">
        <v>11</v>
      </c>
    </row>
    <row r="9" spans="1:11" s="16" customFormat="1" ht="12.75" customHeight="1" x14ac:dyDescent="0.2">
      <c r="A9" s="81" t="s">
        <v>238</v>
      </c>
      <c r="B9" s="82"/>
      <c r="C9" s="82"/>
      <c r="D9" s="82"/>
      <c r="E9" s="82"/>
      <c r="F9" s="83"/>
      <c r="G9" s="48"/>
      <c r="H9" s="48"/>
      <c r="I9" s="48"/>
      <c r="J9" s="48"/>
      <c r="K9" s="48"/>
    </row>
    <row r="10" spans="1:11" s="65" customFormat="1" ht="30" customHeight="1" x14ac:dyDescent="0.2">
      <c r="A10" s="60"/>
      <c r="B10" s="61"/>
      <c r="C10" s="62"/>
      <c r="D10" s="63"/>
      <c r="E10" s="61"/>
      <c r="F10" s="64"/>
      <c r="G10" s="64"/>
      <c r="H10" s="64"/>
      <c r="I10" s="64"/>
      <c r="J10" s="64"/>
      <c r="K10" s="64"/>
    </row>
    <row r="11" spans="1:11" s="65" customFormat="1" ht="30" customHeight="1" x14ac:dyDescent="0.2">
      <c r="A11" s="60"/>
      <c r="B11" s="61"/>
      <c r="C11" s="62"/>
      <c r="D11" s="63"/>
      <c r="E11" s="61"/>
      <c r="F11" s="64"/>
      <c r="G11" s="64"/>
      <c r="H11" s="64"/>
      <c r="I11" s="64"/>
      <c r="J11" s="66"/>
      <c r="K11" s="66"/>
    </row>
    <row r="12" spans="1:11" s="65" customFormat="1" ht="92.25" customHeight="1" x14ac:dyDescent="0.2">
      <c r="A12" s="60"/>
      <c r="B12" s="61"/>
      <c r="C12" s="62"/>
      <c r="D12" s="63"/>
      <c r="E12" s="61"/>
      <c r="F12" s="64"/>
      <c r="G12" s="64"/>
      <c r="H12" s="64"/>
      <c r="I12" s="64"/>
      <c r="J12" s="66"/>
      <c r="K12" s="66"/>
    </row>
    <row r="13" spans="1:11" s="65" customFormat="1" ht="40.5" customHeight="1" x14ac:dyDescent="0.2">
      <c r="A13" s="60"/>
      <c r="B13" s="61"/>
      <c r="C13" s="62"/>
      <c r="D13" s="63"/>
      <c r="E13" s="61"/>
      <c r="F13" s="64"/>
      <c r="G13" s="64"/>
      <c r="H13" s="64"/>
      <c r="I13" s="64"/>
      <c r="J13" s="66"/>
      <c r="K13" s="66"/>
    </row>
    <row r="14" spans="1:11" s="65" customFormat="1" ht="29.25" customHeight="1" x14ac:dyDescent="0.2">
      <c r="A14" s="60"/>
      <c r="B14" s="61"/>
      <c r="C14" s="62"/>
      <c r="D14" s="63"/>
      <c r="E14" s="61"/>
      <c r="F14" s="64"/>
      <c r="G14" s="64"/>
      <c r="H14" s="64"/>
      <c r="I14" s="64"/>
      <c r="J14" s="66"/>
      <c r="K14" s="66"/>
    </row>
    <row r="15" spans="1:11" s="65" customFormat="1" ht="42.75" customHeight="1" x14ac:dyDescent="0.2">
      <c r="A15" s="60"/>
      <c r="B15" s="61"/>
      <c r="C15" s="62"/>
      <c r="D15" s="63"/>
      <c r="E15" s="61"/>
      <c r="F15" s="64"/>
      <c r="G15" s="64"/>
      <c r="H15" s="64"/>
      <c r="I15" s="64"/>
      <c r="J15" s="66"/>
      <c r="K15" s="66"/>
    </row>
    <row r="16" spans="1:11" s="65" customFormat="1" ht="43.5" customHeight="1" x14ac:dyDescent="0.2">
      <c r="A16" s="60"/>
      <c r="B16" s="61"/>
      <c r="C16" s="62"/>
      <c r="D16" s="63"/>
      <c r="E16" s="61"/>
      <c r="F16" s="64"/>
      <c r="G16" s="64"/>
      <c r="H16" s="64"/>
      <c r="I16" s="64"/>
      <c r="J16" s="66"/>
      <c r="K16" s="66"/>
    </row>
    <row r="17" spans="1:11" s="65" customFormat="1" ht="29.25" customHeight="1" x14ac:dyDescent="0.2">
      <c r="A17" s="60"/>
      <c r="B17" s="61"/>
      <c r="C17" s="62"/>
      <c r="D17" s="63"/>
      <c r="E17" s="61"/>
      <c r="F17" s="64"/>
      <c r="G17" s="64"/>
      <c r="H17" s="64"/>
      <c r="I17" s="64"/>
      <c r="J17" s="66"/>
      <c r="K17" s="66"/>
    </row>
    <row r="18" spans="1:11" s="65" customFormat="1" ht="27.75" customHeight="1" x14ac:dyDescent="0.2">
      <c r="A18" s="60"/>
      <c r="B18" s="61"/>
      <c r="C18" s="62"/>
      <c r="D18" s="63"/>
      <c r="E18" s="61"/>
      <c r="F18" s="64"/>
      <c r="G18" s="64"/>
      <c r="H18" s="64"/>
      <c r="I18" s="64"/>
      <c r="J18" s="66"/>
      <c r="K18" s="66"/>
    </row>
    <row r="19" spans="1:11" s="65" customFormat="1" ht="54.75" customHeight="1" x14ac:dyDescent="0.2">
      <c r="A19" s="60"/>
      <c r="B19" s="61"/>
      <c r="C19" s="62"/>
      <c r="D19" s="63"/>
      <c r="E19" s="61"/>
      <c r="F19" s="64"/>
      <c r="G19" s="64"/>
      <c r="H19" s="64"/>
      <c r="I19" s="64"/>
      <c r="J19" s="66"/>
      <c r="K19" s="66"/>
    </row>
    <row r="20" spans="1:11" s="65" customFormat="1" ht="29.25" customHeight="1" x14ac:dyDescent="0.2">
      <c r="A20" s="60"/>
      <c r="B20" s="61"/>
      <c r="C20" s="62"/>
      <c r="D20" s="63"/>
      <c r="E20" s="61"/>
      <c r="F20" s="64"/>
      <c r="G20" s="64"/>
      <c r="H20" s="64"/>
      <c r="I20" s="64"/>
      <c r="J20" s="66"/>
      <c r="K20" s="66"/>
    </row>
    <row r="21" spans="1:11" s="65" customFormat="1" ht="27.75" customHeight="1" x14ac:dyDescent="0.2">
      <c r="A21" s="60"/>
      <c r="B21" s="61"/>
      <c r="C21" s="62"/>
      <c r="D21" s="63"/>
      <c r="E21" s="61"/>
      <c r="F21" s="64"/>
      <c r="G21" s="64"/>
      <c r="H21" s="64"/>
      <c r="I21" s="64"/>
      <c r="J21" s="66"/>
      <c r="K21" s="66"/>
    </row>
    <row r="22" spans="1:11" s="65" customFormat="1" ht="27.75" customHeight="1" x14ac:dyDescent="0.2">
      <c r="A22" s="60"/>
      <c r="B22" s="61"/>
      <c r="C22" s="62"/>
      <c r="D22" s="63"/>
      <c r="E22" s="61"/>
      <c r="F22" s="64"/>
      <c r="G22" s="64"/>
      <c r="H22" s="64"/>
      <c r="I22" s="64"/>
      <c r="J22" s="66"/>
      <c r="K22" s="66"/>
    </row>
    <row r="23" spans="1:11" s="65" customFormat="1" ht="42" customHeight="1" x14ac:dyDescent="0.2">
      <c r="A23" s="60"/>
      <c r="B23" s="61"/>
      <c r="C23" s="62"/>
      <c r="D23" s="63"/>
      <c r="E23" s="61"/>
      <c r="F23" s="64"/>
      <c r="G23" s="64"/>
      <c r="H23" s="64"/>
      <c r="I23" s="64"/>
      <c r="J23" s="66"/>
      <c r="K23" s="66"/>
    </row>
    <row r="24" spans="1:11" s="65" customFormat="1" ht="39.75" customHeight="1" x14ac:dyDescent="0.2">
      <c r="A24" s="60"/>
      <c r="B24" s="61"/>
      <c r="C24" s="62"/>
      <c r="D24" s="63"/>
      <c r="E24" s="61"/>
      <c r="F24" s="64"/>
      <c r="G24" s="64"/>
      <c r="H24" s="64"/>
      <c r="I24" s="64"/>
      <c r="J24" s="66"/>
      <c r="K24" s="66"/>
    </row>
    <row r="25" spans="1:11" s="65" customFormat="1" ht="41.25" customHeight="1" x14ac:dyDescent="0.2">
      <c r="A25" s="60"/>
      <c r="B25" s="61"/>
      <c r="C25" s="62"/>
      <c r="D25" s="63"/>
      <c r="E25" s="61"/>
      <c r="F25" s="64"/>
      <c r="G25" s="64"/>
      <c r="H25" s="64"/>
      <c r="I25" s="64"/>
      <c r="J25" s="66"/>
      <c r="K25" s="66"/>
    </row>
    <row r="26" spans="1:11" s="65" customFormat="1" ht="45.75" customHeight="1" x14ac:dyDescent="0.2">
      <c r="A26" s="60"/>
      <c r="B26" s="61"/>
      <c r="C26" s="62"/>
      <c r="D26" s="63"/>
      <c r="E26" s="61"/>
      <c r="F26" s="64"/>
      <c r="G26" s="64"/>
      <c r="H26" s="64"/>
      <c r="I26" s="64"/>
      <c r="J26" s="66"/>
      <c r="K26" s="66"/>
    </row>
    <row r="27" spans="1:11" s="65" customFormat="1" ht="42" customHeight="1" x14ac:dyDescent="0.2">
      <c r="A27" s="60"/>
      <c r="B27" s="61"/>
      <c r="C27" s="62"/>
      <c r="D27" s="63"/>
      <c r="E27" s="61"/>
      <c r="F27" s="64"/>
      <c r="G27" s="64"/>
      <c r="H27" s="64"/>
      <c r="I27" s="64"/>
      <c r="J27" s="66"/>
      <c r="K27" s="66"/>
    </row>
    <row r="28" spans="1:11" s="16" customFormat="1" ht="24.75" customHeight="1" x14ac:dyDescent="0.2">
      <c r="A28" s="78"/>
      <c r="B28" s="79"/>
      <c r="C28" s="79"/>
      <c r="D28" s="79"/>
      <c r="E28" s="80"/>
      <c r="F28" s="58"/>
      <c r="G28" s="59"/>
      <c r="H28" s="59"/>
      <c r="I28" s="59"/>
      <c r="J28" s="59"/>
      <c r="K28" s="59"/>
    </row>
    <row r="29" spans="1:11" ht="12.75" customHeight="1" x14ac:dyDescent="0.2">
      <c r="A29" s="77"/>
      <c r="B29" s="76"/>
      <c r="C29" s="76"/>
      <c r="D29" s="76"/>
      <c r="E29" s="76"/>
      <c r="F29" s="76"/>
      <c r="G29" s="76"/>
      <c r="H29" s="76"/>
      <c r="I29" s="76"/>
      <c r="J29" s="52"/>
      <c r="K29" s="52"/>
    </row>
    <row r="30" spans="1:11" x14ac:dyDescent="0.2">
      <c r="A30" s="77" t="s">
        <v>11</v>
      </c>
      <c r="B30" s="76"/>
      <c r="C30" s="76"/>
      <c r="D30" s="76"/>
      <c r="E30" s="76"/>
      <c r="F30" s="76"/>
      <c r="G30" s="76"/>
      <c r="H30" s="76"/>
      <c r="I30" s="76"/>
      <c r="J30" s="52"/>
      <c r="K30" s="52"/>
    </row>
    <row r="31" spans="1:11" x14ac:dyDescent="0.2">
      <c r="A31" s="43"/>
      <c r="B31" s="45"/>
      <c r="C31" s="44"/>
      <c r="D31" s="46"/>
      <c r="E31" s="45"/>
      <c r="F31" s="31"/>
      <c r="G31" s="31"/>
      <c r="H31" s="30"/>
      <c r="I31" s="31"/>
      <c r="J31" s="52"/>
      <c r="K31" s="52"/>
    </row>
    <row r="32" spans="1:11" x14ac:dyDescent="0.2">
      <c r="A32" s="43"/>
      <c r="B32" s="45"/>
      <c r="C32" s="44"/>
      <c r="D32" s="46"/>
      <c r="E32" s="45"/>
      <c r="F32" s="31"/>
      <c r="G32" s="31"/>
      <c r="H32" s="30"/>
      <c r="I32" s="31"/>
      <c r="J32" s="52"/>
      <c r="K32" s="52"/>
    </row>
    <row r="33" spans="1:11" x14ac:dyDescent="0.2">
      <c r="A33" s="43"/>
      <c r="B33" s="45"/>
      <c r="C33" s="44"/>
      <c r="D33" s="46"/>
      <c r="E33" s="45"/>
      <c r="F33" s="31"/>
      <c r="G33" s="31"/>
      <c r="H33" s="30"/>
      <c r="I33" s="31"/>
      <c r="J33" s="52"/>
      <c r="K33" s="52"/>
    </row>
    <row r="34" spans="1:11" ht="25.5" x14ac:dyDescent="0.2">
      <c r="A34" s="43">
        <v>4</v>
      </c>
      <c r="B34" s="45" t="s">
        <v>32</v>
      </c>
      <c r="C34" s="44" t="s">
        <v>33</v>
      </c>
      <c r="D34" s="46" t="s">
        <v>24</v>
      </c>
      <c r="E34" s="45">
        <v>44</v>
      </c>
      <c r="F34" s="31">
        <v>2218.91</v>
      </c>
      <c r="G34" s="31">
        <v>97632.04</v>
      </c>
      <c r="H34" s="30">
        <f t="shared" ref="H34:H108" si="0">F34*4.926*1.18</f>
        <v>12897.813778799999</v>
      </c>
      <c r="I34" s="31">
        <f t="shared" ref="I34:I108" si="1">E34*H34</f>
        <v>567503.80626719992</v>
      </c>
      <c r="J34" s="52"/>
      <c r="K34" s="52"/>
    </row>
    <row r="35" spans="1:11" ht="63.75" x14ac:dyDescent="0.2">
      <c r="A35" s="43">
        <v>5</v>
      </c>
      <c r="B35" s="45" t="s">
        <v>34</v>
      </c>
      <c r="C35" s="44" t="s">
        <v>35</v>
      </c>
      <c r="D35" s="46" t="s">
        <v>15</v>
      </c>
      <c r="E35" s="45">
        <v>1046</v>
      </c>
      <c r="F35" s="31">
        <v>85.99</v>
      </c>
      <c r="G35" s="31">
        <v>89945.54</v>
      </c>
      <c r="H35" s="30">
        <f t="shared" si="0"/>
        <v>499.83235319999994</v>
      </c>
      <c r="I35" s="31">
        <f t="shared" si="1"/>
        <v>522824.64144719992</v>
      </c>
      <c r="J35" s="52"/>
      <c r="K35" s="52"/>
    </row>
    <row r="36" spans="1:11" ht="25.5" x14ac:dyDescent="0.2">
      <c r="A36" s="43">
        <v>6</v>
      </c>
      <c r="B36" s="45" t="s">
        <v>36</v>
      </c>
      <c r="C36" s="44" t="s">
        <v>37</v>
      </c>
      <c r="D36" s="46" t="s">
        <v>15</v>
      </c>
      <c r="E36" s="45">
        <v>643.74</v>
      </c>
      <c r="F36" s="31">
        <v>111.66</v>
      </c>
      <c r="G36" s="31">
        <v>71880.009999999995</v>
      </c>
      <c r="H36" s="30">
        <f t="shared" si="0"/>
        <v>649.04384879999998</v>
      </c>
      <c r="I36" s="31">
        <f t="shared" si="1"/>
        <v>417815.48722651199</v>
      </c>
      <c r="J36" s="52"/>
      <c r="K36" s="52"/>
    </row>
    <row r="37" spans="1:11" s="39" customFormat="1" ht="63.75" x14ac:dyDescent="0.2">
      <c r="A37" s="43">
        <v>7</v>
      </c>
      <c r="B37" s="45" t="s">
        <v>38</v>
      </c>
      <c r="C37" s="44" t="s">
        <v>39</v>
      </c>
      <c r="D37" s="46" t="s">
        <v>15</v>
      </c>
      <c r="E37" s="45">
        <v>497</v>
      </c>
      <c r="F37" s="31">
        <v>72.95</v>
      </c>
      <c r="G37" s="31">
        <v>36256.15</v>
      </c>
      <c r="H37" s="30">
        <f t="shared" ref="H37:H39" si="2">F37*4.926*1.18</f>
        <v>424.03500600000001</v>
      </c>
      <c r="I37" s="31">
        <f t="shared" ref="I37:I39" si="3">E37*H37</f>
        <v>210745.39798199999</v>
      </c>
      <c r="J37" s="52"/>
      <c r="K37" s="52"/>
    </row>
    <row r="38" spans="1:11" s="39" customFormat="1" x14ac:dyDescent="0.2">
      <c r="A38" s="43"/>
      <c r="B38" s="45"/>
      <c r="C38" s="44"/>
      <c r="D38" s="46"/>
      <c r="E38" s="45"/>
      <c r="F38" s="31"/>
      <c r="G38" s="31"/>
      <c r="H38" s="30"/>
      <c r="I38" s="31"/>
      <c r="J38" s="52"/>
      <c r="K38" s="52"/>
    </row>
    <row r="39" spans="1:11" s="39" customFormat="1" ht="25.5" x14ac:dyDescent="0.2">
      <c r="A39" s="43">
        <v>9</v>
      </c>
      <c r="B39" s="45" t="s">
        <v>40</v>
      </c>
      <c r="C39" s="44" t="s">
        <v>41</v>
      </c>
      <c r="D39" s="46" t="s">
        <v>15</v>
      </c>
      <c r="E39" s="45">
        <v>1012.962</v>
      </c>
      <c r="F39" s="31">
        <v>32.79</v>
      </c>
      <c r="G39" s="31">
        <v>33215.019999999997</v>
      </c>
      <c r="H39" s="30">
        <f t="shared" si="2"/>
        <v>190.5977772</v>
      </c>
      <c r="I39" s="31">
        <f t="shared" si="3"/>
        <v>193068.3055880664</v>
      </c>
      <c r="J39" s="52"/>
      <c r="K39" s="52"/>
    </row>
    <row r="40" spans="1:11" s="42" customFormat="1" x14ac:dyDescent="0.2">
      <c r="A40" s="43"/>
      <c r="B40" s="45"/>
      <c r="C40" s="44"/>
      <c r="D40" s="46"/>
      <c r="E40" s="45"/>
      <c r="F40" s="31"/>
      <c r="G40" s="31"/>
      <c r="H40" s="30"/>
      <c r="I40" s="31"/>
      <c r="J40" s="52"/>
      <c r="K40" s="52"/>
    </row>
    <row r="41" spans="1:11" s="42" customFormat="1" ht="38.25" x14ac:dyDescent="0.2">
      <c r="A41" s="43">
        <v>11</v>
      </c>
      <c r="B41" s="45" t="s">
        <v>42</v>
      </c>
      <c r="C41" s="44" t="s">
        <v>43</v>
      </c>
      <c r="D41" s="46" t="s">
        <v>23</v>
      </c>
      <c r="E41" s="45">
        <v>54.588999999999999</v>
      </c>
      <c r="F41" s="31">
        <v>516.23</v>
      </c>
      <c r="G41" s="31">
        <v>28180.48</v>
      </c>
      <c r="H41" s="30">
        <f t="shared" ref="H41:H51" si="4">F41*4.926*1.18</f>
        <v>3000.6797963999998</v>
      </c>
      <c r="I41" s="31">
        <f t="shared" ref="I41:I51" si="5">E41*H41</f>
        <v>163804.10940567957</v>
      </c>
      <c r="J41" s="52"/>
      <c r="K41" s="52"/>
    </row>
    <row r="42" spans="1:11" s="42" customFormat="1" x14ac:dyDescent="0.2">
      <c r="A42" s="43"/>
      <c r="B42" s="45"/>
      <c r="C42" s="44"/>
      <c r="D42" s="46"/>
      <c r="E42" s="45"/>
      <c r="F42" s="31"/>
      <c r="G42" s="31"/>
      <c r="H42" s="30"/>
      <c r="I42" s="31"/>
      <c r="J42" s="52"/>
      <c r="K42" s="52"/>
    </row>
    <row r="43" spans="1:11" s="42" customFormat="1" x14ac:dyDescent="0.2">
      <c r="A43" s="43"/>
      <c r="B43" s="45"/>
      <c r="C43" s="44"/>
      <c r="D43" s="46"/>
      <c r="E43" s="45"/>
      <c r="F43" s="31"/>
      <c r="G43" s="31"/>
      <c r="H43" s="30"/>
      <c r="I43" s="31"/>
      <c r="J43" s="52"/>
      <c r="K43" s="52"/>
    </row>
    <row r="44" spans="1:11" s="42" customFormat="1" x14ac:dyDescent="0.2">
      <c r="A44" s="43"/>
      <c r="B44" s="45"/>
      <c r="C44" s="44"/>
      <c r="D44" s="46"/>
      <c r="E44" s="45"/>
      <c r="F44" s="31"/>
      <c r="G44" s="31"/>
      <c r="H44" s="30"/>
      <c r="I44" s="31"/>
      <c r="J44" s="52"/>
      <c r="K44" s="52"/>
    </row>
    <row r="45" spans="1:11" s="42" customFormat="1" ht="63.75" x14ac:dyDescent="0.2">
      <c r="A45" s="43">
        <v>15</v>
      </c>
      <c r="B45" s="45" t="s">
        <v>44</v>
      </c>
      <c r="C45" s="44" t="s">
        <v>45</v>
      </c>
      <c r="D45" s="46" t="s">
        <v>15</v>
      </c>
      <c r="E45" s="45">
        <v>63.22</v>
      </c>
      <c r="F45" s="31">
        <v>374.72</v>
      </c>
      <c r="G45" s="31">
        <v>23689.79</v>
      </c>
      <c r="H45" s="30">
        <f t="shared" si="4"/>
        <v>2178.1274496000001</v>
      </c>
      <c r="I45" s="31">
        <f t="shared" si="5"/>
        <v>137701.217363712</v>
      </c>
      <c r="J45" s="52"/>
      <c r="K45" s="52"/>
    </row>
    <row r="46" spans="1:11" s="42" customFormat="1" ht="51" x14ac:dyDescent="0.2">
      <c r="A46" s="43">
        <v>16</v>
      </c>
      <c r="B46" s="45" t="s">
        <v>46</v>
      </c>
      <c r="C46" s="44" t="s">
        <v>47</v>
      </c>
      <c r="D46" s="46" t="s">
        <v>12</v>
      </c>
      <c r="E46" s="45">
        <v>5</v>
      </c>
      <c r="F46" s="31">
        <v>4403.24</v>
      </c>
      <c r="G46" s="31">
        <v>22016.2</v>
      </c>
      <c r="H46" s="30">
        <f t="shared" si="4"/>
        <v>25594.625083199997</v>
      </c>
      <c r="I46" s="31">
        <f t="shared" si="5"/>
        <v>127973.12541599998</v>
      </c>
      <c r="J46" s="52"/>
      <c r="K46" s="52"/>
    </row>
    <row r="47" spans="1:11" s="42" customFormat="1" x14ac:dyDescent="0.2">
      <c r="A47" s="43"/>
      <c r="B47" s="45"/>
      <c r="C47" s="44"/>
      <c r="D47" s="46"/>
      <c r="E47" s="45"/>
      <c r="F47" s="31"/>
      <c r="G47" s="31"/>
      <c r="H47" s="30"/>
      <c r="I47" s="31"/>
      <c r="J47" s="52"/>
      <c r="K47" s="52"/>
    </row>
    <row r="48" spans="1:11" s="42" customFormat="1" x14ac:dyDescent="0.2">
      <c r="A48" s="43"/>
      <c r="B48" s="45"/>
      <c r="C48" s="44"/>
      <c r="D48" s="46"/>
      <c r="E48" s="45"/>
      <c r="F48" s="31"/>
      <c r="G48" s="31"/>
      <c r="H48" s="30"/>
      <c r="I48" s="31"/>
      <c r="J48" s="52"/>
      <c r="K48" s="52"/>
    </row>
    <row r="49" spans="1:11" s="42" customFormat="1" ht="38.25" x14ac:dyDescent="0.2">
      <c r="A49" s="43">
        <v>19</v>
      </c>
      <c r="B49" s="45" t="s">
        <v>48</v>
      </c>
      <c r="C49" s="44" t="s">
        <v>49</v>
      </c>
      <c r="D49" s="46" t="s">
        <v>50</v>
      </c>
      <c r="E49" s="45">
        <v>2</v>
      </c>
      <c r="F49" s="31">
        <v>8646.5400000000009</v>
      </c>
      <c r="G49" s="31">
        <v>17293.080000000002</v>
      </c>
      <c r="H49" s="30">
        <f t="shared" si="4"/>
        <v>50259.570127200008</v>
      </c>
      <c r="I49" s="31">
        <f t="shared" si="5"/>
        <v>100519.14025440002</v>
      </c>
      <c r="J49" s="52"/>
      <c r="K49" s="52"/>
    </row>
    <row r="50" spans="1:11" s="42" customFormat="1" ht="51" x14ac:dyDescent="0.2">
      <c r="A50" s="43">
        <v>20</v>
      </c>
      <c r="B50" s="45" t="s">
        <v>51</v>
      </c>
      <c r="C50" s="44" t="s">
        <v>52</v>
      </c>
      <c r="D50" s="46" t="s">
        <v>12</v>
      </c>
      <c r="E50" s="45">
        <v>6</v>
      </c>
      <c r="F50" s="31">
        <v>2835.76</v>
      </c>
      <c r="G50" s="31">
        <v>17014.560000000001</v>
      </c>
      <c r="H50" s="30">
        <f t="shared" si="4"/>
        <v>16483.365436800002</v>
      </c>
      <c r="I50" s="31">
        <f t="shared" si="5"/>
        <v>98900.192620800022</v>
      </c>
      <c r="J50" s="52"/>
      <c r="K50" s="52"/>
    </row>
    <row r="51" spans="1:11" s="42" customFormat="1" ht="51" x14ac:dyDescent="0.2">
      <c r="A51" s="43">
        <v>21</v>
      </c>
      <c r="B51" s="45" t="s">
        <v>53</v>
      </c>
      <c r="C51" s="44" t="s">
        <v>54</v>
      </c>
      <c r="D51" s="46" t="s">
        <v>15</v>
      </c>
      <c r="E51" s="45">
        <v>97</v>
      </c>
      <c r="F51" s="31">
        <v>171.39</v>
      </c>
      <c r="G51" s="31">
        <v>16624.830000000002</v>
      </c>
      <c r="H51" s="30">
        <f t="shared" si="4"/>
        <v>996.23522519999983</v>
      </c>
      <c r="I51" s="31">
        <f t="shared" si="5"/>
        <v>96634.816844399989</v>
      </c>
      <c r="J51" s="52"/>
      <c r="K51" s="52"/>
    </row>
    <row r="52" spans="1:11" ht="27.95" customHeight="1" x14ac:dyDescent="0.2">
      <c r="A52" s="75" t="s">
        <v>14</v>
      </c>
      <c r="B52" s="76"/>
      <c r="C52" s="76"/>
      <c r="D52" s="76"/>
      <c r="E52" s="76"/>
      <c r="F52" s="30"/>
      <c r="G52" s="32">
        <f>SUM(G31:G51)</f>
        <v>453747.7</v>
      </c>
      <c r="H52" s="30"/>
      <c r="I52" s="38">
        <f>SUM(I31:I51)</f>
        <v>2637490.2404159699</v>
      </c>
      <c r="J52" s="38"/>
      <c r="K52" s="38">
        <f>SUM(K31:K51)</f>
        <v>0</v>
      </c>
    </row>
    <row r="53" spans="1:11" ht="12.75" customHeight="1" x14ac:dyDescent="0.2">
      <c r="A53" s="47" t="s">
        <v>21</v>
      </c>
      <c r="B53" s="34" t="s">
        <v>22</v>
      </c>
      <c r="C53" s="33"/>
      <c r="D53" s="33"/>
      <c r="E53" s="33"/>
      <c r="F53" s="37"/>
      <c r="G53" s="37"/>
      <c r="H53" s="30"/>
      <c r="I53" s="31"/>
      <c r="J53" s="52"/>
      <c r="K53" s="52"/>
    </row>
    <row r="54" spans="1:11" ht="63.75" x14ac:dyDescent="0.2">
      <c r="A54" s="43">
        <v>22</v>
      </c>
      <c r="B54" s="54" t="s">
        <v>55</v>
      </c>
      <c r="C54" s="55" t="s">
        <v>56</v>
      </c>
      <c r="D54" s="56" t="s">
        <v>15</v>
      </c>
      <c r="E54" s="54">
        <v>135.19999999999999</v>
      </c>
      <c r="F54" s="57">
        <v>120.01</v>
      </c>
      <c r="G54" s="57">
        <v>16225.35</v>
      </c>
      <c r="H54" s="30">
        <f t="shared" si="0"/>
        <v>697.5797268</v>
      </c>
      <c r="I54" s="31">
        <f t="shared" si="1"/>
        <v>94312.779063359994</v>
      </c>
      <c r="J54" s="52"/>
      <c r="K54" s="52"/>
    </row>
    <row r="55" spans="1:11" ht="38.25" x14ac:dyDescent="0.2">
      <c r="A55" s="43">
        <v>23</v>
      </c>
      <c r="B55" s="54" t="s">
        <v>57</v>
      </c>
      <c r="C55" s="55" t="s">
        <v>58</v>
      </c>
      <c r="D55" s="56" t="s">
        <v>12</v>
      </c>
      <c r="E55" s="54">
        <v>57</v>
      </c>
      <c r="F55" s="57">
        <v>276.7</v>
      </c>
      <c r="G55" s="57">
        <v>15771.9</v>
      </c>
      <c r="H55" s="30">
        <f t="shared" si="0"/>
        <v>1608.3685559999999</v>
      </c>
      <c r="I55" s="31">
        <f>E55*H55</f>
        <v>91677.007691999999</v>
      </c>
      <c r="J55" s="52"/>
      <c r="K55" s="52"/>
    </row>
    <row r="56" spans="1:11" x14ac:dyDescent="0.2">
      <c r="A56" s="43"/>
      <c r="B56" s="54"/>
      <c r="C56" s="55"/>
      <c r="D56" s="56"/>
      <c r="E56" s="54"/>
      <c r="F56" s="57"/>
      <c r="G56" s="57"/>
      <c r="H56" s="30"/>
      <c r="I56" s="31"/>
      <c r="J56" s="52"/>
      <c r="K56" s="52"/>
    </row>
    <row r="57" spans="1:11" x14ac:dyDescent="0.2">
      <c r="A57" s="43"/>
      <c r="B57" s="54"/>
      <c r="C57" s="55"/>
      <c r="D57" s="56"/>
      <c r="E57" s="54"/>
      <c r="F57" s="57"/>
      <c r="G57" s="57"/>
      <c r="H57" s="30"/>
      <c r="I57" s="31"/>
      <c r="J57" s="52"/>
      <c r="K57" s="52"/>
    </row>
    <row r="58" spans="1:11" ht="63.75" x14ac:dyDescent="0.2">
      <c r="A58" s="43">
        <v>15</v>
      </c>
      <c r="B58" s="54" t="s">
        <v>59</v>
      </c>
      <c r="C58" s="55" t="s">
        <v>60</v>
      </c>
      <c r="D58" s="56" t="s">
        <v>15</v>
      </c>
      <c r="E58" s="54">
        <v>432</v>
      </c>
      <c r="F58" s="57">
        <v>33.49</v>
      </c>
      <c r="G58" s="57">
        <v>14467.68</v>
      </c>
      <c r="H58" s="30">
        <f t="shared" si="0"/>
        <v>194.66665320000001</v>
      </c>
      <c r="I58" s="31">
        <f t="shared" si="1"/>
        <v>84095.994182400013</v>
      </c>
      <c r="J58" s="52"/>
      <c r="K58" s="52"/>
    </row>
    <row r="59" spans="1:11" ht="63.75" x14ac:dyDescent="0.2">
      <c r="A59" s="43">
        <v>16</v>
      </c>
      <c r="B59" s="54" t="s">
        <v>61</v>
      </c>
      <c r="C59" s="55" t="s">
        <v>62</v>
      </c>
      <c r="D59" s="56" t="s">
        <v>15</v>
      </c>
      <c r="E59" s="54">
        <v>754</v>
      </c>
      <c r="F59" s="57">
        <v>18.899999999999999</v>
      </c>
      <c r="G59" s="57">
        <v>14250.6</v>
      </c>
      <c r="H59" s="30">
        <f t="shared" si="0"/>
        <v>109.859652</v>
      </c>
      <c r="I59" s="31">
        <f t="shared" si="1"/>
        <v>82834.177607999998</v>
      </c>
      <c r="J59" s="52"/>
      <c r="K59" s="52"/>
    </row>
    <row r="60" spans="1:11" ht="63.75" x14ac:dyDescent="0.2">
      <c r="A60" s="43">
        <v>17</v>
      </c>
      <c r="B60" s="54" t="s">
        <v>63</v>
      </c>
      <c r="C60" s="55" t="s">
        <v>64</v>
      </c>
      <c r="D60" s="56" t="s">
        <v>15</v>
      </c>
      <c r="E60" s="54">
        <v>256</v>
      </c>
      <c r="F60" s="57">
        <v>53.75</v>
      </c>
      <c r="G60" s="57">
        <v>13760</v>
      </c>
      <c r="H60" s="30">
        <f t="shared" si="0"/>
        <v>312.43155000000002</v>
      </c>
      <c r="I60" s="31">
        <f t="shared" si="1"/>
        <v>79982.476800000004</v>
      </c>
      <c r="J60" s="52"/>
      <c r="K60" s="52"/>
    </row>
    <row r="61" spans="1:11" ht="63.75" x14ac:dyDescent="0.2">
      <c r="A61" s="43">
        <v>18</v>
      </c>
      <c r="B61" s="54" t="s">
        <v>65</v>
      </c>
      <c r="C61" s="55" t="s">
        <v>66</v>
      </c>
      <c r="D61" s="56" t="s">
        <v>15</v>
      </c>
      <c r="E61" s="54">
        <v>251</v>
      </c>
      <c r="F61" s="57">
        <v>43.71</v>
      </c>
      <c r="G61" s="57">
        <v>10971.21</v>
      </c>
      <c r="H61" s="30">
        <f t="shared" si="0"/>
        <v>254.0722428</v>
      </c>
      <c r="I61" s="31">
        <f t="shared" si="1"/>
        <v>63772.132942800003</v>
      </c>
      <c r="J61" s="52"/>
      <c r="K61" s="52"/>
    </row>
    <row r="62" spans="1:11" ht="38.25" x14ac:dyDescent="0.2">
      <c r="A62" s="43">
        <v>19</v>
      </c>
      <c r="B62" s="54" t="s">
        <v>67</v>
      </c>
      <c r="C62" s="55" t="s">
        <v>68</v>
      </c>
      <c r="D62" s="56" t="s">
        <v>24</v>
      </c>
      <c r="E62" s="54">
        <v>8</v>
      </c>
      <c r="F62" s="57">
        <v>1353.76</v>
      </c>
      <c r="G62" s="57">
        <v>10830.08</v>
      </c>
      <c r="H62" s="30">
        <f t="shared" si="0"/>
        <v>7868.9736767999993</v>
      </c>
      <c r="I62" s="31">
        <f t="shared" si="1"/>
        <v>62951.789414399995</v>
      </c>
      <c r="J62" s="52"/>
      <c r="K62" s="52"/>
    </row>
    <row r="63" spans="1:11" x14ac:dyDescent="0.2">
      <c r="A63" s="43"/>
      <c r="B63" s="54"/>
      <c r="C63" s="55"/>
      <c r="D63" s="56"/>
      <c r="E63" s="54"/>
      <c r="F63" s="57"/>
      <c r="G63" s="57"/>
      <c r="H63" s="30"/>
      <c r="I63" s="31"/>
      <c r="J63" s="52"/>
      <c r="K63" s="52"/>
    </row>
    <row r="64" spans="1:11" ht="38.25" x14ac:dyDescent="0.2">
      <c r="A64" s="43">
        <v>21</v>
      </c>
      <c r="B64" s="54" t="s">
        <v>69</v>
      </c>
      <c r="C64" s="55" t="s">
        <v>70</v>
      </c>
      <c r="D64" s="56" t="s">
        <v>50</v>
      </c>
      <c r="E64" s="54">
        <v>2</v>
      </c>
      <c r="F64" s="57">
        <v>4562.37</v>
      </c>
      <c r="G64" s="57">
        <v>9124.74</v>
      </c>
      <c r="H64" s="30">
        <f t="shared" si="0"/>
        <v>26519.596851599999</v>
      </c>
      <c r="I64" s="31">
        <f t="shared" si="1"/>
        <v>53039.193703199999</v>
      </c>
      <c r="J64" s="52"/>
      <c r="K64" s="52"/>
    </row>
    <row r="65" spans="1:11" x14ac:dyDescent="0.2">
      <c r="A65" s="43"/>
      <c r="B65" s="54"/>
      <c r="C65" s="55"/>
      <c r="D65" s="56"/>
      <c r="E65" s="54"/>
      <c r="F65" s="57"/>
      <c r="G65" s="57"/>
      <c r="H65" s="30"/>
      <c r="I65" s="31"/>
      <c r="J65" s="52"/>
      <c r="K65" s="52"/>
    </row>
    <row r="66" spans="1:11" ht="63.75" x14ac:dyDescent="0.2">
      <c r="A66" s="43">
        <v>23</v>
      </c>
      <c r="B66" s="54" t="s">
        <v>71</v>
      </c>
      <c r="C66" s="55" t="s">
        <v>72</v>
      </c>
      <c r="D66" s="56" t="s">
        <v>15</v>
      </c>
      <c r="E66" s="54">
        <v>47.067</v>
      </c>
      <c r="F66" s="57">
        <v>188.08</v>
      </c>
      <c r="G66" s="57">
        <v>8852.36</v>
      </c>
      <c r="H66" s="30">
        <f t="shared" si="0"/>
        <v>1093.2488544</v>
      </c>
      <c r="I66" s="31">
        <f t="shared" si="1"/>
        <v>51455.943830044802</v>
      </c>
      <c r="J66" s="52"/>
      <c r="K66" s="52"/>
    </row>
    <row r="67" spans="1:11" ht="63.75" x14ac:dyDescent="0.2">
      <c r="A67" s="43">
        <v>24</v>
      </c>
      <c r="B67" s="54" t="s">
        <v>73</v>
      </c>
      <c r="C67" s="55" t="s">
        <v>74</v>
      </c>
      <c r="D67" s="56" t="s">
        <v>15</v>
      </c>
      <c r="E67" s="54">
        <v>197</v>
      </c>
      <c r="F67" s="57">
        <v>43.21</v>
      </c>
      <c r="G67" s="57">
        <v>8512.3700000000008</v>
      </c>
      <c r="H67" s="30">
        <f t="shared" si="0"/>
        <v>251.1659028</v>
      </c>
      <c r="I67" s="31">
        <f t="shared" si="1"/>
        <v>49479.682851600002</v>
      </c>
      <c r="J67" s="52"/>
      <c r="K67" s="52"/>
    </row>
    <row r="68" spans="1:11" ht="51" x14ac:dyDescent="0.2">
      <c r="A68" s="43">
        <v>25</v>
      </c>
      <c r="B68" s="54" t="s">
        <v>75</v>
      </c>
      <c r="C68" s="55" t="s">
        <v>76</v>
      </c>
      <c r="D68" s="56" t="s">
        <v>12</v>
      </c>
      <c r="E68" s="54">
        <v>19</v>
      </c>
      <c r="F68" s="57">
        <v>389.84</v>
      </c>
      <c r="G68" s="57">
        <v>7406.96</v>
      </c>
      <c r="H68" s="30">
        <f t="shared" si="0"/>
        <v>2266.0151711999997</v>
      </c>
      <c r="I68" s="31">
        <f t="shared" si="1"/>
        <v>43054.288252799997</v>
      </c>
      <c r="J68" s="52"/>
      <c r="K68" s="52"/>
    </row>
    <row r="69" spans="1:11" x14ac:dyDescent="0.2">
      <c r="A69" s="43">
        <v>26</v>
      </c>
      <c r="B69" s="54" t="s">
        <v>77</v>
      </c>
      <c r="C69" s="55" t="s">
        <v>78</v>
      </c>
      <c r="D69" s="56" t="s">
        <v>24</v>
      </c>
      <c r="E69" s="54">
        <v>47</v>
      </c>
      <c r="F69" s="57">
        <v>147.62</v>
      </c>
      <c r="G69" s="57">
        <v>6938.14</v>
      </c>
      <c r="H69" s="30">
        <f t="shared" si="0"/>
        <v>858.0678216</v>
      </c>
      <c r="I69" s="31">
        <f t="shared" si="1"/>
        <v>40329.187615199997</v>
      </c>
      <c r="J69" s="52"/>
      <c r="K69" s="52"/>
    </row>
    <row r="70" spans="1:11" ht="63.75" x14ac:dyDescent="0.2">
      <c r="A70" s="43">
        <v>27</v>
      </c>
      <c r="B70" s="54" t="s">
        <v>79</v>
      </c>
      <c r="C70" s="55" t="s">
        <v>80</v>
      </c>
      <c r="D70" s="56" t="s">
        <v>15</v>
      </c>
      <c r="E70" s="54">
        <v>70</v>
      </c>
      <c r="F70" s="57">
        <v>98.91</v>
      </c>
      <c r="G70" s="57">
        <v>6923.7</v>
      </c>
      <c r="H70" s="30">
        <f t="shared" si="0"/>
        <v>574.93217879999997</v>
      </c>
      <c r="I70" s="31">
        <f t="shared" si="1"/>
        <v>40245.252516</v>
      </c>
      <c r="J70" s="52"/>
      <c r="K70" s="52"/>
    </row>
    <row r="71" spans="1:11" x14ac:dyDescent="0.2">
      <c r="A71" s="43"/>
      <c r="B71" s="54"/>
      <c r="C71" s="55"/>
      <c r="D71" s="56"/>
      <c r="E71" s="54"/>
      <c r="F71" s="57"/>
      <c r="G71" s="57"/>
      <c r="H71" s="30"/>
      <c r="I71" s="31"/>
      <c r="J71" s="52"/>
      <c r="K71" s="52"/>
    </row>
    <row r="72" spans="1:11" ht="63.75" x14ac:dyDescent="0.2">
      <c r="A72" s="43">
        <v>29</v>
      </c>
      <c r="B72" s="54" t="s">
        <v>81</v>
      </c>
      <c r="C72" s="55" t="s">
        <v>82</v>
      </c>
      <c r="D72" s="56" t="s">
        <v>15</v>
      </c>
      <c r="E72" s="54">
        <v>206</v>
      </c>
      <c r="F72" s="57">
        <v>27.2</v>
      </c>
      <c r="G72" s="57">
        <v>5603.2</v>
      </c>
      <c r="H72" s="30">
        <f t="shared" si="0"/>
        <v>158.104896</v>
      </c>
      <c r="I72" s="31">
        <f t="shared" si="1"/>
        <v>32569.608575999999</v>
      </c>
      <c r="J72" s="52"/>
      <c r="K72" s="52"/>
    </row>
    <row r="73" spans="1:11" ht="38.25" x14ac:dyDescent="0.2">
      <c r="A73" s="43">
        <v>30</v>
      </c>
      <c r="B73" s="54" t="s">
        <v>83</v>
      </c>
      <c r="C73" s="55" t="s">
        <v>84</v>
      </c>
      <c r="D73" s="56" t="s">
        <v>12</v>
      </c>
      <c r="E73" s="54">
        <v>16</v>
      </c>
      <c r="F73" s="57">
        <v>343.11</v>
      </c>
      <c r="G73" s="57">
        <v>5489.76</v>
      </c>
      <c r="H73" s="30">
        <f t="shared" si="0"/>
        <v>1994.3886348000001</v>
      </c>
      <c r="I73" s="31">
        <f t="shared" si="1"/>
        <v>31910.218156800001</v>
      </c>
      <c r="J73" s="52"/>
      <c r="K73" s="52"/>
    </row>
    <row r="74" spans="1:11" ht="38.25" x14ac:dyDescent="0.2">
      <c r="A74" s="43">
        <v>31</v>
      </c>
      <c r="B74" s="54" t="s">
        <v>85</v>
      </c>
      <c r="C74" s="55" t="s">
        <v>86</v>
      </c>
      <c r="D74" s="56" t="s">
        <v>12</v>
      </c>
      <c r="E74" s="54">
        <v>147</v>
      </c>
      <c r="F74" s="57">
        <v>36.229999999999997</v>
      </c>
      <c r="G74" s="57">
        <v>5325.81</v>
      </c>
      <c r="H74" s="30">
        <f t="shared" si="0"/>
        <v>210.59339639999996</v>
      </c>
      <c r="I74" s="31">
        <f t="shared" si="1"/>
        <v>30957.229270799995</v>
      </c>
      <c r="J74" s="52"/>
      <c r="K74" s="52"/>
    </row>
    <row r="75" spans="1:11" ht="63.75" x14ac:dyDescent="0.2">
      <c r="A75" s="43">
        <v>32</v>
      </c>
      <c r="B75" s="54" t="s">
        <v>87</v>
      </c>
      <c r="C75" s="55" t="s">
        <v>88</v>
      </c>
      <c r="D75" s="56" t="s">
        <v>15</v>
      </c>
      <c r="E75" s="54">
        <v>150</v>
      </c>
      <c r="F75" s="57">
        <v>35.17</v>
      </c>
      <c r="G75" s="57">
        <v>5275.5</v>
      </c>
      <c r="H75" s="30">
        <f t="shared" si="0"/>
        <v>204.43195560000001</v>
      </c>
      <c r="I75" s="31">
        <f t="shared" si="1"/>
        <v>30664.79334</v>
      </c>
      <c r="J75" s="52"/>
      <c r="K75" s="52"/>
    </row>
    <row r="76" spans="1:11" ht="63.75" x14ac:dyDescent="0.2">
      <c r="A76" s="43">
        <v>33</v>
      </c>
      <c r="B76" s="54" t="s">
        <v>89</v>
      </c>
      <c r="C76" s="55" t="s">
        <v>90</v>
      </c>
      <c r="D76" s="56" t="s">
        <v>15</v>
      </c>
      <c r="E76" s="54">
        <v>70</v>
      </c>
      <c r="F76" s="57">
        <v>68.34</v>
      </c>
      <c r="G76" s="57">
        <v>4783.8</v>
      </c>
      <c r="H76" s="30">
        <f t="shared" si="0"/>
        <v>397.23855120000002</v>
      </c>
      <c r="I76" s="31">
        <f t="shared" si="1"/>
        <v>27806.698584000002</v>
      </c>
      <c r="J76" s="52"/>
      <c r="K76" s="52"/>
    </row>
    <row r="77" spans="1:11" ht="63.75" x14ac:dyDescent="0.2">
      <c r="A77" s="43">
        <v>34</v>
      </c>
      <c r="B77" s="54" t="s">
        <v>91</v>
      </c>
      <c r="C77" s="55" t="s">
        <v>92</v>
      </c>
      <c r="D77" s="56" t="s">
        <v>15</v>
      </c>
      <c r="E77" s="54">
        <v>93</v>
      </c>
      <c r="F77" s="57">
        <v>48.64</v>
      </c>
      <c r="G77" s="57">
        <v>4523.5200000000004</v>
      </c>
      <c r="H77" s="30">
        <f t="shared" si="0"/>
        <v>282.72875519999997</v>
      </c>
      <c r="I77" s="31">
        <f t="shared" si="1"/>
        <v>26293.774233599997</v>
      </c>
      <c r="J77" s="52"/>
      <c r="K77" s="52"/>
    </row>
    <row r="78" spans="1:11" x14ac:dyDescent="0.2">
      <c r="A78" s="43"/>
      <c r="B78" s="54"/>
      <c r="C78" s="55"/>
      <c r="D78" s="56"/>
      <c r="E78" s="54"/>
      <c r="F78" s="57"/>
      <c r="G78" s="57"/>
      <c r="H78" s="30"/>
      <c r="I78" s="31"/>
      <c r="J78" s="52"/>
      <c r="K78" s="52"/>
    </row>
    <row r="79" spans="1:11" ht="38.25" x14ac:dyDescent="0.2">
      <c r="A79" s="43">
        <v>36</v>
      </c>
      <c r="B79" s="54" t="s">
        <v>93</v>
      </c>
      <c r="C79" s="55" t="s">
        <v>94</v>
      </c>
      <c r="D79" s="56" t="s">
        <v>15</v>
      </c>
      <c r="E79" s="54">
        <v>227.53800000000001</v>
      </c>
      <c r="F79" s="57">
        <v>18.77</v>
      </c>
      <c r="G79" s="57">
        <v>4270.8900000000003</v>
      </c>
      <c r="H79" s="30">
        <f t="shared" si="0"/>
        <v>109.1040036</v>
      </c>
      <c r="I79" s="31">
        <f t="shared" si="1"/>
        <v>24825.306771136802</v>
      </c>
      <c r="J79" s="52"/>
      <c r="K79" s="52"/>
    </row>
    <row r="80" spans="1:11" x14ac:dyDescent="0.2">
      <c r="A80" s="43"/>
      <c r="B80" s="54"/>
      <c r="C80" s="55"/>
      <c r="D80" s="56"/>
      <c r="E80" s="54"/>
      <c r="F80" s="57"/>
      <c r="G80" s="57"/>
      <c r="H80" s="30"/>
      <c r="I80" s="31"/>
      <c r="J80" s="52"/>
      <c r="K80" s="52"/>
    </row>
    <row r="81" spans="1:11" x14ac:dyDescent="0.2">
      <c r="A81" s="43"/>
      <c r="B81" s="54"/>
      <c r="C81" s="55"/>
      <c r="D81" s="56"/>
      <c r="E81" s="54"/>
      <c r="F81" s="57"/>
      <c r="G81" s="57"/>
      <c r="H81" s="30"/>
      <c r="I81" s="31"/>
      <c r="J81" s="52"/>
      <c r="K81" s="52"/>
    </row>
    <row r="82" spans="1:11" ht="25.5" x14ac:dyDescent="0.2">
      <c r="A82" s="43">
        <v>39</v>
      </c>
      <c r="B82" s="54" t="s">
        <v>95</v>
      </c>
      <c r="C82" s="55" t="s">
        <v>96</v>
      </c>
      <c r="D82" s="56" t="s">
        <v>15</v>
      </c>
      <c r="E82" s="54">
        <v>2226</v>
      </c>
      <c r="F82" s="57">
        <v>1.73</v>
      </c>
      <c r="G82" s="57">
        <v>3850.98</v>
      </c>
      <c r="H82" s="30">
        <f t="shared" si="0"/>
        <v>10.0559364</v>
      </c>
      <c r="I82" s="31">
        <f t="shared" si="1"/>
        <v>22384.514426400001</v>
      </c>
      <c r="J82" s="52"/>
      <c r="K82" s="52"/>
    </row>
    <row r="83" spans="1:11" ht="51" x14ac:dyDescent="0.2">
      <c r="A83" s="43">
        <v>40</v>
      </c>
      <c r="B83" s="54" t="s">
        <v>97</v>
      </c>
      <c r="C83" s="55" t="s">
        <v>98</v>
      </c>
      <c r="D83" s="56" t="s">
        <v>12</v>
      </c>
      <c r="E83" s="54">
        <v>171</v>
      </c>
      <c r="F83" s="57">
        <v>22.13</v>
      </c>
      <c r="G83" s="57">
        <v>3784.23</v>
      </c>
      <c r="H83" s="30">
        <f t="shared" si="0"/>
        <v>128.63460839999999</v>
      </c>
      <c r="I83" s="31">
        <f t="shared" si="1"/>
        <v>21996.518036399997</v>
      </c>
      <c r="J83" s="52"/>
      <c r="K83" s="52"/>
    </row>
    <row r="84" spans="1:11" x14ac:dyDescent="0.2">
      <c r="A84" s="43"/>
      <c r="B84" s="54"/>
      <c r="C84" s="55"/>
      <c r="D84" s="56"/>
      <c r="E84" s="54"/>
      <c r="F84" s="57"/>
      <c r="G84" s="57"/>
      <c r="H84" s="30"/>
      <c r="I84" s="31"/>
      <c r="J84" s="52"/>
      <c r="K84" s="52"/>
    </row>
    <row r="85" spans="1:11" x14ac:dyDescent="0.2">
      <c r="A85" s="43"/>
      <c r="B85" s="54"/>
      <c r="C85" s="55"/>
      <c r="D85" s="56"/>
      <c r="E85" s="54"/>
      <c r="F85" s="57"/>
      <c r="G85" s="57"/>
      <c r="H85" s="30"/>
      <c r="I85" s="31"/>
      <c r="J85" s="52"/>
      <c r="K85" s="52"/>
    </row>
    <row r="86" spans="1:11" ht="25.5" x14ac:dyDescent="0.2">
      <c r="A86" s="43">
        <v>43</v>
      </c>
      <c r="B86" s="54" t="s">
        <v>99</v>
      </c>
      <c r="C86" s="55" t="s">
        <v>100</v>
      </c>
      <c r="D86" s="56" t="s">
        <v>12</v>
      </c>
      <c r="E86" s="54">
        <v>2</v>
      </c>
      <c r="F86" s="57">
        <v>1737.87</v>
      </c>
      <c r="G86" s="57">
        <v>3475.74</v>
      </c>
      <c r="H86" s="30">
        <f t="shared" si="0"/>
        <v>10101.682191599999</v>
      </c>
      <c r="I86" s="31">
        <f t="shared" si="1"/>
        <v>20203.364383199998</v>
      </c>
      <c r="J86" s="52"/>
      <c r="K86" s="52"/>
    </row>
    <row r="87" spans="1:11" ht="25.5" x14ac:dyDescent="0.2">
      <c r="A87" s="43">
        <v>44</v>
      </c>
      <c r="B87" s="54" t="s">
        <v>101</v>
      </c>
      <c r="C87" s="55" t="s">
        <v>102</v>
      </c>
      <c r="D87" s="56" t="s">
        <v>12</v>
      </c>
      <c r="E87" s="54">
        <v>2</v>
      </c>
      <c r="F87" s="57">
        <v>1687</v>
      </c>
      <c r="G87" s="57">
        <v>3374</v>
      </c>
      <c r="H87" s="30">
        <f t="shared" si="0"/>
        <v>9805.9911599999996</v>
      </c>
      <c r="I87" s="31">
        <f t="shared" si="1"/>
        <v>19611.982319999999</v>
      </c>
      <c r="J87" s="52"/>
      <c r="K87" s="52"/>
    </row>
    <row r="88" spans="1:11" x14ac:dyDescent="0.2">
      <c r="A88" s="43"/>
      <c r="B88" s="54"/>
      <c r="C88" s="55"/>
      <c r="D88" s="56"/>
      <c r="E88" s="54"/>
      <c r="F88" s="57"/>
      <c r="G88" s="57"/>
      <c r="H88" s="30"/>
      <c r="I88" s="31"/>
      <c r="J88" s="52"/>
      <c r="K88" s="52"/>
    </row>
    <row r="89" spans="1:11" ht="51" x14ac:dyDescent="0.2">
      <c r="A89" s="43">
        <v>46</v>
      </c>
      <c r="B89" s="54" t="s">
        <v>103</v>
      </c>
      <c r="C89" s="55" t="s">
        <v>104</v>
      </c>
      <c r="D89" s="56" t="s">
        <v>12</v>
      </c>
      <c r="E89" s="54">
        <v>16</v>
      </c>
      <c r="F89" s="57">
        <v>205.36</v>
      </c>
      <c r="G89" s="57">
        <v>3285.76</v>
      </c>
      <c r="H89" s="30">
        <f t="shared" si="0"/>
        <v>1193.6919648000001</v>
      </c>
      <c r="I89" s="31">
        <f t="shared" si="1"/>
        <v>19099.071436800001</v>
      </c>
      <c r="J89" s="52"/>
      <c r="K89" s="52"/>
    </row>
    <row r="90" spans="1:11" ht="38.25" x14ac:dyDescent="0.2">
      <c r="A90" s="43">
        <v>47</v>
      </c>
      <c r="B90" s="54" t="s">
        <v>105</v>
      </c>
      <c r="C90" s="55" t="s">
        <v>106</v>
      </c>
      <c r="D90" s="56" t="s">
        <v>13</v>
      </c>
      <c r="E90" s="54">
        <v>0.42909999999999998</v>
      </c>
      <c r="F90" s="57">
        <v>7385.86</v>
      </c>
      <c r="G90" s="57">
        <v>3169.27</v>
      </c>
      <c r="H90" s="30">
        <f t="shared" si="0"/>
        <v>42931.640704799996</v>
      </c>
      <c r="I90" s="31">
        <f t="shared" si="1"/>
        <v>18421.967026429676</v>
      </c>
      <c r="J90" s="52"/>
      <c r="K90" s="52"/>
    </row>
    <row r="91" spans="1:11" ht="25.5" x14ac:dyDescent="0.2">
      <c r="A91" s="43">
        <v>48</v>
      </c>
      <c r="B91" s="54" t="s">
        <v>107</v>
      </c>
      <c r="C91" s="55" t="s">
        <v>108</v>
      </c>
      <c r="D91" s="56" t="s">
        <v>12</v>
      </c>
      <c r="E91" s="54">
        <v>2</v>
      </c>
      <c r="F91" s="57">
        <v>1536.38</v>
      </c>
      <c r="G91" s="57">
        <v>3072.76</v>
      </c>
      <c r="H91" s="30">
        <f t="shared" si="0"/>
        <v>8930.4852984000008</v>
      </c>
      <c r="I91" s="31">
        <f t="shared" si="1"/>
        <v>17860.970596800002</v>
      </c>
      <c r="J91" s="52"/>
      <c r="K91" s="52"/>
    </row>
    <row r="92" spans="1:11" ht="51" x14ac:dyDescent="0.2">
      <c r="A92" s="43">
        <v>49</v>
      </c>
      <c r="B92" s="54" t="s">
        <v>109</v>
      </c>
      <c r="C92" s="55" t="s">
        <v>110</v>
      </c>
      <c r="D92" s="56" t="s">
        <v>12</v>
      </c>
      <c r="E92" s="54">
        <v>12</v>
      </c>
      <c r="F92" s="57">
        <v>248.26</v>
      </c>
      <c r="G92" s="57">
        <v>2979.12</v>
      </c>
      <c r="H92" s="30">
        <f t="shared" si="0"/>
        <v>1443.0559367999999</v>
      </c>
      <c r="I92" s="31">
        <f t="shared" si="1"/>
        <v>17316.671241600001</v>
      </c>
      <c r="J92" s="52"/>
      <c r="K92" s="52"/>
    </row>
    <row r="93" spans="1:11" ht="51" x14ac:dyDescent="0.2">
      <c r="A93" s="43">
        <v>50</v>
      </c>
      <c r="B93" s="54" t="s">
        <v>111</v>
      </c>
      <c r="C93" s="55" t="s">
        <v>112</v>
      </c>
      <c r="D93" s="56" t="s">
        <v>12</v>
      </c>
      <c r="E93" s="54">
        <v>50</v>
      </c>
      <c r="F93" s="57">
        <v>58.15</v>
      </c>
      <c r="G93" s="57">
        <v>2907.5</v>
      </c>
      <c r="H93" s="30">
        <f t="shared" si="0"/>
        <v>338.00734199999999</v>
      </c>
      <c r="I93" s="31">
        <f t="shared" si="1"/>
        <v>16900.367099999999</v>
      </c>
      <c r="J93" s="52"/>
      <c r="K93" s="52"/>
    </row>
    <row r="94" spans="1:11" x14ac:dyDescent="0.2">
      <c r="A94" s="43"/>
      <c r="B94" s="54"/>
      <c r="C94" s="55"/>
      <c r="D94" s="56"/>
      <c r="E94" s="54"/>
      <c r="F94" s="57"/>
      <c r="G94" s="57"/>
      <c r="H94" s="30"/>
      <c r="I94" s="31"/>
      <c r="J94" s="52"/>
      <c r="K94" s="52"/>
    </row>
    <row r="95" spans="1:11" ht="25.5" x14ac:dyDescent="0.2">
      <c r="A95" s="43">
        <v>52</v>
      </c>
      <c r="B95" s="54" t="s">
        <v>113</v>
      </c>
      <c r="C95" s="55" t="s">
        <v>114</v>
      </c>
      <c r="D95" s="56" t="s">
        <v>12</v>
      </c>
      <c r="E95" s="54">
        <v>64</v>
      </c>
      <c r="F95" s="57">
        <v>41.26</v>
      </c>
      <c r="G95" s="57">
        <v>2640.64</v>
      </c>
      <c r="H95" s="30">
        <f t="shared" si="0"/>
        <v>239.83117679999998</v>
      </c>
      <c r="I95" s="31">
        <f t="shared" si="1"/>
        <v>15349.195315199999</v>
      </c>
      <c r="J95" s="52"/>
      <c r="K95" s="52"/>
    </row>
    <row r="96" spans="1:11" x14ac:dyDescent="0.2">
      <c r="A96" s="43"/>
      <c r="B96" s="54"/>
      <c r="C96" s="55"/>
      <c r="D96" s="56"/>
      <c r="E96" s="54"/>
      <c r="F96" s="57"/>
      <c r="G96" s="57"/>
      <c r="H96" s="30"/>
      <c r="I96" s="31"/>
      <c r="J96" s="52"/>
      <c r="K96" s="52"/>
    </row>
    <row r="97" spans="1:11" x14ac:dyDescent="0.2">
      <c r="A97" s="43"/>
      <c r="B97" s="54"/>
      <c r="C97" s="55"/>
      <c r="D97" s="56"/>
      <c r="E97" s="54"/>
      <c r="F97" s="57"/>
      <c r="G97" s="57"/>
      <c r="H97" s="30"/>
      <c r="I97" s="31"/>
      <c r="J97" s="52"/>
      <c r="K97" s="52"/>
    </row>
    <row r="98" spans="1:11" ht="51" x14ac:dyDescent="0.2">
      <c r="A98" s="43">
        <v>55</v>
      </c>
      <c r="B98" s="54" t="s">
        <v>115</v>
      </c>
      <c r="C98" s="55" t="s">
        <v>116</v>
      </c>
      <c r="D98" s="56" t="s">
        <v>12</v>
      </c>
      <c r="E98" s="54">
        <v>14</v>
      </c>
      <c r="F98" s="57">
        <v>182.02</v>
      </c>
      <c r="G98" s="57">
        <v>2548.2800000000002</v>
      </c>
      <c r="H98" s="30">
        <f t="shared" si="0"/>
        <v>1058.0240136</v>
      </c>
      <c r="I98" s="31">
        <f t="shared" si="1"/>
        <v>14812.336190399999</v>
      </c>
      <c r="J98" s="52"/>
      <c r="K98" s="52"/>
    </row>
    <row r="99" spans="1:11" x14ac:dyDescent="0.2">
      <c r="A99" s="43"/>
      <c r="B99" s="54"/>
      <c r="C99" s="55"/>
      <c r="D99" s="56"/>
      <c r="E99" s="54"/>
      <c r="F99" s="57"/>
      <c r="G99" s="57"/>
      <c r="H99" s="30"/>
      <c r="I99" s="31"/>
      <c r="J99" s="52"/>
      <c r="K99" s="52"/>
    </row>
    <row r="100" spans="1:11" x14ac:dyDescent="0.2">
      <c r="A100" s="43"/>
      <c r="B100" s="54"/>
      <c r="C100" s="55"/>
      <c r="D100" s="56"/>
      <c r="E100" s="54"/>
      <c r="F100" s="57"/>
      <c r="G100" s="57"/>
      <c r="H100" s="30"/>
      <c r="I100" s="31"/>
      <c r="J100" s="52"/>
      <c r="K100" s="52"/>
    </row>
    <row r="101" spans="1:11" ht="51" x14ac:dyDescent="0.2">
      <c r="A101" s="43">
        <v>58</v>
      </c>
      <c r="B101" s="54" t="s">
        <v>117</v>
      </c>
      <c r="C101" s="55" t="s">
        <v>118</v>
      </c>
      <c r="D101" s="56" t="s">
        <v>12</v>
      </c>
      <c r="E101" s="54">
        <v>4</v>
      </c>
      <c r="F101" s="57">
        <v>592.37</v>
      </c>
      <c r="G101" s="57">
        <v>2369.48</v>
      </c>
      <c r="H101" s="30">
        <f t="shared" si="0"/>
        <v>3443.2572515999996</v>
      </c>
      <c r="I101" s="31">
        <f t="shared" si="1"/>
        <v>13773.029006399998</v>
      </c>
      <c r="J101" s="52"/>
      <c r="K101" s="52"/>
    </row>
    <row r="102" spans="1:11" x14ac:dyDescent="0.2">
      <c r="A102" s="43"/>
      <c r="B102" s="54"/>
      <c r="C102" s="55"/>
      <c r="D102" s="56"/>
      <c r="E102" s="54"/>
      <c r="F102" s="57"/>
      <c r="G102" s="57"/>
      <c r="H102" s="30"/>
      <c r="I102" s="31"/>
      <c r="J102" s="52"/>
      <c r="K102" s="52"/>
    </row>
    <row r="103" spans="1:11" ht="25.5" x14ac:dyDescent="0.2">
      <c r="A103" s="43">
        <v>60</v>
      </c>
      <c r="B103" s="54" t="s">
        <v>119</v>
      </c>
      <c r="C103" s="55" t="s">
        <v>120</v>
      </c>
      <c r="D103" s="56" t="s">
        <v>12</v>
      </c>
      <c r="E103" s="54">
        <v>9</v>
      </c>
      <c r="F103" s="57">
        <v>261</v>
      </c>
      <c r="G103" s="57">
        <v>2349</v>
      </c>
      <c r="H103" s="30">
        <f t="shared" si="0"/>
        <v>1517.1094800000001</v>
      </c>
      <c r="I103" s="31">
        <f t="shared" si="1"/>
        <v>13653.98532</v>
      </c>
      <c r="J103" s="52"/>
      <c r="K103" s="52"/>
    </row>
    <row r="104" spans="1:11" ht="25.5" x14ac:dyDescent="0.2">
      <c r="A104" s="43">
        <v>61</v>
      </c>
      <c r="B104" s="54" t="s">
        <v>121</v>
      </c>
      <c r="C104" s="55" t="s">
        <v>122</v>
      </c>
      <c r="D104" s="56" t="s">
        <v>12</v>
      </c>
      <c r="E104" s="54">
        <v>1</v>
      </c>
      <c r="F104" s="57">
        <v>2279.5700000000002</v>
      </c>
      <c r="G104" s="57">
        <v>2279.5700000000002</v>
      </c>
      <c r="H104" s="30">
        <f t="shared" si="0"/>
        <v>13250.410947600001</v>
      </c>
      <c r="I104" s="31">
        <f t="shared" si="1"/>
        <v>13250.410947600001</v>
      </c>
      <c r="J104" s="52"/>
      <c r="K104" s="52"/>
    </row>
    <row r="105" spans="1:11" x14ac:dyDescent="0.2">
      <c r="A105" s="43"/>
      <c r="B105" s="54"/>
      <c r="C105" s="55"/>
      <c r="D105" s="56"/>
      <c r="E105" s="54"/>
      <c r="F105" s="57"/>
      <c r="G105" s="57"/>
      <c r="H105" s="30"/>
      <c r="I105" s="31"/>
      <c r="J105" s="52"/>
      <c r="K105" s="52"/>
    </row>
    <row r="106" spans="1:11" x14ac:dyDescent="0.2">
      <c r="A106" s="43"/>
      <c r="B106" s="54"/>
      <c r="C106" s="55"/>
      <c r="D106" s="56"/>
      <c r="E106" s="54"/>
      <c r="F106" s="57"/>
      <c r="G106" s="57"/>
      <c r="H106" s="30"/>
      <c r="I106" s="31"/>
      <c r="J106" s="52"/>
      <c r="K106" s="52"/>
    </row>
    <row r="107" spans="1:11" x14ac:dyDescent="0.2">
      <c r="A107" s="43"/>
      <c r="B107" s="54"/>
      <c r="C107" s="55"/>
      <c r="D107" s="56"/>
      <c r="E107" s="54"/>
      <c r="F107" s="57"/>
      <c r="G107" s="57"/>
      <c r="H107" s="30"/>
      <c r="I107" s="31"/>
      <c r="J107" s="52"/>
      <c r="K107" s="52"/>
    </row>
    <row r="108" spans="1:11" ht="76.5" x14ac:dyDescent="0.2">
      <c r="A108" s="43">
        <v>65</v>
      </c>
      <c r="B108" s="54" t="s">
        <v>123</v>
      </c>
      <c r="C108" s="55" t="s">
        <v>124</v>
      </c>
      <c r="D108" s="56" t="s">
        <v>12</v>
      </c>
      <c r="E108" s="54">
        <v>6.5792999999999999</v>
      </c>
      <c r="F108" s="57">
        <v>301.10000000000002</v>
      </c>
      <c r="G108" s="57">
        <v>1981.03</v>
      </c>
      <c r="H108" s="30">
        <f t="shared" si="0"/>
        <v>1750.197948</v>
      </c>
      <c r="I108" s="31">
        <f t="shared" si="1"/>
        <v>11515.0773592764</v>
      </c>
      <c r="J108" s="52"/>
      <c r="K108" s="52"/>
    </row>
    <row r="109" spans="1:11" x14ac:dyDescent="0.2">
      <c r="A109" s="43"/>
      <c r="B109" s="54"/>
      <c r="C109" s="55"/>
      <c r="D109" s="56"/>
      <c r="E109" s="54"/>
      <c r="F109" s="57"/>
      <c r="G109" s="57"/>
      <c r="H109" s="30"/>
      <c r="I109" s="31"/>
      <c r="J109" s="52"/>
      <c r="K109" s="52"/>
    </row>
    <row r="110" spans="1:11" ht="38.25" x14ac:dyDescent="0.2">
      <c r="A110" s="43">
        <v>67</v>
      </c>
      <c r="B110" s="54" t="s">
        <v>125</v>
      </c>
      <c r="C110" s="55" t="s">
        <v>126</v>
      </c>
      <c r="D110" s="56" t="s">
        <v>15</v>
      </c>
      <c r="E110" s="54">
        <v>701.8</v>
      </c>
      <c r="F110" s="57">
        <v>2.79</v>
      </c>
      <c r="G110" s="57">
        <v>1958.02</v>
      </c>
      <c r="H110" s="30">
        <f t="shared" ref="H110:H138" si="6">F110*4.926*1.18</f>
        <v>16.217377200000001</v>
      </c>
      <c r="I110" s="31">
        <f t="shared" ref="I110:I138" si="7">E110*H110</f>
        <v>11381.355318960001</v>
      </c>
      <c r="J110" s="52"/>
      <c r="K110" s="52"/>
    </row>
    <row r="111" spans="1:11" ht="25.5" x14ac:dyDescent="0.2">
      <c r="A111" s="43">
        <v>68</v>
      </c>
      <c r="B111" s="54" t="s">
        <v>127</v>
      </c>
      <c r="C111" s="55" t="s">
        <v>128</v>
      </c>
      <c r="D111" s="56" t="s">
        <v>12</v>
      </c>
      <c r="E111" s="54">
        <v>2</v>
      </c>
      <c r="F111" s="57">
        <v>960.33</v>
      </c>
      <c r="G111" s="57">
        <v>1920.66</v>
      </c>
      <c r="H111" s="30">
        <f t="shared" si="6"/>
        <v>5582.0909843999998</v>
      </c>
      <c r="I111" s="31">
        <f t="shared" si="7"/>
        <v>11164.1819688</v>
      </c>
      <c r="J111" s="52"/>
      <c r="K111" s="52"/>
    </row>
    <row r="112" spans="1:11" x14ac:dyDescent="0.2">
      <c r="A112" s="43"/>
      <c r="B112" s="54"/>
      <c r="C112" s="55"/>
      <c r="D112" s="56"/>
      <c r="E112" s="54"/>
      <c r="F112" s="57"/>
      <c r="G112" s="57"/>
      <c r="H112" s="30"/>
      <c r="I112" s="31"/>
      <c r="J112" s="52"/>
      <c r="K112" s="52"/>
    </row>
    <row r="113" spans="1:11" ht="25.5" x14ac:dyDescent="0.2">
      <c r="A113" s="43">
        <v>70</v>
      </c>
      <c r="B113" s="54" t="s">
        <v>129</v>
      </c>
      <c r="C113" s="55" t="s">
        <v>130</v>
      </c>
      <c r="D113" s="56" t="s">
        <v>12</v>
      </c>
      <c r="E113" s="54">
        <v>20</v>
      </c>
      <c r="F113" s="57">
        <v>94.17</v>
      </c>
      <c r="G113" s="57">
        <v>1883.4</v>
      </c>
      <c r="H113" s="30">
        <f t="shared" si="6"/>
        <v>547.38007560000005</v>
      </c>
      <c r="I113" s="31">
        <f t="shared" si="7"/>
        <v>10947.601512000001</v>
      </c>
      <c r="J113" s="52"/>
      <c r="K113" s="52"/>
    </row>
    <row r="114" spans="1:11" x14ac:dyDescent="0.2">
      <c r="A114" s="43"/>
      <c r="B114" s="54"/>
      <c r="C114" s="55"/>
      <c r="D114" s="56"/>
      <c r="E114" s="54"/>
      <c r="F114" s="57"/>
      <c r="G114" s="57"/>
      <c r="H114" s="30"/>
      <c r="I114" s="31"/>
      <c r="J114" s="52"/>
      <c r="K114" s="52"/>
    </row>
    <row r="115" spans="1:11" ht="38.25" x14ac:dyDescent="0.2">
      <c r="A115" s="43">
        <v>72</v>
      </c>
      <c r="B115" s="54" t="s">
        <v>131</v>
      </c>
      <c r="C115" s="55" t="s">
        <v>132</v>
      </c>
      <c r="D115" s="56" t="s">
        <v>23</v>
      </c>
      <c r="E115" s="54">
        <v>1.6</v>
      </c>
      <c r="F115" s="57">
        <v>1096.83</v>
      </c>
      <c r="G115" s="57">
        <v>1754.93</v>
      </c>
      <c r="H115" s="30">
        <f t="shared" si="6"/>
        <v>6375.5218043999985</v>
      </c>
      <c r="I115" s="31">
        <f t="shared" si="7"/>
        <v>10200.834887039999</v>
      </c>
      <c r="J115" s="52"/>
      <c r="K115" s="52"/>
    </row>
    <row r="116" spans="1:11" x14ac:dyDescent="0.2">
      <c r="A116" s="43"/>
      <c r="B116" s="54"/>
      <c r="C116" s="55"/>
      <c r="D116" s="56"/>
      <c r="E116" s="54"/>
      <c r="F116" s="57"/>
      <c r="G116" s="57"/>
      <c r="H116" s="30"/>
      <c r="I116" s="31"/>
      <c r="J116" s="52"/>
      <c r="K116" s="52"/>
    </row>
    <row r="117" spans="1:11" x14ac:dyDescent="0.2">
      <c r="A117" s="43"/>
      <c r="B117" s="54"/>
      <c r="C117" s="55"/>
      <c r="D117" s="56"/>
      <c r="E117" s="54"/>
      <c r="F117" s="57"/>
      <c r="G117" s="57"/>
      <c r="H117" s="30"/>
      <c r="I117" s="31"/>
      <c r="J117" s="52"/>
      <c r="K117" s="52"/>
    </row>
    <row r="118" spans="1:11" x14ac:dyDescent="0.2">
      <c r="A118" s="43"/>
      <c r="B118" s="54"/>
      <c r="C118" s="55"/>
      <c r="D118" s="56"/>
      <c r="E118" s="54"/>
      <c r="F118" s="57"/>
      <c r="G118" s="57"/>
      <c r="H118" s="30"/>
      <c r="I118" s="31"/>
      <c r="J118" s="52"/>
      <c r="K118" s="52"/>
    </row>
    <row r="119" spans="1:11" x14ac:dyDescent="0.2">
      <c r="A119" s="43"/>
      <c r="B119" s="54"/>
      <c r="C119" s="55"/>
      <c r="D119" s="56"/>
      <c r="E119" s="54"/>
      <c r="F119" s="57"/>
      <c r="G119" s="57"/>
      <c r="H119" s="30"/>
      <c r="I119" s="31"/>
      <c r="J119" s="52"/>
      <c r="K119" s="52"/>
    </row>
    <row r="120" spans="1:11" ht="51" x14ac:dyDescent="0.2">
      <c r="A120" s="43">
        <v>77</v>
      </c>
      <c r="B120" s="54" t="s">
        <v>133</v>
      </c>
      <c r="C120" s="55" t="s">
        <v>76</v>
      </c>
      <c r="D120" s="56" t="s">
        <v>12</v>
      </c>
      <c r="E120" s="54">
        <v>4</v>
      </c>
      <c r="F120" s="57">
        <v>389.84</v>
      </c>
      <c r="G120" s="57">
        <v>1559.36</v>
      </c>
      <c r="H120" s="30">
        <f t="shared" si="6"/>
        <v>2266.0151711999997</v>
      </c>
      <c r="I120" s="31">
        <f t="shared" si="7"/>
        <v>9064.0606847999989</v>
      </c>
      <c r="J120" s="52"/>
      <c r="K120" s="52"/>
    </row>
    <row r="121" spans="1:11" ht="38.25" x14ac:dyDescent="0.2">
      <c r="A121" s="43">
        <v>78</v>
      </c>
      <c r="B121" s="54" t="s">
        <v>134</v>
      </c>
      <c r="C121" s="55" t="s">
        <v>135</v>
      </c>
      <c r="D121" s="56" t="s">
        <v>12</v>
      </c>
      <c r="E121" s="54">
        <v>7</v>
      </c>
      <c r="F121" s="57">
        <v>217.14</v>
      </c>
      <c r="G121" s="57">
        <v>1519.98</v>
      </c>
      <c r="H121" s="30">
        <f t="shared" si="6"/>
        <v>1262.1653352000001</v>
      </c>
      <c r="I121" s="31">
        <f t="shared" si="7"/>
        <v>8835.1573464000012</v>
      </c>
      <c r="J121" s="52"/>
      <c r="K121" s="52"/>
    </row>
    <row r="122" spans="1:11" x14ac:dyDescent="0.2">
      <c r="A122" s="43"/>
      <c r="B122" s="54"/>
      <c r="C122" s="55"/>
      <c r="D122" s="56"/>
      <c r="E122" s="54"/>
      <c r="F122" s="57"/>
      <c r="G122" s="57"/>
      <c r="H122" s="30"/>
      <c r="I122" s="31"/>
      <c r="J122" s="52"/>
      <c r="K122" s="52"/>
    </row>
    <row r="123" spans="1:11" ht="38.25" x14ac:dyDescent="0.2">
      <c r="A123" s="43">
        <v>80</v>
      </c>
      <c r="B123" s="54" t="s">
        <v>136</v>
      </c>
      <c r="C123" s="55" t="s">
        <v>137</v>
      </c>
      <c r="D123" s="56" t="s">
        <v>15</v>
      </c>
      <c r="E123" s="54">
        <v>233.2</v>
      </c>
      <c r="F123" s="57">
        <v>6.06</v>
      </c>
      <c r="G123" s="57">
        <v>1413.19</v>
      </c>
      <c r="H123" s="30">
        <f t="shared" si="6"/>
        <v>35.224840799999996</v>
      </c>
      <c r="I123" s="31">
        <f t="shared" si="7"/>
        <v>8214.4328745599978</v>
      </c>
      <c r="J123" s="52"/>
      <c r="K123" s="52"/>
    </row>
    <row r="124" spans="1:11" x14ac:dyDescent="0.2">
      <c r="A124" s="43"/>
      <c r="B124" s="54"/>
      <c r="C124" s="55"/>
      <c r="D124" s="56"/>
      <c r="E124" s="54"/>
      <c r="F124" s="57"/>
      <c r="G124" s="57"/>
      <c r="H124" s="30"/>
      <c r="I124" s="31"/>
      <c r="J124" s="52"/>
      <c r="K124" s="52"/>
    </row>
    <row r="125" spans="1:11" ht="38.25" x14ac:dyDescent="0.2">
      <c r="A125" s="43">
        <v>82</v>
      </c>
      <c r="B125" s="54" t="s">
        <v>138</v>
      </c>
      <c r="C125" s="55" t="s">
        <v>139</v>
      </c>
      <c r="D125" s="56" t="s">
        <v>12</v>
      </c>
      <c r="E125" s="54">
        <v>7</v>
      </c>
      <c r="F125" s="57">
        <v>196.65</v>
      </c>
      <c r="G125" s="57">
        <v>1376.55</v>
      </c>
      <c r="H125" s="30">
        <f t="shared" si="6"/>
        <v>1143.0635219999999</v>
      </c>
      <c r="I125" s="31">
        <f t="shared" si="7"/>
        <v>8001.444653999999</v>
      </c>
      <c r="J125" s="52"/>
      <c r="K125" s="52"/>
    </row>
    <row r="126" spans="1:11" x14ac:dyDescent="0.2">
      <c r="A126" s="43"/>
      <c r="B126" s="54"/>
      <c r="C126" s="55"/>
      <c r="D126" s="56"/>
      <c r="E126" s="54"/>
      <c r="F126" s="57"/>
      <c r="G126" s="57"/>
      <c r="H126" s="30"/>
      <c r="I126" s="31"/>
      <c r="J126" s="52"/>
      <c r="K126" s="52"/>
    </row>
    <row r="127" spans="1:11" x14ac:dyDescent="0.2">
      <c r="A127" s="43"/>
      <c r="B127" s="54"/>
      <c r="C127" s="55"/>
      <c r="D127" s="56"/>
      <c r="E127" s="54"/>
      <c r="F127" s="57"/>
      <c r="G127" s="57"/>
      <c r="H127" s="30"/>
      <c r="I127" s="31"/>
      <c r="J127" s="52"/>
      <c r="K127" s="52"/>
    </row>
    <row r="128" spans="1:11" ht="25.5" x14ac:dyDescent="0.2">
      <c r="A128" s="43">
        <v>85</v>
      </c>
      <c r="B128" s="54" t="s">
        <v>140</v>
      </c>
      <c r="C128" s="55" t="s">
        <v>141</v>
      </c>
      <c r="D128" s="56" t="s">
        <v>12</v>
      </c>
      <c r="E128" s="54">
        <v>1</v>
      </c>
      <c r="F128" s="57">
        <v>1357.47</v>
      </c>
      <c r="G128" s="57">
        <v>1357.47</v>
      </c>
      <c r="H128" s="30">
        <f t="shared" si="6"/>
        <v>7890.5387196000001</v>
      </c>
      <c r="I128" s="31">
        <f t="shared" si="7"/>
        <v>7890.5387196000001</v>
      </c>
      <c r="J128" s="52"/>
      <c r="K128" s="52"/>
    </row>
    <row r="129" spans="1:11" x14ac:dyDescent="0.2">
      <c r="A129" s="43"/>
      <c r="B129" s="54"/>
      <c r="C129" s="55"/>
      <c r="D129" s="56"/>
      <c r="E129" s="54"/>
      <c r="F129" s="57"/>
      <c r="G129" s="57"/>
      <c r="H129" s="30"/>
      <c r="I129" s="31"/>
      <c r="J129" s="52"/>
      <c r="K129" s="52"/>
    </row>
    <row r="130" spans="1:11" x14ac:dyDescent="0.2">
      <c r="A130" s="43"/>
      <c r="B130" s="54"/>
      <c r="C130" s="55"/>
      <c r="D130" s="56"/>
      <c r="E130" s="54"/>
      <c r="F130" s="57"/>
      <c r="G130" s="57"/>
      <c r="H130" s="30"/>
      <c r="I130" s="31"/>
      <c r="J130" s="52"/>
      <c r="K130" s="52"/>
    </row>
    <row r="131" spans="1:11" x14ac:dyDescent="0.2">
      <c r="A131" s="43"/>
      <c r="B131" s="54"/>
      <c r="C131" s="55"/>
      <c r="D131" s="56"/>
      <c r="E131" s="54"/>
      <c r="F131" s="57"/>
      <c r="G131" s="57"/>
      <c r="H131" s="30"/>
      <c r="I131" s="31"/>
      <c r="J131" s="52"/>
      <c r="K131" s="52"/>
    </row>
    <row r="132" spans="1:11" x14ac:dyDescent="0.2">
      <c r="A132" s="43"/>
      <c r="B132" s="54"/>
      <c r="C132" s="55"/>
      <c r="D132" s="56"/>
      <c r="E132" s="54"/>
      <c r="F132" s="57"/>
      <c r="G132" s="57"/>
      <c r="H132" s="30"/>
      <c r="I132" s="31"/>
      <c r="J132" s="52"/>
      <c r="K132" s="52"/>
    </row>
    <row r="133" spans="1:11" ht="63.75" x14ac:dyDescent="0.2">
      <c r="A133" s="43">
        <v>90</v>
      </c>
      <c r="B133" s="54" t="s">
        <v>142</v>
      </c>
      <c r="C133" s="55" t="s">
        <v>143</v>
      </c>
      <c r="D133" s="56" t="s">
        <v>15</v>
      </c>
      <c r="E133" s="54">
        <v>13.052</v>
      </c>
      <c r="F133" s="57">
        <v>98.54</v>
      </c>
      <c r="G133" s="57">
        <v>1286.1400000000001</v>
      </c>
      <c r="H133" s="30">
        <f t="shared" si="6"/>
        <v>572.78148720000002</v>
      </c>
      <c r="I133" s="31">
        <f t="shared" si="7"/>
        <v>7475.9439709343997</v>
      </c>
      <c r="J133" s="52"/>
      <c r="K133" s="52"/>
    </row>
    <row r="134" spans="1:11" ht="51" x14ac:dyDescent="0.2">
      <c r="A134" s="43">
        <v>91</v>
      </c>
      <c r="B134" s="54" t="s">
        <v>144</v>
      </c>
      <c r="C134" s="55" t="s">
        <v>145</v>
      </c>
      <c r="D134" s="56" t="s">
        <v>12</v>
      </c>
      <c r="E134" s="54">
        <v>5</v>
      </c>
      <c r="F134" s="57">
        <v>243.03</v>
      </c>
      <c r="G134" s="57">
        <v>1215.1500000000001</v>
      </c>
      <c r="H134" s="30">
        <f t="shared" si="6"/>
        <v>1412.6556203999999</v>
      </c>
      <c r="I134" s="31">
        <f t="shared" si="7"/>
        <v>7063.2781019999993</v>
      </c>
      <c r="J134" s="52"/>
      <c r="K134" s="52"/>
    </row>
    <row r="135" spans="1:11" ht="25.5" x14ac:dyDescent="0.2">
      <c r="A135" s="43">
        <v>92</v>
      </c>
      <c r="B135" s="54" t="s">
        <v>146</v>
      </c>
      <c r="C135" s="55" t="s">
        <v>147</v>
      </c>
      <c r="D135" s="56" t="s">
        <v>12</v>
      </c>
      <c r="E135" s="54">
        <v>12</v>
      </c>
      <c r="F135" s="57">
        <v>100.42</v>
      </c>
      <c r="G135" s="57">
        <v>1205.04</v>
      </c>
      <c r="H135" s="30">
        <f t="shared" si="6"/>
        <v>583.70932559999994</v>
      </c>
      <c r="I135" s="31">
        <f t="shared" si="7"/>
        <v>7004.5119071999998</v>
      </c>
      <c r="J135" s="52"/>
      <c r="K135" s="52"/>
    </row>
    <row r="136" spans="1:11" ht="25.5" x14ac:dyDescent="0.2">
      <c r="A136" s="43">
        <v>93</v>
      </c>
      <c r="B136" s="54" t="s">
        <v>117</v>
      </c>
      <c r="C136" s="55" t="s">
        <v>148</v>
      </c>
      <c r="D136" s="56" t="s">
        <v>12</v>
      </c>
      <c r="E136" s="54">
        <v>2</v>
      </c>
      <c r="F136" s="57">
        <v>592.37</v>
      </c>
      <c r="G136" s="57">
        <v>1184.74</v>
      </c>
      <c r="H136" s="30">
        <f t="shared" si="6"/>
        <v>3443.2572515999996</v>
      </c>
      <c r="I136" s="31">
        <f t="shared" si="7"/>
        <v>6886.5145031999991</v>
      </c>
      <c r="J136" s="52"/>
      <c r="K136" s="52"/>
    </row>
    <row r="137" spans="1:11" ht="51" x14ac:dyDescent="0.2">
      <c r="A137" s="43">
        <v>94</v>
      </c>
      <c r="B137" s="54" t="s">
        <v>149</v>
      </c>
      <c r="C137" s="55" t="s">
        <v>150</v>
      </c>
      <c r="D137" s="56" t="s">
        <v>12</v>
      </c>
      <c r="E137" s="54">
        <v>2</v>
      </c>
      <c r="F137" s="57">
        <v>591.16999999999996</v>
      </c>
      <c r="G137" s="57">
        <v>1182.3399999999999</v>
      </c>
      <c r="H137" s="30">
        <f t="shared" si="6"/>
        <v>3436.2820355999997</v>
      </c>
      <c r="I137" s="31">
        <f t="shared" si="7"/>
        <v>6872.5640711999995</v>
      </c>
      <c r="J137" s="52"/>
      <c r="K137" s="52"/>
    </row>
    <row r="138" spans="1:11" x14ac:dyDescent="0.2">
      <c r="A138" s="43">
        <v>95</v>
      </c>
      <c r="B138" s="54" t="s">
        <v>77</v>
      </c>
      <c r="C138" s="55" t="s">
        <v>151</v>
      </c>
      <c r="D138" s="56" t="s">
        <v>24</v>
      </c>
      <c r="E138" s="54">
        <v>8</v>
      </c>
      <c r="F138" s="57">
        <v>147.62</v>
      </c>
      <c r="G138" s="57">
        <v>1180.96</v>
      </c>
      <c r="H138" s="30">
        <f t="shared" si="6"/>
        <v>858.0678216</v>
      </c>
      <c r="I138" s="31">
        <f t="shared" si="7"/>
        <v>6864.5425728</v>
      </c>
      <c r="J138" s="52"/>
      <c r="K138" s="52"/>
    </row>
    <row r="139" spans="1:11" x14ac:dyDescent="0.2">
      <c r="A139" s="43"/>
      <c r="B139" s="54"/>
      <c r="C139" s="55"/>
      <c r="D139" s="56"/>
      <c r="E139" s="54"/>
      <c r="F139" s="57"/>
      <c r="G139" s="57"/>
      <c r="H139" s="30"/>
      <c r="I139" s="31"/>
      <c r="J139" s="52"/>
      <c r="K139" s="52"/>
    </row>
    <row r="140" spans="1:11" ht="38.25" x14ac:dyDescent="0.2">
      <c r="A140" s="43">
        <v>97</v>
      </c>
      <c r="B140" s="54" t="s">
        <v>152</v>
      </c>
      <c r="C140" s="55" t="s">
        <v>153</v>
      </c>
      <c r="D140" s="56" t="s">
        <v>15</v>
      </c>
      <c r="E140" s="54">
        <v>88</v>
      </c>
      <c r="F140" s="57">
        <v>13.12</v>
      </c>
      <c r="G140" s="57">
        <v>1154.56</v>
      </c>
      <c r="H140" s="30">
        <f t="shared" ref="H140:H199" si="8">F140*4.926*1.18</f>
        <v>76.262361599999991</v>
      </c>
      <c r="I140" s="31">
        <f t="shared" ref="I140:I199" si="9">E140*H140</f>
        <v>6711.0878207999995</v>
      </c>
      <c r="J140" s="52"/>
      <c r="K140" s="52"/>
    </row>
    <row r="141" spans="1:11" ht="27.95" customHeight="1" x14ac:dyDescent="0.2">
      <c r="A141" s="43"/>
      <c r="B141" s="54"/>
      <c r="C141" s="55"/>
      <c r="D141" s="56"/>
      <c r="E141" s="54"/>
      <c r="F141" s="57"/>
      <c r="G141" s="57"/>
      <c r="H141" s="30"/>
      <c r="I141" s="31"/>
      <c r="J141" s="52"/>
      <c r="K141" s="52"/>
    </row>
    <row r="142" spans="1:11" ht="12.75" customHeight="1" x14ac:dyDescent="0.2">
      <c r="A142" s="43"/>
      <c r="B142" s="54"/>
      <c r="C142" s="55"/>
      <c r="D142" s="56"/>
      <c r="E142" s="54"/>
      <c r="F142" s="57"/>
      <c r="G142" s="57"/>
      <c r="H142" s="30"/>
      <c r="I142" s="31"/>
      <c r="J142" s="52"/>
      <c r="K142" s="52"/>
    </row>
    <row r="143" spans="1:11" ht="25.5" x14ac:dyDescent="0.2">
      <c r="A143" s="43">
        <v>100</v>
      </c>
      <c r="B143" s="54" t="s">
        <v>154</v>
      </c>
      <c r="C143" s="55" t="s">
        <v>155</v>
      </c>
      <c r="D143" s="56" t="s">
        <v>12</v>
      </c>
      <c r="E143" s="54">
        <v>7</v>
      </c>
      <c r="F143" s="57">
        <v>162.83000000000001</v>
      </c>
      <c r="G143" s="57">
        <v>1139.81</v>
      </c>
      <c r="H143" s="30">
        <f t="shared" si="8"/>
        <v>946.47868440000002</v>
      </c>
      <c r="I143" s="31">
        <f t="shared" si="9"/>
        <v>6625.3507908000001</v>
      </c>
      <c r="J143" s="52"/>
      <c r="K143" s="52"/>
    </row>
    <row r="144" spans="1:11" x14ac:dyDescent="0.2">
      <c r="A144" s="43"/>
      <c r="B144" s="54"/>
      <c r="C144" s="55"/>
      <c r="D144" s="56"/>
      <c r="E144" s="54"/>
      <c r="F144" s="57"/>
      <c r="G144" s="57"/>
      <c r="H144" s="30"/>
      <c r="I144" s="31"/>
      <c r="J144" s="52"/>
      <c r="K144" s="52"/>
    </row>
    <row r="145" spans="1:11" ht="38.25" x14ac:dyDescent="0.2">
      <c r="A145" s="43">
        <v>102</v>
      </c>
      <c r="B145" s="54" t="s">
        <v>156</v>
      </c>
      <c r="C145" s="55" t="s">
        <v>157</v>
      </c>
      <c r="D145" s="56" t="s">
        <v>12</v>
      </c>
      <c r="E145" s="54">
        <v>19</v>
      </c>
      <c r="F145" s="57">
        <v>58.73</v>
      </c>
      <c r="G145" s="57">
        <v>1115.8699999999999</v>
      </c>
      <c r="H145" s="30">
        <f t="shared" si="8"/>
        <v>341.37869639999997</v>
      </c>
      <c r="I145" s="31">
        <f t="shared" si="9"/>
        <v>6486.1952315999997</v>
      </c>
      <c r="J145" s="52"/>
      <c r="K145" s="52"/>
    </row>
    <row r="146" spans="1:11" ht="25.5" x14ac:dyDescent="0.2">
      <c r="A146" s="43">
        <v>103</v>
      </c>
      <c r="B146" s="54" t="s">
        <v>158</v>
      </c>
      <c r="C146" s="55" t="s">
        <v>159</v>
      </c>
      <c r="D146" s="56" t="s">
        <v>24</v>
      </c>
      <c r="E146" s="54">
        <v>13</v>
      </c>
      <c r="F146" s="57">
        <v>84.76</v>
      </c>
      <c r="G146" s="57">
        <v>1101.8800000000001</v>
      </c>
      <c r="H146" s="30">
        <f t="shared" si="8"/>
        <v>492.68275680000005</v>
      </c>
      <c r="I146" s="31">
        <f t="shared" si="9"/>
        <v>6404.8758384000002</v>
      </c>
      <c r="J146" s="52"/>
      <c r="K146" s="52"/>
    </row>
    <row r="147" spans="1:11" ht="38.25" x14ac:dyDescent="0.2">
      <c r="A147" s="43">
        <v>104</v>
      </c>
      <c r="B147" s="54" t="s">
        <v>160</v>
      </c>
      <c r="C147" s="55" t="s">
        <v>161</v>
      </c>
      <c r="D147" s="56" t="s">
        <v>15</v>
      </c>
      <c r="E147" s="54">
        <v>44</v>
      </c>
      <c r="F147" s="57">
        <v>24.18</v>
      </c>
      <c r="G147" s="57">
        <v>1063.92</v>
      </c>
      <c r="H147" s="30">
        <f t="shared" si="8"/>
        <v>140.5506024</v>
      </c>
      <c r="I147" s="31">
        <f t="shared" si="9"/>
        <v>6184.2265055999997</v>
      </c>
      <c r="J147" s="52"/>
      <c r="K147" s="52"/>
    </row>
    <row r="148" spans="1:11" x14ac:dyDescent="0.2">
      <c r="A148" s="43"/>
      <c r="B148" s="54"/>
      <c r="C148" s="55"/>
      <c r="D148" s="56"/>
      <c r="E148" s="54"/>
      <c r="F148" s="57"/>
      <c r="G148" s="57"/>
      <c r="H148" s="30"/>
      <c r="I148" s="31"/>
      <c r="J148" s="52"/>
      <c r="K148" s="52"/>
    </row>
    <row r="149" spans="1:11" x14ac:dyDescent="0.2">
      <c r="A149" s="43"/>
      <c r="B149" s="54"/>
      <c r="C149" s="55"/>
      <c r="D149" s="56"/>
      <c r="E149" s="54"/>
      <c r="F149" s="57"/>
      <c r="G149" s="57"/>
      <c r="H149" s="30"/>
      <c r="I149" s="31"/>
      <c r="J149" s="52"/>
      <c r="K149" s="52"/>
    </row>
    <row r="150" spans="1:11" ht="38.25" x14ac:dyDescent="0.2">
      <c r="A150" s="43">
        <v>107</v>
      </c>
      <c r="B150" s="54" t="s">
        <v>162</v>
      </c>
      <c r="C150" s="55" t="s">
        <v>163</v>
      </c>
      <c r="D150" s="56" t="s">
        <v>12</v>
      </c>
      <c r="E150" s="54">
        <v>4</v>
      </c>
      <c r="F150" s="57">
        <v>254.51</v>
      </c>
      <c r="G150" s="57">
        <v>1018.04</v>
      </c>
      <c r="H150" s="30">
        <f t="shared" si="8"/>
        <v>1479.3851867999999</v>
      </c>
      <c r="I150" s="31">
        <f t="shared" si="9"/>
        <v>5917.5407471999997</v>
      </c>
      <c r="J150" s="52"/>
      <c r="K150" s="52"/>
    </row>
    <row r="151" spans="1:11" ht="38.25" x14ac:dyDescent="0.2">
      <c r="A151" s="43">
        <v>108</v>
      </c>
      <c r="B151" s="54" t="s">
        <v>164</v>
      </c>
      <c r="C151" s="55" t="s">
        <v>165</v>
      </c>
      <c r="D151" s="56" t="s">
        <v>15</v>
      </c>
      <c r="E151" s="54">
        <v>316.8</v>
      </c>
      <c r="F151" s="57">
        <v>3.19</v>
      </c>
      <c r="G151" s="57">
        <v>1010.6</v>
      </c>
      <c r="H151" s="30">
        <f t="shared" si="8"/>
        <v>18.5424492</v>
      </c>
      <c r="I151" s="31">
        <f t="shared" si="9"/>
        <v>5874.24790656</v>
      </c>
      <c r="J151" s="52"/>
      <c r="K151" s="52"/>
    </row>
    <row r="152" spans="1:11" x14ac:dyDescent="0.2">
      <c r="A152" s="43"/>
      <c r="B152" s="54"/>
      <c r="C152" s="55"/>
      <c r="D152" s="56"/>
      <c r="E152" s="54"/>
      <c r="F152" s="57"/>
      <c r="G152" s="57"/>
      <c r="H152" s="30"/>
      <c r="I152" s="31"/>
      <c r="J152" s="52"/>
      <c r="K152" s="52"/>
    </row>
    <row r="153" spans="1:11" ht="38.25" x14ac:dyDescent="0.2">
      <c r="A153" s="43">
        <v>110</v>
      </c>
      <c r="B153" s="54" t="s">
        <v>166</v>
      </c>
      <c r="C153" s="55" t="s">
        <v>167</v>
      </c>
      <c r="D153" s="56" t="s">
        <v>15</v>
      </c>
      <c r="E153" s="54">
        <v>10.98</v>
      </c>
      <c r="F153" s="57">
        <v>83.95</v>
      </c>
      <c r="G153" s="57">
        <v>921.77</v>
      </c>
      <c r="H153" s="30">
        <f t="shared" si="8"/>
        <v>487.97448600000001</v>
      </c>
      <c r="I153" s="31">
        <f t="shared" si="9"/>
        <v>5357.9598562800002</v>
      </c>
      <c r="J153" s="52"/>
      <c r="K153" s="52"/>
    </row>
    <row r="154" spans="1:11" ht="38.25" x14ac:dyDescent="0.2">
      <c r="A154" s="43">
        <v>111</v>
      </c>
      <c r="B154" s="54" t="s">
        <v>168</v>
      </c>
      <c r="C154" s="55" t="s">
        <v>169</v>
      </c>
      <c r="D154" s="56" t="s">
        <v>15</v>
      </c>
      <c r="E154" s="54">
        <v>248.6</v>
      </c>
      <c r="F154" s="57">
        <v>3.58</v>
      </c>
      <c r="G154" s="57">
        <v>889.99</v>
      </c>
      <c r="H154" s="30">
        <f t="shared" si="8"/>
        <v>20.809394400000002</v>
      </c>
      <c r="I154" s="31">
        <f t="shared" si="9"/>
        <v>5173.2154478400007</v>
      </c>
      <c r="J154" s="52"/>
      <c r="K154" s="52"/>
    </row>
    <row r="155" spans="1:11" x14ac:dyDescent="0.2">
      <c r="A155" s="43">
        <v>112</v>
      </c>
      <c r="B155" s="54" t="s">
        <v>77</v>
      </c>
      <c r="C155" s="55" t="s">
        <v>170</v>
      </c>
      <c r="D155" s="56" t="s">
        <v>24</v>
      </c>
      <c r="E155" s="54">
        <v>6</v>
      </c>
      <c r="F155" s="57">
        <v>147.62</v>
      </c>
      <c r="G155" s="57">
        <v>885.72</v>
      </c>
      <c r="H155" s="30">
        <f t="shared" si="8"/>
        <v>858.0678216</v>
      </c>
      <c r="I155" s="31">
        <f t="shared" si="9"/>
        <v>5148.4069295999998</v>
      </c>
      <c r="J155" s="52"/>
      <c r="K155" s="52"/>
    </row>
    <row r="156" spans="1:11" ht="51" x14ac:dyDescent="0.2">
      <c r="A156" s="43">
        <v>113</v>
      </c>
      <c r="B156" s="54" t="s">
        <v>171</v>
      </c>
      <c r="C156" s="55" t="s">
        <v>172</v>
      </c>
      <c r="D156" s="56" t="s">
        <v>12</v>
      </c>
      <c r="E156" s="54">
        <v>29</v>
      </c>
      <c r="F156" s="57">
        <v>30.27</v>
      </c>
      <c r="G156" s="57">
        <v>877.83</v>
      </c>
      <c r="H156" s="30">
        <f t="shared" si="8"/>
        <v>175.94982359999997</v>
      </c>
      <c r="I156" s="31">
        <f t="shared" si="9"/>
        <v>5102.5448843999993</v>
      </c>
      <c r="J156" s="52"/>
      <c r="K156" s="52"/>
    </row>
    <row r="157" spans="1:11" x14ac:dyDescent="0.2">
      <c r="A157" s="43">
        <v>114</v>
      </c>
      <c r="B157" s="54" t="s">
        <v>173</v>
      </c>
      <c r="C157" s="55" t="s">
        <v>174</v>
      </c>
      <c r="D157" s="56" t="s">
        <v>12</v>
      </c>
      <c r="E157" s="54">
        <v>1</v>
      </c>
      <c r="F157" s="57">
        <v>850.41</v>
      </c>
      <c r="G157" s="57">
        <v>850.41</v>
      </c>
      <c r="H157" s="30">
        <f t="shared" si="8"/>
        <v>4943.1611988000004</v>
      </c>
      <c r="I157" s="31">
        <f t="shared" si="9"/>
        <v>4943.1611988000004</v>
      </c>
      <c r="J157" s="52"/>
      <c r="K157" s="52"/>
    </row>
    <row r="158" spans="1:11" x14ac:dyDescent="0.2">
      <c r="A158" s="43">
        <v>115</v>
      </c>
      <c r="B158" s="54" t="s">
        <v>175</v>
      </c>
      <c r="C158" s="55" t="s">
        <v>176</v>
      </c>
      <c r="D158" s="56" t="s">
        <v>24</v>
      </c>
      <c r="E158" s="54">
        <v>65</v>
      </c>
      <c r="F158" s="57">
        <v>12.78</v>
      </c>
      <c r="G158" s="57">
        <v>830.7</v>
      </c>
      <c r="H158" s="30">
        <f t="shared" si="8"/>
        <v>74.286050399999993</v>
      </c>
      <c r="I158" s="31">
        <f t="shared" si="9"/>
        <v>4828.5932759999996</v>
      </c>
      <c r="J158" s="52"/>
      <c r="K158" s="52"/>
    </row>
    <row r="159" spans="1:11" x14ac:dyDescent="0.2">
      <c r="A159" s="43"/>
      <c r="B159" s="54"/>
      <c r="C159" s="55"/>
      <c r="D159" s="56"/>
      <c r="E159" s="54"/>
      <c r="F159" s="57"/>
      <c r="G159" s="57"/>
      <c r="H159" s="30"/>
      <c r="I159" s="31"/>
      <c r="J159" s="52"/>
      <c r="K159" s="52"/>
    </row>
    <row r="160" spans="1:11" x14ac:dyDescent="0.2">
      <c r="A160" s="43"/>
      <c r="B160" s="54"/>
      <c r="C160" s="55"/>
      <c r="D160" s="56"/>
      <c r="E160" s="54"/>
      <c r="F160" s="57"/>
      <c r="G160" s="57"/>
      <c r="H160" s="30"/>
      <c r="I160" s="31"/>
      <c r="J160" s="52"/>
      <c r="K160" s="52"/>
    </row>
    <row r="161" spans="1:11" x14ac:dyDescent="0.2">
      <c r="A161" s="43"/>
      <c r="B161" s="54"/>
      <c r="C161" s="55"/>
      <c r="D161" s="56"/>
      <c r="E161" s="54"/>
      <c r="F161" s="57"/>
      <c r="G161" s="57"/>
      <c r="H161" s="30"/>
      <c r="I161" s="31"/>
      <c r="J161" s="52"/>
      <c r="K161" s="52"/>
    </row>
    <row r="162" spans="1:11" ht="25.5" x14ac:dyDescent="0.2">
      <c r="A162" s="43">
        <v>119</v>
      </c>
      <c r="B162" s="54" t="s">
        <v>177</v>
      </c>
      <c r="C162" s="55" t="s">
        <v>178</v>
      </c>
      <c r="D162" s="56" t="s">
        <v>12</v>
      </c>
      <c r="E162" s="54">
        <v>11</v>
      </c>
      <c r="F162" s="57">
        <v>70.53</v>
      </c>
      <c r="G162" s="57">
        <v>775.83</v>
      </c>
      <c r="H162" s="30">
        <f t="shared" si="8"/>
        <v>409.96832040000004</v>
      </c>
      <c r="I162" s="31">
        <f t="shared" si="9"/>
        <v>4509.6515244000002</v>
      </c>
      <c r="J162" s="52"/>
      <c r="K162" s="52"/>
    </row>
    <row r="163" spans="1:11" ht="25.5" x14ac:dyDescent="0.2">
      <c r="A163" s="43">
        <v>120</v>
      </c>
      <c r="B163" s="54" t="s">
        <v>179</v>
      </c>
      <c r="C163" s="55" t="s">
        <v>180</v>
      </c>
      <c r="D163" s="56" t="s">
        <v>12</v>
      </c>
      <c r="E163" s="54">
        <v>2</v>
      </c>
      <c r="F163" s="57">
        <v>372.64</v>
      </c>
      <c r="G163" s="57">
        <v>745.28</v>
      </c>
      <c r="H163" s="30">
        <f t="shared" si="8"/>
        <v>2166.0370751999999</v>
      </c>
      <c r="I163" s="31">
        <f t="shared" si="9"/>
        <v>4332.0741503999998</v>
      </c>
      <c r="J163" s="52"/>
      <c r="K163" s="52"/>
    </row>
    <row r="164" spans="1:11" x14ac:dyDescent="0.2">
      <c r="A164" s="43"/>
      <c r="B164" s="54"/>
      <c r="C164" s="55"/>
      <c r="D164" s="56"/>
      <c r="E164" s="54"/>
      <c r="F164" s="57"/>
      <c r="G164" s="57"/>
      <c r="H164" s="30"/>
      <c r="I164" s="31"/>
      <c r="J164" s="52"/>
      <c r="K164" s="52"/>
    </row>
    <row r="165" spans="1:11" x14ac:dyDescent="0.2">
      <c r="A165" s="43"/>
      <c r="B165" s="54"/>
      <c r="C165" s="55"/>
      <c r="D165" s="56"/>
      <c r="E165" s="54"/>
      <c r="F165" s="57"/>
      <c r="G165" s="57"/>
      <c r="H165" s="30"/>
      <c r="I165" s="31"/>
      <c r="J165" s="52"/>
      <c r="K165" s="52"/>
    </row>
    <row r="166" spans="1:11" x14ac:dyDescent="0.2">
      <c r="A166" s="43"/>
      <c r="B166" s="54"/>
      <c r="C166" s="55"/>
      <c r="D166" s="56"/>
      <c r="E166" s="54"/>
      <c r="F166" s="57"/>
      <c r="G166" s="57"/>
      <c r="H166" s="30"/>
      <c r="I166" s="31"/>
      <c r="J166" s="52"/>
      <c r="K166" s="52"/>
    </row>
    <row r="167" spans="1:11" ht="38.25" x14ac:dyDescent="0.2">
      <c r="A167" s="43">
        <v>124</v>
      </c>
      <c r="B167" s="54" t="s">
        <v>181</v>
      </c>
      <c r="C167" s="55" t="s">
        <v>182</v>
      </c>
      <c r="D167" s="56" t="s">
        <v>12</v>
      </c>
      <c r="E167" s="54">
        <v>1</v>
      </c>
      <c r="F167" s="57">
        <v>713.88</v>
      </c>
      <c r="G167" s="57">
        <v>713.88</v>
      </c>
      <c r="H167" s="30">
        <f t="shared" si="8"/>
        <v>4149.5559984000001</v>
      </c>
      <c r="I167" s="31">
        <f t="shared" si="9"/>
        <v>4149.5559984000001</v>
      </c>
      <c r="J167" s="52"/>
      <c r="K167" s="52"/>
    </row>
    <row r="168" spans="1:11" x14ac:dyDescent="0.2">
      <c r="A168" s="43"/>
      <c r="B168" s="54"/>
      <c r="C168" s="55"/>
      <c r="D168" s="56"/>
      <c r="E168" s="54"/>
      <c r="F168" s="57"/>
      <c r="G168" s="57"/>
      <c r="H168" s="30"/>
      <c r="I168" s="31"/>
      <c r="J168" s="52"/>
      <c r="K168" s="52"/>
    </row>
    <row r="169" spans="1:11" x14ac:dyDescent="0.2">
      <c r="A169" s="43"/>
      <c r="B169" s="54"/>
      <c r="C169" s="55"/>
      <c r="D169" s="56"/>
      <c r="E169" s="54"/>
      <c r="F169" s="57"/>
      <c r="G169" s="57"/>
      <c r="H169" s="30"/>
      <c r="I169" s="31"/>
      <c r="J169" s="52"/>
      <c r="K169" s="52"/>
    </row>
    <row r="170" spans="1:11" x14ac:dyDescent="0.2">
      <c r="A170" s="43"/>
      <c r="B170" s="54"/>
      <c r="C170" s="55"/>
      <c r="D170" s="56"/>
      <c r="E170" s="54"/>
      <c r="F170" s="57"/>
      <c r="G170" s="57"/>
      <c r="H170" s="30"/>
      <c r="I170" s="31"/>
      <c r="J170" s="52"/>
      <c r="K170" s="52"/>
    </row>
    <row r="171" spans="1:11" x14ac:dyDescent="0.2">
      <c r="A171" s="43"/>
      <c r="B171" s="54"/>
      <c r="C171" s="55"/>
      <c r="D171" s="56"/>
      <c r="E171" s="54"/>
      <c r="F171" s="57"/>
      <c r="G171" s="57"/>
      <c r="H171" s="30"/>
      <c r="I171" s="31"/>
      <c r="J171" s="52"/>
      <c r="K171" s="52"/>
    </row>
    <row r="172" spans="1:11" x14ac:dyDescent="0.2">
      <c r="A172" s="43"/>
      <c r="B172" s="54"/>
      <c r="C172" s="55"/>
      <c r="D172" s="56"/>
      <c r="E172" s="54"/>
      <c r="F172" s="57"/>
      <c r="G172" s="57"/>
      <c r="H172" s="30"/>
      <c r="I172" s="31"/>
      <c r="J172" s="52"/>
      <c r="K172" s="52"/>
    </row>
    <row r="173" spans="1:11" x14ac:dyDescent="0.2">
      <c r="A173" s="43"/>
      <c r="B173" s="54"/>
      <c r="C173" s="55"/>
      <c r="D173" s="56"/>
      <c r="E173" s="54"/>
      <c r="F173" s="57"/>
      <c r="G173" s="57"/>
      <c r="H173" s="30"/>
      <c r="I173" s="31"/>
      <c r="J173" s="52"/>
      <c r="K173" s="52"/>
    </row>
    <row r="174" spans="1:11" ht="25.5" x14ac:dyDescent="0.2">
      <c r="A174" s="43">
        <v>131</v>
      </c>
      <c r="B174" s="54" t="s">
        <v>183</v>
      </c>
      <c r="C174" s="55" t="s">
        <v>184</v>
      </c>
      <c r="D174" s="56" t="s">
        <v>15</v>
      </c>
      <c r="E174" s="54">
        <v>9.58</v>
      </c>
      <c r="F174" s="57">
        <v>59.14</v>
      </c>
      <c r="G174" s="57">
        <v>566.55999999999995</v>
      </c>
      <c r="H174" s="30">
        <f t="shared" si="8"/>
        <v>343.76189519999997</v>
      </c>
      <c r="I174" s="31">
        <f t="shared" si="9"/>
        <v>3293.2389560159995</v>
      </c>
      <c r="J174" s="52"/>
      <c r="K174" s="52"/>
    </row>
    <row r="175" spans="1:11" x14ac:dyDescent="0.2">
      <c r="A175" s="43"/>
      <c r="B175" s="54"/>
      <c r="C175" s="55"/>
      <c r="D175" s="56"/>
      <c r="E175" s="54"/>
      <c r="F175" s="57"/>
      <c r="G175" s="57"/>
      <c r="H175" s="30"/>
      <c r="I175" s="31"/>
      <c r="J175" s="52"/>
      <c r="K175" s="52"/>
    </row>
    <row r="176" spans="1:11" ht="25.5" x14ac:dyDescent="0.2">
      <c r="A176" s="43">
        <v>133</v>
      </c>
      <c r="B176" s="54" t="s">
        <v>185</v>
      </c>
      <c r="C176" s="55" t="s">
        <v>186</v>
      </c>
      <c r="D176" s="56" t="s">
        <v>12</v>
      </c>
      <c r="E176" s="54">
        <v>1</v>
      </c>
      <c r="F176" s="57">
        <v>550.94000000000005</v>
      </c>
      <c r="G176" s="57">
        <v>550.94000000000005</v>
      </c>
      <c r="H176" s="30">
        <f t="shared" si="8"/>
        <v>3202.4379192000006</v>
      </c>
      <c r="I176" s="31">
        <f t="shared" si="9"/>
        <v>3202.4379192000006</v>
      </c>
      <c r="J176" s="52"/>
      <c r="K176" s="52"/>
    </row>
    <row r="177" spans="1:11" x14ac:dyDescent="0.2">
      <c r="A177" s="43"/>
      <c r="B177" s="54"/>
      <c r="C177" s="55"/>
      <c r="D177" s="56"/>
      <c r="E177" s="54"/>
      <c r="F177" s="57"/>
      <c r="G177" s="57"/>
      <c r="H177" s="30"/>
      <c r="I177" s="31"/>
      <c r="J177" s="52"/>
      <c r="K177" s="52"/>
    </row>
    <row r="178" spans="1:11" ht="38.25" x14ac:dyDescent="0.2">
      <c r="A178" s="43">
        <v>135</v>
      </c>
      <c r="B178" s="54" t="s">
        <v>187</v>
      </c>
      <c r="C178" s="55" t="s">
        <v>188</v>
      </c>
      <c r="D178" s="56" t="s">
        <v>12</v>
      </c>
      <c r="E178" s="54">
        <v>1</v>
      </c>
      <c r="F178" s="57">
        <v>503.02</v>
      </c>
      <c r="G178" s="57">
        <v>503.02</v>
      </c>
      <c r="H178" s="30">
        <f t="shared" si="8"/>
        <v>2923.8942935999994</v>
      </c>
      <c r="I178" s="31">
        <f t="shared" si="9"/>
        <v>2923.8942935999994</v>
      </c>
      <c r="J178" s="52"/>
      <c r="K178" s="52"/>
    </row>
    <row r="179" spans="1:11" x14ac:dyDescent="0.2">
      <c r="A179" s="43"/>
      <c r="B179" s="54"/>
      <c r="C179" s="55"/>
      <c r="D179" s="56"/>
      <c r="E179" s="54"/>
      <c r="F179" s="57"/>
      <c r="G179" s="57"/>
      <c r="H179" s="30"/>
      <c r="I179" s="31"/>
      <c r="J179" s="52"/>
      <c r="K179" s="52"/>
    </row>
    <row r="180" spans="1:11" ht="25.5" x14ac:dyDescent="0.2">
      <c r="A180" s="43">
        <v>137</v>
      </c>
      <c r="B180" s="54" t="s">
        <v>144</v>
      </c>
      <c r="C180" s="55" t="s">
        <v>189</v>
      </c>
      <c r="D180" s="56" t="s">
        <v>12</v>
      </c>
      <c r="E180" s="54">
        <v>2</v>
      </c>
      <c r="F180" s="57">
        <v>243.03</v>
      </c>
      <c r="G180" s="57">
        <v>486.06</v>
      </c>
      <c r="H180" s="30">
        <f t="shared" si="8"/>
        <v>1412.6556203999999</v>
      </c>
      <c r="I180" s="31">
        <f t="shared" si="9"/>
        <v>2825.3112407999997</v>
      </c>
      <c r="J180" s="52"/>
      <c r="K180" s="52"/>
    </row>
    <row r="181" spans="1:11" x14ac:dyDescent="0.2">
      <c r="A181" s="43">
        <v>138</v>
      </c>
      <c r="B181" s="54" t="s">
        <v>25</v>
      </c>
      <c r="C181" s="55" t="s">
        <v>26</v>
      </c>
      <c r="D181" s="56" t="s">
        <v>13</v>
      </c>
      <c r="E181" s="54">
        <v>1.67E-2</v>
      </c>
      <c r="F181" s="57">
        <v>28928.06</v>
      </c>
      <c r="G181" s="57">
        <v>483.1</v>
      </c>
      <c r="H181" s="30">
        <f t="shared" si="8"/>
        <v>168149.55580080001</v>
      </c>
      <c r="I181" s="31">
        <f t="shared" si="9"/>
        <v>2808.09758187336</v>
      </c>
      <c r="J181" s="52"/>
      <c r="K181" s="52"/>
    </row>
    <row r="182" spans="1:11" x14ac:dyDescent="0.2">
      <c r="A182" s="43"/>
      <c r="B182" s="54"/>
      <c r="C182" s="55"/>
      <c r="D182" s="56"/>
      <c r="E182" s="54"/>
      <c r="F182" s="57"/>
      <c r="G182" s="57"/>
      <c r="H182" s="30"/>
      <c r="I182" s="31"/>
      <c r="J182" s="52"/>
      <c r="K182" s="52"/>
    </row>
    <row r="183" spans="1:11" x14ac:dyDescent="0.2">
      <c r="A183" s="43"/>
      <c r="B183" s="54"/>
      <c r="C183" s="55"/>
      <c r="D183" s="56"/>
      <c r="E183" s="54"/>
      <c r="F183" s="57"/>
      <c r="G183" s="57"/>
      <c r="H183" s="30"/>
      <c r="I183" s="31"/>
      <c r="J183" s="52"/>
      <c r="K183" s="52"/>
    </row>
    <row r="184" spans="1:11" x14ac:dyDescent="0.2">
      <c r="A184" s="43"/>
      <c r="B184" s="54"/>
      <c r="C184" s="55"/>
      <c r="D184" s="56"/>
      <c r="E184" s="54"/>
      <c r="F184" s="57"/>
      <c r="G184" s="57"/>
      <c r="H184" s="30"/>
      <c r="I184" s="31"/>
      <c r="J184" s="52"/>
      <c r="K184" s="52"/>
    </row>
    <row r="185" spans="1:11" x14ac:dyDescent="0.2">
      <c r="A185" s="43"/>
      <c r="B185" s="54"/>
      <c r="C185" s="55"/>
      <c r="D185" s="56"/>
      <c r="E185" s="54"/>
      <c r="F185" s="57"/>
      <c r="G185" s="57"/>
      <c r="H185" s="30"/>
      <c r="I185" s="31"/>
      <c r="J185" s="52"/>
      <c r="K185" s="52"/>
    </row>
    <row r="186" spans="1:11" ht="38.25" x14ac:dyDescent="0.2">
      <c r="A186" s="43">
        <v>143</v>
      </c>
      <c r="B186" s="54" t="s">
        <v>190</v>
      </c>
      <c r="C186" s="55" t="s">
        <v>191</v>
      </c>
      <c r="D186" s="56" t="s">
        <v>12</v>
      </c>
      <c r="E186" s="54">
        <v>1</v>
      </c>
      <c r="F186" s="57">
        <v>419.12</v>
      </c>
      <c r="G186" s="57">
        <v>419.12</v>
      </c>
      <c r="H186" s="30">
        <f t="shared" si="8"/>
        <v>2436.2104416000002</v>
      </c>
      <c r="I186" s="31">
        <f t="shared" si="9"/>
        <v>2436.2104416000002</v>
      </c>
      <c r="J186" s="52"/>
      <c r="K186" s="52"/>
    </row>
    <row r="187" spans="1:11" x14ac:dyDescent="0.2">
      <c r="A187" s="43"/>
      <c r="B187" s="54"/>
      <c r="C187" s="55"/>
      <c r="D187" s="56"/>
      <c r="E187" s="54"/>
      <c r="F187" s="57"/>
      <c r="G187" s="57"/>
      <c r="H187" s="30"/>
      <c r="I187" s="31"/>
      <c r="J187" s="52"/>
      <c r="K187" s="52"/>
    </row>
    <row r="188" spans="1:11" x14ac:dyDescent="0.2">
      <c r="A188" s="43"/>
      <c r="B188" s="54"/>
      <c r="C188" s="55"/>
      <c r="D188" s="56"/>
      <c r="E188" s="54"/>
      <c r="F188" s="57"/>
      <c r="G188" s="57"/>
      <c r="H188" s="30"/>
      <c r="I188" s="31"/>
      <c r="J188" s="52"/>
      <c r="K188" s="52"/>
    </row>
    <row r="189" spans="1:11" x14ac:dyDescent="0.2">
      <c r="A189" s="43"/>
      <c r="B189" s="54"/>
      <c r="C189" s="55"/>
      <c r="D189" s="56"/>
      <c r="E189" s="54"/>
      <c r="F189" s="57"/>
      <c r="G189" s="57"/>
      <c r="H189" s="30"/>
      <c r="I189" s="31"/>
      <c r="J189" s="52"/>
      <c r="K189" s="52"/>
    </row>
    <row r="190" spans="1:11" x14ac:dyDescent="0.2">
      <c r="A190" s="43"/>
      <c r="B190" s="54"/>
      <c r="C190" s="55"/>
      <c r="D190" s="56"/>
      <c r="E190" s="54"/>
      <c r="F190" s="57"/>
      <c r="G190" s="57"/>
      <c r="H190" s="30"/>
      <c r="I190" s="31"/>
      <c r="J190" s="52"/>
      <c r="K190" s="52"/>
    </row>
    <row r="191" spans="1:11" x14ac:dyDescent="0.2">
      <c r="A191" s="43"/>
      <c r="B191" s="54"/>
      <c r="C191" s="55"/>
      <c r="D191" s="56"/>
      <c r="E191" s="54"/>
      <c r="F191" s="57"/>
      <c r="G191" s="57"/>
      <c r="H191" s="30"/>
      <c r="I191" s="31"/>
      <c r="J191" s="52"/>
      <c r="K191" s="52"/>
    </row>
    <row r="192" spans="1:11" x14ac:dyDescent="0.2">
      <c r="A192" s="43"/>
      <c r="B192" s="54"/>
      <c r="C192" s="55"/>
      <c r="D192" s="56"/>
      <c r="E192" s="54"/>
      <c r="F192" s="57"/>
      <c r="G192" s="57"/>
      <c r="H192" s="30"/>
      <c r="I192" s="31"/>
      <c r="J192" s="52"/>
      <c r="K192" s="52"/>
    </row>
    <row r="193" spans="1:11" x14ac:dyDescent="0.2">
      <c r="A193" s="43"/>
      <c r="B193" s="54"/>
      <c r="C193" s="55"/>
      <c r="D193" s="56"/>
      <c r="E193" s="54"/>
      <c r="F193" s="57"/>
      <c r="G193" s="57"/>
      <c r="H193" s="30"/>
      <c r="I193" s="31"/>
      <c r="J193" s="52"/>
      <c r="K193" s="52"/>
    </row>
    <row r="194" spans="1:11" x14ac:dyDescent="0.2">
      <c r="A194" s="43"/>
      <c r="B194" s="54"/>
      <c r="C194" s="55"/>
      <c r="D194" s="56"/>
      <c r="E194" s="54"/>
      <c r="F194" s="57"/>
      <c r="G194" s="57"/>
      <c r="H194" s="30"/>
      <c r="I194" s="31"/>
      <c r="J194" s="52"/>
      <c r="K194" s="52"/>
    </row>
    <row r="195" spans="1:11" x14ac:dyDescent="0.2">
      <c r="A195" s="43"/>
      <c r="B195" s="54"/>
      <c r="C195" s="55"/>
      <c r="D195" s="56"/>
      <c r="E195" s="54"/>
      <c r="F195" s="57"/>
      <c r="G195" s="57"/>
      <c r="H195" s="30"/>
      <c r="I195" s="31"/>
      <c r="J195" s="52"/>
      <c r="K195" s="52"/>
    </row>
    <row r="196" spans="1:11" x14ac:dyDescent="0.2">
      <c r="A196" s="43"/>
      <c r="B196" s="54"/>
      <c r="C196" s="55"/>
      <c r="D196" s="56"/>
      <c r="E196" s="54"/>
      <c r="F196" s="57"/>
      <c r="G196" s="57"/>
      <c r="H196" s="30"/>
      <c r="I196" s="31"/>
      <c r="J196" s="52"/>
      <c r="K196" s="52"/>
    </row>
    <row r="197" spans="1:11" x14ac:dyDescent="0.2">
      <c r="A197" s="43"/>
      <c r="B197" s="54"/>
      <c r="C197" s="55"/>
      <c r="D197" s="56"/>
      <c r="E197" s="54"/>
      <c r="F197" s="57"/>
      <c r="G197" s="57"/>
      <c r="H197" s="30"/>
      <c r="I197" s="31"/>
      <c r="J197" s="52"/>
      <c r="K197" s="52"/>
    </row>
    <row r="198" spans="1:11" x14ac:dyDescent="0.2">
      <c r="A198" s="43"/>
      <c r="B198" s="54"/>
      <c r="C198" s="55"/>
      <c r="D198" s="56"/>
      <c r="E198" s="54"/>
      <c r="F198" s="57"/>
      <c r="G198" s="57"/>
      <c r="H198" s="30"/>
      <c r="I198" s="31"/>
      <c r="J198" s="52"/>
      <c r="K198" s="52"/>
    </row>
    <row r="199" spans="1:11" ht="51" x14ac:dyDescent="0.2">
      <c r="A199" s="43">
        <v>156</v>
      </c>
      <c r="B199" s="54" t="s">
        <v>192</v>
      </c>
      <c r="C199" s="55" t="s">
        <v>193</v>
      </c>
      <c r="D199" s="56" t="s">
        <v>12</v>
      </c>
      <c r="E199" s="54">
        <v>4</v>
      </c>
      <c r="F199" s="57">
        <v>86.02</v>
      </c>
      <c r="G199" s="57">
        <v>344.08</v>
      </c>
      <c r="H199" s="30">
        <f t="shared" si="8"/>
        <v>500.00673359999996</v>
      </c>
      <c r="I199" s="31">
        <f t="shared" si="9"/>
        <v>2000.0269343999998</v>
      </c>
      <c r="J199" s="52"/>
      <c r="K199" s="52"/>
    </row>
    <row r="200" spans="1:11" x14ac:dyDescent="0.2">
      <c r="A200" s="43"/>
      <c r="B200" s="54"/>
      <c r="C200" s="55"/>
      <c r="D200" s="56"/>
      <c r="E200" s="54"/>
      <c r="F200" s="57"/>
      <c r="G200" s="57"/>
      <c r="H200" s="30"/>
      <c r="I200" s="31"/>
      <c r="J200" s="52"/>
      <c r="K200" s="52"/>
    </row>
    <row r="201" spans="1:11" x14ac:dyDescent="0.2">
      <c r="A201" s="43"/>
      <c r="B201" s="54"/>
      <c r="C201" s="55"/>
      <c r="D201" s="56"/>
      <c r="E201" s="54"/>
      <c r="F201" s="57"/>
      <c r="G201" s="57"/>
      <c r="H201" s="30"/>
      <c r="I201" s="31"/>
      <c r="J201" s="52"/>
      <c r="K201" s="52"/>
    </row>
    <row r="202" spans="1:11" x14ac:dyDescent="0.2">
      <c r="A202" s="43"/>
      <c r="B202" s="54"/>
      <c r="C202" s="55"/>
      <c r="D202" s="56"/>
      <c r="E202" s="54"/>
      <c r="F202" s="57"/>
      <c r="G202" s="57"/>
      <c r="H202" s="30"/>
      <c r="I202" s="31"/>
      <c r="J202" s="52"/>
      <c r="K202" s="52"/>
    </row>
    <row r="203" spans="1:11" x14ac:dyDescent="0.2">
      <c r="A203" s="43"/>
      <c r="B203" s="54"/>
      <c r="C203" s="55"/>
      <c r="D203" s="56"/>
      <c r="E203" s="54"/>
      <c r="F203" s="57"/>
      <c r="G203" s="57"/>
      <c r="H203" s="30"/>
      <c r="I203" s="31"/>
      <c r="J203" s="52"/>
      <c r="K203" s="52"/>
    </row>
    <row r="204" spans="1:11" x14ac:dyDescent="0.2">
      <c r="A204" s="43"/>
      <c r="B204" s="54"/>
      <c r="C204" s="55"/>
      <c r="D204" s="56"/>
      <c r="E204" s="54"/>
      <c r="F204" s="57"/>
      <c r="G204" s="57"/>
      <c r="H204" s="30"/>
      <c r="I204" s="31"/>
      <c r="J204" s="52"/>
      <c r="K204" s="52"/>
    </row>
    <row r="205" spans="1:11" x14ac:dyDescent="0.2">
      <c r="A205" s="43"/>
      <c r="B205" s="54"/>
      <c r="C205" s="55"/>
      <c r="D205" s="56"/>
      <c r="E205" s="54"/>
      <c r="F205" s="57"/>
      <c r="G205" s="57"/>
      <c r="H205" s="30"/>
      <c r="I205" s="31"/>
      <c r="J205" s="52"/>
      <c r="K205" s="52"/>
    </row>
    <row r="206" spans="1:11" x14ac:dyDescent="0.2">
      <c r="A206" s="43"/>
      <c r="B206" s="54"/>
      <c r="C206" s="55"/>
      <c r="D206" s="56"/>
      <c r="E206" s="54"/>
      <c r="F206" s="57"/>
      <c r="G206" s="57"/>
      <c r="H206" s="30"/>
      <c r="I206" s="31"/>
      <c r="J206" s="52"/>
      <c r="K206" s="52"/>
    </row>
    <row r="207" spans="1:11" x14ac:dyDescent="0.2">
      <c r="A207" s="43"/>
      <c r="B207" s="54"/>
      <c r="C207" s="55"/>
      <c r="D207" s="56"/>
      <c r="E207" s="54"/>
      <c r="F207" s="57"/>
      <c r="G207" s="57"/>
      <c r="H207" s="30"/>
      <c r="I207" s="31"/>
      <c r="J207" s="52"/>
      <c r="K207" s="52"/>
    </row>
    <row r="208" spans="1:11" x14ac:dyDescent="0.2">
      <c r="A208" s="43"/>
      <c r="B208" s="54"/>
      <c r="C208" s="55"/>
      <c r="D208" s="56"/>
      <c r="E208" s="54"/>
      <c r="F208" s="57"/>
      <c r="G208" s="57"/>
      <c r="H208" s="30"/>
      <c r="I208" s="31"/>
      <c r="J208" s="52"/>
      <c r="K208" s="52"/>
    </row>
    <row r="209" spans="1:11" x14ac:dyDescent="0.2">
      <c r="A209" s="43"/>
      <c r="B209" s="54"/>
      <c r="C209" s="55"/>
      <c r="D209" s="56"/>
      <c r="E209" s="54"/>
      <c r="F209" s="57"/>
      <c r="G209" s="57"/>
      <c r="H209" s="30"/>
      <c r="I209" s="31"/>
      <c r="J209" s="52"/>
      <c r="K209" s="52"/>
    </row>
    <row r="210" spans="1:11" x14ac:dyDescent="0.2">
      <c r="A210" s="43"/>
      <c r="B210" s="54"/>
      <c r="C210" s="55"/>
      <c r="D210" s="56"/>
      <c r="E210" s="54"/>
      <c r="F210" s="57"/>
      <c r="G210" s="57"/>
      <c r="H210" s="30"/>
      <c r="I210" s="31"/>
      <c r="J210" s="52"/>
      <c r="K210" s="52"/>
    </row>
    <row r="211" spans="1:11" x14ac:dyDescent="0.2">
      <c r="A211" s="43"/>
      <c r="B211" s="54"/>
      <c r="C211" s="55"/>
      <c r="D211" s="56"/>
      <c r="E211" s="54"/>
      <c r="F211" s="57"/>
      <c r="G211" s="57"/>
      <c r="H211" s="30"/>
      <c r="I211" s="31"/>
      <c r="J211" s="52"/>
      <c r="K211" s="52"/>
    </row>
    <row r="212" spans="1:11" ht="25.5" x14ac:dyDescent="0.2">
      <c r="A212" s="43">
        <v>169</v>
      </c>
      <c r="B212" s="54" t="s">
        <v>119</v>
      </c>
      <c r="C212" s="55" t="s">
        <v>194</v>
      </c>
      <c r="D212" s="56" t="s">
        <v>12</v>
      </c>
      <c r="E212" s="54">
        <v>1</v>
      </c>
      <c r="F212" s="57">
        <v>261</v>
      </c>
      <c r="G212" s="57">
        <v>261</v>
      </c>
      <c r="H212" s="30">
        <f t="shared" ref="H212:H225" si="10">F212*4.926*1.18</f>
        <v>1517.1094800000001</v>
      </c>
      <c r="I212" s="31">
        <f t="shared" ref="I212:I225" si="11">E212*H212</f>
        <v>1517.1094800000001</v>
      </c>
      <c r="J212" s="52"/>
      <c r="K212" s="52"/>
    </row>
    <row r="213" spans="1:11" x14ac:dyDescent="0.2">
      <c r="A213" s="43"/>
      <c r="B213" s="54"/>
      <c r="C213" s="55"/>
      <c r="D213" s="56"/>
      <c r="E213" s="54"/>
      <c r="F213" s="57"/>
      <c r="G213" s="57"/>
      <c r="H213" s="30"/>
      <c r="I213" s="31"/>
      <c r="J213" s="52"/>
      <c r="K213" s="52"/>
    </row>
    <row r="214" spans="1:11" x14ac:dyDescent="0.2">
      <c r="A214" s="43"/>
      <c r="B214" s="54"/>
      <c r="C214" s="55"/>
      <c r="D214" s="56"/>
      <c r="E214" s="54"/>
      <c r="F214" s="57"/>
      <c r="G214" s="57"/>
      <c r="H214" s="30"/>
      <c r="I214" s="31"/>
      <c r="J214" s="52"/>
      <c r="K214" s="52"/>
    </row>
    <row r="215" spans="1:11" ht="51" x14ac:dyDescent="0.2">
      <c r="A215" s="43">
        <v>172</v>
      </c>
      <c r="B215" s="54" t="s">
        <v>195</v>
      </c>
      <c r="C215" s="55" t="s">
        <v>196</v>
      </c>
      <c r="D215" s="56" t="s">
        <v>12</v>
      </c>
      <c r="E215" s="54">
        <v>2</v>
      </c>
      <c r="F215" s="57">
        <v>122.15</v>
      </c>
      <c r="G215" s="57">
        <v>244.3</v>
      </c>
      <c r="H215" s="30">
        <f t="shared" si="10"/>
        <v>710.01886200000001</v>
      </c>
      <c r="I215" s="31">
        <f t="shared" si="11"/>
        <v>1420.037724</v>
      </c>
      <c r="J215" s="52"/>
      <c r="K215" s="52"/>
    </row>
    <row r="216" spans="1:11" x14ac:dyDescent="0.2">
      <c r="A216" s="43"/>
      <c r="B216" s="54"/>
      <c r="C216" s="55"/>
      <c r="D216" s="56"/>
      <c r="E216" s="54"/>
      <c r="F216" s="57"/>
      <c r="G216" s="57"/>
      <c r="H216" s="30"/>
      <c r="I216" s="31"/>
      <c r="J216" s="52"/>
      <c r="K216" s="52"/>
    </row>
    <row r="217" spans="1:11" x14ac:dyDescent="0.2">
      <c r="A217" s="43"/>
      <c r="B217" s="54"/>
      <c r="C217" s="55"/>
      <c r="D217" s="56"/>
      <c r="E217" s="54"/>
      <c r="F217" s="57"/>
      <c r="G217" s="57"/>
      <c r="H217" s="30"/>
      <c r="I217" s="31"/>
      <c r="J217" s="52"/>
      <c r="K217" s="52"/>
    </row>
    <row r="218" spans="1:11" ht="25.5" x14ac:dyDescent="0.2">
      <c r="A218" s="43">
        <v>175</v>
      </c>
      <c r="B218" s="54" t="s">
        <v>197</v>
      </c>
      <c r="C218" s="55" t="s">
        <v>198</v>
      </c>
      <c r="D218" s="56" t="s">
        <v>12</v>
      </c>
      <c r="E218" s="54">
        <v>2</v>
      </c>
      <c r="F218" s="57">
        <v>100.52</v>
      </c>
      <c r="G218" s="57">
        <v>201.04</v>
      </c>
      <c r="H218" s="30">
        <f t="shared" si="10"/>
        <v>584.29059359999997</v>
      </c>
      <c r="I218" s="31">
        <f t="shared" si="11"/>
        <v>1168.5811871999999</v>
      </c>
      <c r="J218" s="52"/>
      <c r="K218" s="52"/>
    </row>
    <row r="219" spans="1:11" ht="25.5" x14ac:dyDescent="0.2">
      <c r="A219" s="43">
        <v>176</v>
      </c>
      <c r="B219" s="54" t="s">
        <v>199</v>
      </c>
      <c r="C219" s="55" t="s">
        <v>200</v>
      </c>
      <c r="D219" s="56" t="s">
        <v>12</v>
      </c>
      <c r="E219" s="54">
        <v>5</v>
      </c>
      <c r="F219" s="57">
        <v>40</v>
      </c>
      <c r="G219" s="57">
        <v>200</v>
      </c>
      <c r="H219" s="30">
        <f t="shared" si="10"/>
        <v>232.50720000000001</v>
      </c>
      <c r="I219" s="31">
        <f t="shared" si="11"/>
        <v>1162.5360000000001</v>
      </c>
      <c r="J219" s="52"/>
      <c r="K219" s="52"/>
    </row>
    <row r="220" spans="1:11" ht="51" x14ac:dyDescent="0.2">
      <c r="A220" s="43">
        <v>177</v>
      </c>
      <c r="B220" s="54" t="s">
        <v>201</v>
      </c>
      <c r="C220" s="55" t="s">
        <v>202</v>
      </c>
      <c r="D220" s="56" t="s">
        <v>12</v>
      </c>
      <c r="E220" s="54">
        <v>2</v>
      </c>
      <c r="F220" s="57">
        <v>99.18</v>
      </c>
      <c r="G220" s="57">
        <v>198.36</v>
      </c>
      <c r="H220" s="30">
        <f t="shared" si="10"/>
        <v>576.50160240000002</v>
      </c>
      <c r="I220" s="31">
        <f t="shared" si="11"/>
        <v>1153.0032048</v>
      </c>
      <c r="J220" s="52"/>
      <c r="K220" s="52"/>
    </row>
    <row r="221" spans="1:11" x14ac:dyDescent="0.2">
      <c r="A221" s="43"/>
      <c r="B221" s="54"/>
      <c r="C221" s="55"/>
      <c r="D221" s="56"/>
      <c r="E221" s="54"/>
      <c r="F221" s="57"/>
      <c r="G221" s="57"/>
      <c r="H221" s="30"/>
      <c r="I221" s="31"/>
      <c r="J221" s="52"/>
      <c r="K221" s="52"/>
    </row>
    <row r="222" spans="1:11" x14ac:dyDescent="0.2">
      <c r="A222" s="43"/>
      <c r="B222" s="54"/>
      <c r="C222" s="55"/>
      <c r="D222" s="56"/>
      <c r="E222" s="54"/>
      <c r="F222" s="57"/>
      <c r="G222" s="57"/>
      <c r="H222" s="30"/>
      <c r="I222" s="31"/>
      <c r="J222" s="52"/>
      <c r="K222" s="52"/>
    </row>
    <row r="223" spans="1:11" x14ac:dyDescent="0.2">
      <c r="A223" s="43"/>
      <c r="B223" s="54"/>
      <c r="C223" s="55"/>
      <c r="D223" s="56"/>
      <c r="E223" s="54"/>
      <c r="F223" s="57"/>
      <c r="G223" s="57"/>
      <c r="H223" s="30"/>
      <c r="I223" s="31"/>
      <c r="J223" s="52"/>
      <c r="K223" s="52"/>
    </row>
    <row r="224" spans="1:11" x14ac:dyDescent="0.2">
      <c r="A224" s="43"/>
      <c r="B224" s="54"/>
      <c r="C224" s="55"/>
      <c r="D224" s="56"/>
      <c r="E224" s="54"/>
      <c r="F224" s="57"/>
      <c r="G224" s="57"/>
      <c r="H224" s="30"/>
      <c r="I224" s="31"/>
      <c r="J224" s="52"/>
      <c r="K224" s="52"/>
    </row>
    <row r="225" spans="1:11" ht="51" x14ac:dyDescent="0.2">
      <c r="A225" s="43">
        <v>182</v>
      </c>
      <c r="B225" s="54" t="s">
        <v>203</v>
      </c>
      <c r="C225" s="55" t="s">
        <v>204</v>
      </c>
      <c r="D225" s="56" t="s">
        <v>12</v>
      </c>
      <c r="E225" s="54">
        <v>1</v>
      </c>
      <c r="F225" s="57">
        <v>173.77</v>
      </c>
      <c r="G225" s="57">
        <v>173.77</v>
      </c>
      <c r="H225" s="30">
        <f t="shared" si="10"/>
        <v>1010.0694036</v>
      </c>
      <c r="I225" s="31">
        <f t="shared" si="11"/>
        <v>1010.0694036</v>
      </c>
      <c r="J225" s="52"/>
      <c r="K225" s="52"/>
    </row>
    <row r="226" spans="1:11" x14ac:dyDescent="0.2">
      <c r="A226" s="43"/>
      <c r="B226" s="54"/>
      <c r="C226" s="55"/>
      <c r="D226" s="56"/>
      <c r="E226" s="54"/>
      <c r="F226" s="57"/>
      <c r="G226" s="57"/>
      <c r="H226" s="30"/>
      <c r="I226" s="31"/>
      <c r="J226" s="52"/>
      <c r="K226" s="52"/>
    </row>
    <row r="227" spans="1:11" s="42" customFormat="1" x14ac:dyDescent="0.2">
      <c r="A227" s="43"/>
      <c r="B227" s="54"/>
      <c r="C227" s="55"/>
      <c r="D227" s="56"/>
      <c r="E227" s="54"/>
      <c r="F227" s="57"/>
      <c r="G227" s="57"/>
      <c r="H227" s="30"/>
      <c r="I227" s="31"/>
      <c r="J227" s="52"/>
      <c r="K227" s="52"/>
    </row>
    <row r="228" spans="1:11" s="42" customFormat="1" x14ac:dyDescent="0.2">
      <c r="A228" s="43"/>
      <c r="B228" s="54"/>
      <c r="C228" s="55"/>
      <c r="D228" s="56"/>
      <c r="E228" s="54"/>
      <c r="F228" s="57"/>
      <c r="G228" s="57"/>
      <c r="H228" s="30"/>
      <c r="I228" s="31"/>
      <c r="J228" s="52"/>
      <c r="K228" s="52"/>
    </row>
    <row r="229" spans="1:11" s="42" customFormat="1" ht="38.25" x14ac:dyDescent="0.2">
      <c r="A229" s="43">
        <v>186</v>
      </c>
      <c r="B229" s="54" t="s">
        <v>205</v>
      </c>
      <c r="C229" s="55" t="s">
        <v>206</v>
      </c>
      <c r="D229" s="56" t="s">
        <v>12</v>
      </c>
      <c r="E229" s="54">
        <v>3</v>
      </c>
      <c r="F229" s="57">
        <v>54.05</v>
      </c>
      <c r="G229" s="57">
        <v>162.15</v>
      </c>
      <c r="H229" s="30">
        <f t="shared" ref="H229:H278" si="12">F229*4.926*1.18</f>
        <v>314.17535399999997</v>
      </c>
      <c r="I229" s="31">
        <f t="shared" ref="I229:I278" si="13">E229*H229</f>
        <v>942.52606199999991</v>
      </c>
      <c r="J229" s="52"/>
      <c r="K229" s="52"/>
    </row>
    <row r="230" spans="1:11" s="42" customFormat="1" x14ac:dyDescent="0.2">
      <c r="A230" s="43"/>
      <c r="B230" s="54"/>
      <c r="C230" s="55"/>
      <c r="D230" s="56"/>
      <c r="E230" s="54"/>
      <c r="F230" s="57"/>
      <c r="G230" s="57"/>
      <c r="H230" s="30"/>
      <c r="I230" s="31"/>
      <c r="J230" s="52"/>
      <c r="K230" s="52"/>
    </row>
    <row r="231" spans="1:11" s="42" customFormat="1" ht="25.5" x14ac:dyDescent="0.2">
      <c r="A231" s="43">
        <v>188</v>
      </c>
      <c r="B231" s="54" t="s">
        <v>207</v>
      </c>
      <c r="C231" s="55" t="s">
        <v>208</v>
      </c>
      <c r="D231" s="56" t="s">
        <v>12</v>
      </c>
      <c r="E231" s="54">
        <v>1</v>
      </c>
      <c r="F231" s="57">
        <v>156.12</v>
      </c>
      <c r="G231" s="57">
        <v>156.12</v>
      </c>
      <c r="H231" s="30">
        <f t="shared" si="12"/>
        <v>907.4756016</v>
      </c>
      <c r="I231" s="31">
        <f t="shared" si="13"/>
        <v>907.4756016</v>
      </c>
      <c r="J231" s="52"/>
      <c r="K231" s="52"/>
    </row>
    <row r="232" spans="1:11" s="42" customFormat="1" ht="51" x14ac:dyDescent="0.2">
      <c r="A232" s="43">
        <v>189</v>
      </c>
      <c r="B232" s="54" t="s">
        <v>27</v>
      </c>
      <c r="C232" s="55" t="s">
        <v>28</v>
      </c>
      <c r="D232" s="56" t="s">
        <v>12</v>
      </c>
      <c r="E232" s="54">
        <v>4</v>
      </c>
      <c r="F232" s="57">
        <v>38.880000000000003</v>
      </c>
      <c r="G232" s="57">
        <v>155.52000000000001</v>
      </c>
      <c r="H232" s="30">
        <f t="shared" si="12"/>
        <v>225.9969984</v>
      </c>
      <c r="I232" s="31">
        <f t="shared" si="13"/>
        <v>903.98799359999998</v>
      </c>
      <c r="J232" s="52"/>
      <c r="K232" s="52"/>
    </row>
    <row r="233" spans="1:11" s="42" customFormat="1" x14ac:dyDescent="0.2">
      <c r="A233" s="43"/>
      <c r="B233" s="54"/>
      <c r="C233" s="55"/>
      <c r="D233" s="56"/>
      <c r="E233" s="54"/>
      <c r="F233" s="57"/>
      <c r="G233" s="57"/>
      <c r="H233" s="30"/>
      <c r="I233" s="31"/>
      <c r="J233" s="52"/>
      <c r="K233" s="52"/>
    </row>
    <row r="234" spans="1:11" s="42" customFormat="1" x14ac:dyDescent="0.2">
      <c r="A234" s="43"/>
      <c r="B234" s="54"/>
      <c r="C234" s="55"/>
      <c r="D234" s="56"/>
      <c r="E234" s="54"/>
      <c r="F234" s="57"/>
      <c r="G234" s="57"/>
      <c r="H234" s="30"/>
      <c r="I234" s="31"/>
      <c r="J234" s="52"/>
      <c r="K234" s="52"/>
    </row>
    <row r="235" spans="1:11" s="42" customFormat="1" x14ac:dyDescent="0.2">
      <c r="A235" s="43"/>
      <c r="B235" s="54"/>
      <c r="C235" s="55"/>
      <c r="D235" s="56"/>
      <c r="E235" s="54"/>
      <c r="F235" s="57"/>
      <c r="G235" s="57"/>
      <c r="H235" s="30"/>
      <c r="I235" s="31"/>
      <c r="J235" s="52"/>
      <c r="K235" s="52"/>
    </row>
    <row r="236" spans="1:11" s="42" customFormat="1" ht="51" x14ac:dyDescent="0.2">
      <c r="A236" s="43">
        <v>193</v>
      </c>
      <c r="B236" s="54" t="s">
        <v>209</v>
      </c>
      <c r="C236" s="55" t="s">
        <v>29</v>
      </c>
      <c r="D236" s="56" t="s">
        <v>12</v>
      </c>
      <c r="E236" s="54">
        <v>5</v>
      </c>
      <c r="F236" s="57">
        <v>28.74</v>
      </c>
      <c r="G236" s="57">
        <v>143.69999999999999</v>
      </c>
      <c r="H236" s="30">
        <f t="shared" si="12"/>
        <v>167.05642319999998</v>
      </c>
      <c r="I236" s="31">
        <f t="shared" si="13"/>
        <v>835.28211599999986</v>
      </c>
      <c r="J236" s="52"/>
      <c r="K236" s="52"/>
    </row>
    <row r="237" spans="1:11" s="42" customFormat="1" x14ac:dyDescent="0.2">
      <c r="A237" s="43"/>
      <c r="B237" s="54"/>
      <c r="C237" s="55"/>
      <c r="D237" s="56"/>
      <c r="E237" s="54"/>
      <c r="F237" s="57"/>
      <c r="G237" s="57"/>
      <c r="H237" s="30"/>
      <c r="I237" s="31"/>
      <c r="J237" s="52"/>
      <c r="K237" s="52"/>
    </row>
    <row r="238" spans="1:11" s="42" customFormat="1" ht="51" x14ac:dyDescent="0.2">
      <c r="A238" s="43">
        <v>195</v>
      </c>
      <c r="B238" s="54" t="s">
        <v>210</v>
      </c>
      <c r="C238" s="55" t="s">
        <v>211</v>
      </c>
      <c r="D238" s="56" t="s">
        <v>12</v>
      </c>
      <c r="E238" s="54">
        <v>5</v>
      </c>
      <c r="F238" s="57">
        <v>24.08</v>
      </c>
      <c r="G238" s="57">
        <v>120.4</v>
      </c>
      <c r="H238" s="30">
        <f t="shared" si="12"/>
        <v>139.96933439999998</v>
      </c>
      <c r="I238" s="31">
        <f t="shared" si="13"/>
        <v>699.8466719999999</v>
      </c>
      <c r="J238" s="52"/>
      <c r="K238" s="52"/>
    </row>
    <row r="239" spans="1:11" s="42" customFormat="1" x14ac:dyDescent="0.2">
      <c r="A239" s="43"/>
      <c r="B239" s="54"/>
      <c r="C239" s="55"/>
      <c r="D239" s="56"/>
      <c r="E239" s="54"/>
      <c r="F239" s="57"/>
      <c r="G239" s="57"/>
      <c r="H239" s="30"/>
      <c r="I239" s="31"/>
      <c r="J239" s="52"/>
      <c r="K239" s="52"/>
    </row>
    <row r="240" spans="1:11" s="42" customFormat="1" ht="38.25" x14ac:dyDescent="0.2">
      <c r="A240" s="43">
        <v>197</v>
      </c>
      <c r="B240" s="54" t="s">
        <v>212</v>
      </c>
      <c r="C240" s="55" t="s">
        <v>213</v>
      </c>
      <c r="D240" s="56" t="s">
        <v>12</v>
      </c>
      <c r="E240" s="54">
        <v>1</v>
      </c>
      <c r="F240" s="57">
        <v>113.16</v>
      </c>
      <c r="G240" s="57">
        <v>113.16</v>
      </c>
      <c r="H240" s="30">
        <f t="shared" si="12"/>
        <v>657.76286879999998</v>
      </c>
      <c r="I240" s="31">
        <f t="shared" si="13"/>
        <v>657.76286879999998</v>
      </c>
      <c r="J240" s="52"/>
      <c r="K240" s="52"/>
    </row>
    <row r="241" spans="1:11" s="42" customFormat="1" x14ac:dyDescent="0.2">
      <c r="A241" s="43"/>
      <c r="B241" s="54"/>
      <c r="C241" s="55"/>
      <c r="D241" s="56"/>
      <c r="E241" s="54"/>
      <c r="F241" s="57"/>
      <c r="G241" s="57"/>
      <c r="H241" s="30"/>
      <c r="I241" s="31"/>
      <c r="J241" s="52"/>
      <c r="K241" s="52"/>
    </row>
    <row r="242" spans="1:11" s="42" customFormat="1" ht="25.5" x14ac:dyDescent="0.2">
      <c r="A242" s="43">
        <v>199</v>
      </c>
      <c r="B242" s="54" t="s">
        <v>214</v>
      </c>
      <c r="C242" s="55" t="s">
        <v>215</v>
      </c>
      <c r="D242" s="56" t="s">
        <v>15</v>
      </c>
      <c r="E242" s="54">
        <v>8.99</v>
      </c>
      <c r="F242" s="57">
        <v>11.17</v>
      </c>
      <c r="G242" s="57">
        <v>100.42</v>
      </c>
      <c r="H242" s="30">
        <f t="shared" si="12"/>
        <v>64.927635600000002</v>
      </c>
      <c r="I242" s="31">
        <f t="shared" si="13"/>
        <v>583.69944404400007</v>
      </c>
      <c r="J242" s="52"/>
      <c r="K242" s="52"/>
    </row>
    <row r="243" spans="1:11" s="42" customFormat="1" ht="51" x14ac:dyDescent="0.2">
      <c r="A243" s="43">
        <v>200</v>
      </c>
      <c r="B243" s="54" t="s">
        <v>216</v>
      </c>
      <c r="C243" s="55" t="s">
        <v>217</v>
      </c>
      <c r="D243" s="56" t="s">
        <v>12</v>
      </c>
      <c r="E243" s="54">
        <v>2</v>
      </c>
      <c r="F243" s="57">
        <v>45.89</v>
      </c>
      <c r="G243" s="57">
        <v>91.78</v>
      </c>
      <c r="H243" s="30">
        <f t="shared" si="12"/>
        <v>266.74388520000002</v>
      </c>
      <c r="I243" s="31">
        <f t="shared" si="13"/>
        <v>533.48777040000004</v>
      </c>
      <c r="J243" s="52"/>
      <c r="K243" s="52"/>
    </row>
    <row r="244" spans="1:11" s="42" customFormat="1" x14ac:dyDescent="0.2">
      <c r="A244" s="43"/>
      <c r="B244" s="54"/>
      <c r="C244" s="55"/>
      <c r="D244" s="56"/>
      <c r="E244" s="54"/>
      <c r="F244" s="57"/>
      <c r="G244" s="57"/>
      <c r="H244" s="30"/>
      <c r="I244" s="31"/>
      <c r="J244" s="52"/>
      <c r="K244" s="52"/>
    </row>
    <row r="245" spans="1:11" s="42" customFormat="1" x14ac:dyDescent="0.2">
      <c r="A245" s="43"/>
      <c r="B245" s="54"/>
      <c r="C245" s="55"/>
      <c r="D245" s="56"/>
      <c r="E245" s="54"/>
      <c r="F245" s="57"/>
      <c r="G245" s="57"/>
      <c r="H245" s="30"/>
      <c r="I245" s="31"/>
      <c r="J245" s="52"/>
      <c r="K245" s="52"/>
    </row>
    <row r="246" spans="1:11" s="42" customFormat="1" x14ac:dyDescent="0.2">
      <c r="A246" s="43"/>
      <c r="B246" s="54"/>
      <c r="C246" s="55"/>
      <c r="D246" s="56"/>
      <c r="E246" s="54"/>
      <c r="F246" s="57"/>
      <c r="G246" s="57"/>
      <c r="H246" s="30"/>
      <c r="I246" s="31"/>
      <c r="J246" s="52"/>
      <c r="K246" s="52"/>
    </row>
    <row r="247" spans="1:11" s="42" customFormat="1" x14ac:dyDescent="0.2">
      <c r="A247" s="43"/>
      <c r="B247" s="54"/>
      <c r="C247" s="55"/>
      <c r="D247" s="56"/>
      <c r="E247" s="54"/>
      <c r="F247" s="57"/>
      <c r="G247" s="57"/>
      <c r="H247" s="30"/>
      <c r="I247" s="31"/>
      <c r="J247" s="52"/>
      <c r="K247" s="52"/>
    </row>
    <row r="248" spans="1:11" s="42" customFormat="1" x14ac:dyDescent="0.2">
      <c r="A248" s="43"/>
      <c r="B248" s="54"/>
      <c r="C248" s="55"/>
      <c r="D248" s="56"/>
      <c r="E248" s="54"/>
      <c r="F248" s="57"/>
      <c r="G248" s="57"/>
      <c r="H248" s="30"/>
      <c r="I248" s="31"/>
      <c r="J248" s="52"/>
      <c r="K248" s="52"/>
    </row>
    <row r="249" spans="1:11" s="42" customFormat="1" ht="51" x14ac:dyDescent="0.2">
      <c r="A249" s="43">
        <v>206</v>
      </c>
      <c r="B249" s="54" t="s">
        <v>218</v>
      </c>
      <c r="C249" s="55" t="s">
        <v>219</v>
      </c>
      <c r="D249" s="56" t="s">
        <v>12</v>
      </c>
      <c r="E249" s="54">
        <v>2</v>
      </c>
      <c r="F249" s="57">
        <v>39.92</v>
      </c>
      <c r="G249" s="57">
        <v>79.84</v>
      </c>
      <c r="H249" s="30">
        <f t="shared" si="12"/>
        <v>232.04218560000001</v>
      </c>
      <c r="I249" s="31">
        <f t="shared" si="13"/>
        <v>464.08437120000002</v>
      </c>
      <c r="J249" s="52"/>
      <c r="K249" s="52"/>
    </row>
    <row r="250" spans="1:11" s="42" customFormat="1" x14ac:dyDescent="0.2">
      <c r="A250" s="43"/>
      <c r="B250" s="54"/>
      <c r="C250" s="55"/>
      <c r="D250" s="56"/>
      <c r="E250" s="54"/>
      <c r="F250" s="57"/>
      <c r="G250" s="57"/>
      <c r="H250" s="30"/>
      <c r="I250" s="31"/>
      <c r="J250" s="52"/>
      <c r="K250" s="52"/>
    </row>
    <row r="251" spans="1:11" s="42" customFormat="1" x14ac:dyDescent="0.2">
      <c r="A251" s="43"/>
      <c r="B251" s="54"/>
      <c r="C251" s="55"/>
      <c r="D251" s="56"/>
      <c r="E251" s="54"/>
      <c r="F251" s="57"/>
      <c r="G251" s="57"/>
      <c r="H251" s="30"/>
      <c r="I251" s="31"/>
      <c r="J251" s="52"/>
      <c r="K251" s="52"/>
    </row>
    <row r="252" spans="1:11" s="42" customFormat="1" x14ac:dyDescent="0.2">
      <c r="A252" s="43"/>
      <c r="B252" s="54"/>
      <c r="C252" s="55"/>
      <c r="D252" s="56"/>
      <c r="E252" s="54"/>
      <c r="F252" s="57"/>
      <c r="G252" s="57"/>
      <c r="H252" s="30"/>
      <c r="I252" s="31"/>
      <c r="J252" s="52"/>
      <c r="K252" s="52"/>
    </row>
    <row r="253" spans="1:11" s="42" customFormat="1" x14ac:dyDescent="0.2">
      <c r="A253" s="43"/>
      <c r="B253" s="54"/>
      <c r="C253" s="55"/>
      <c r="D253" s="56"/>
      <c r="E253" s="54"/>
      <c r="F253" s="57"/>
      <c r="G253" s="57"/>
      <c r="H253" s="30"/>
      <c r="I253" s="31"/>
      <c r="J253" s="52"/>
      <c r="K253" s="52"/>
    </row>
    <row r="254" spans="1:11" s="42" customFormat="1" ht="25.5" x14ac:dyDescent="0.2">
      <c r="A254" s="43">
        <v>211</v>
      </c>
      <c r="B254" s="54" t="s">
        <v>220</v>
      </c>
      <c r="C254" s="55" t="s">
        <v>221</v>
      </c>
      <c r="D254" s="56" t="s">
        <v>12</v>
      </c>
      <c r="E254" s="54">
        <v>1</v>
      </c>
      <c r="F254" s="57">
        <v>62.83</v>
      </c>
      <c r="G254" s="57">
        <v>62.83</v>
      </c>
      <c r="H254" s="30">
        <f t="shared" si="12"/>
        <v>365.21068439999999</v>
      </c>
      <c r="I254" s="31">
        <f t="shared" si="13"/>
        <v>365.21068439999999</v>
      </c>
      <c r="J254" s="52"/>
      <c r="K254" s="52"/>
    </row>
    <row r="255" spans="1:11" s="42" customFormat="1" x14ac:dyDescent="0.2">
      <c r="A255" s="43"/>
      <c r="B255" s="54"/>
      <c r="C255" s="55"/>
      <c r="D255" s="56"/>
      <c r="E255" s="54"/>
      <c r="F255" s="57"/>
      <c r="G255" s="57"/>
      <c r="H255" s="30"/>
      <c r="I255" s="31"/>
      <c r="J255" s="52"/>
      <c r="K255" s="52"/>
    </row>
    <row r="256" spans="1:11" s="42" customFormat="1" x14ac:dyDescent="0.2">
      <c r="A256" s="43">
        <v>213</v>
      </c>
      <c r="B256" s="54" t="s">
        <v>222</v>
      </c>
      <c r="C256" s="55" t="s">
        <v>223</v>
      </c>
      <c r="D256" s="56" t="s">
        <v>12</v>
      </c>
      <c r="E256" s="54">
        <v>1</v>
      </c>
      <c r="F256" s="57">
        <v>61.35</v>
      </c>
      <c r="G256" s="57">
        <v>61.35</v>
      </c>
      <c r="H256" s="30">
        <f t="shared" si="12"/>
        <v>356.60791799999998</v>
      </c>
      <c r="I256" s="31">
        <f t="shared" si="13"/>
        <v>356.60791799999998</v>
      </c>
      <c r="J256" s="52"/>
      <c r="K256" s="52"/>
    </row>
    <row r="257" spans="1:11" s="42" customFormat="1" x14ac:dyDescent="0.2">
      <c r="A257" s="43">
        <v>214</v>
      </c>
      <c r="B257" s="54" t="s">
        <v>224</v>
      </c>
      <c r="C257" s="55" t="s">
        <v>225</v>
      </c>
      <c r="D257" s="56" t="s">
        <v>12</v>
      </c>
      <c r="E257" s="54">
        <v>1</v>
      </c>
      <c r="F257" s="57">
        <v>61.02</v>
      </c>
      <c r="G257" s="57">
        <v>61.02</v>
      </c>
      <c r="H257" s="30">
        <f t="shared" si="12"/>
        <v>354.68973359999995</v>
      </c>
      <c r="I257" s="31">
        <f t="shared" si="13"/>
        <v>354.68973359999995</v>
      </c>
      <c r="J257" s="52"/>
      <c r="K257" s="52"/>
    </row>
    <row r="258" spans="1:11" s="42" customFormat="1" x14ac:dyDescent="0.2">
      <c r="A258" s="43"/>
      <c r="B258" s="54"/>
      <c r="C258" s="55"/>
      <c r="D258" s="56"/>
      <c r="E258" s="54"/>
      <c r="F258" s="57"/>
      <c r="G258" s="57"/>
      <c r="H258" s="30"/>
      <c r="I258" s="31"/>
      <c r="J258" s="52"/>
      <c r="K258" s="52"/>
    </row>
    <row r="259" spans="1:11" s="42" customFormat="1" x14ac:dyDescent="0.2">
      <c r="A259" s="43"/>
      <c r="B259" s="54"/>
      <c r="C259" s="55"/>
      <c r="D259" s="56"/>
      <c r="E259" s="54"/>
      <c r="F259" s="57"/>
      <c r="G259" s="57"/>
      <c r="H259" s="30"/>
      <c r="I259" s="31"/>
      <c r="J259" s="52"/>
      <c r="K259" s="52"/>
    </row>
    <row r="260" spans="1:11" s="42" customFormat="1" ht="63.75" x14ac:dyDescent="0.2">
      <c r="A260" s="43">
        <v>217</v>
      </c>
      <c r="B260" s="54" t="s">
        <v>226</v>
      </c>
      <c r="C260" s="55" t="s">
        <v>227</v>
      </c>
      <c r="D260" s="56" t="s">
        <v>15</v>
      </c>
      <c r="E260" s="54">
        <v>1.004</v>
      </c>
      <c r="F260" s="57">
        <v>58.47</v>
      </c>
      <c r="G260" s="57">
        <v>58.7</v>
      </c>
      <c r="H260" s="30">
        <f t="shared" si="12"/>
        <v>339.86739959999994</v>
      </c>
      <c r="I260" s="31">
        <f t="shared" si="13"/>
        <v>341.22686919839992</v>
      </c>
      <c r="J260" s="52"/>
      <c r="K260" s="52"/>
    </row>
    <row r="261" spans="1:11" s="42" customFormat="1" x14ac:dyDescent="0.2">
      <c r="A261" s="43"/>
      <c r="B261" s="54"/>
      <c r="C261" s="55"/>
      <c r="D261" s="56"/>
      <c r="E261" s="54"/>
      <c r="F261" s="57"/>
      <c r="G261" s="57"/>
      <c r="H261" s="30"/>
      <c r="I261" s="31"/>
      <c r="J261" s="52"/>
      <c r="K261" s="52"/>
    </row>
    <row r="262" spans="1:11" s="42" customFormat="1" ht="25.5" x14ac:dyDescent="0.2">
      <c r="A262" s="43">
        <v>219</v>
      </c>
      <c r="B262" s="54" t="s">
        <v>228</v>
      </c>
      <c r="C262" s="55" t="s">
        <v>229</v>
      </c>
      <c r="D262" s="56" t="s">
        <v>12</v>
      </c>
      <c r="E262" s="54">
        <v>1</v>
      </c>
      <c r="F262" s="57">
        <v>57.23</v>
      </c>
      <c r="G262" s="57">
        <v>57.23</v>
      </c>
      <c r="H262" s="30">
        <f t="shared" si="12"/>
        <v>332.65967640000002</v>
      </c>
      <c r="I262" s="31">
        <f t="shared" si="13"/>
        <v>332.65967640000002</v>
      </c>
      <c r="J262" s="52"/>
      <c r="K262" s="52"/>
    </row>
    <row r="263" spans="1:11" s="42" customFormat="1" x14ac:dyDescent="0.2">
      <c r="A263" s="43"/>
      <c r="B263" s="54"/>
      <c r="C263" s="55"/>
      <c r="D263" s="56"/>
      <c r="E263" s="54"/>
      <c r="F263" s="57"/>
      <c r="G263" s="57"/>
      <c r="H263" s="30"/>
      <c r="I263" s="31"/>
      <c r="J263" s="52"/>
      <c r="K263" s="52"/>
    </row>
    <row r="264" spans="1:11" s="42" customFormat="1" x14ac:dyDescent="0.2">
      <c r="A264" s="43"/>
      <c r="B264" s="54"/>
      <c r="C264" s="55"/>
      <c r="D264" s="56"/>
      <c r="E264" s="54"/>
      <c r="F264" s="57"/>
      <c r="G264" s="57"/>
      <c r="H264" s="30"/>
      <c r="I264" s="31"/>
      <c r="J264" s="52"/>
      <c r="K264" s="52"/>
    </row>
    <row r="265" spans="1:11" s="42" customFormat="1" x14ac:dyDescent="0.2">
      <c r="A265" s="43"/>
      <c r="B265" s="54"/>
      <c r="C265" s="55"/>
      <c r="D265" s="56"/>
      <c r="E265" s="54"/>
      <c r="F265" s="57"/>
      <c r="G265" s="57"/>
      <c r="H265" s="30"/>
      <c r="I265" s="31"/>
      <c r="J265" s="52"/>
      <c r="K265" s="52"/>
    </row>
    <row r="266" spans="1:11" s="42" customFormat="1" x14ac:dyDescent="0.2">
      <c r="A266" s="43"/>
      <c r="B266" s="54"/>
      <c r="C266" s="55"/>
      <c r="D266" s="56"/>
      <c r="E266" s="54"/>
      <c r="F266" s="57"/>
      <c r="G266" s="57"/>
      <c r="H266" s="30"/>
      <c r="I266" s="31"/>
      <c r="J266" s="52"/>
      <c r="K266" s="52"/>
    </row>
    <row r="267" spans="1:11" s="42" customFormat="1" x14ac:dyDescent="0.2">
      <c r="A267" s="43"/>
      <c r="B267" s="54"/>
      <c r="C267" s="55"/>
      <c r="D267" s="56"/>
      <c r="E267" s="54"/>
      <c r="F267" s="57"/>
      <c r="G267" s="57"/>
      <c r="H267" s="30"/>
      <c r="I267" s="31"/>
      <c r="J267" s="52"/>
      <c r="K267" s="52"/>
    </row>
    <row r="268" spans="1:11" s="42" customFormat="1" x14ac:dyDescent="0.2">
      <c r="A268" s="43"/>
      <c r="B268" s="54"/>
      <c r="C268" s="55"/>
      <c r="D268" s="56"/>
      <c r="E268" s="54"/>
      <c r="F268" s="57"/>
      <c r="G268" s="57"/>
      <c r="H268" s="30"/>
      <c r="I268" s="31"/>
      <c r="J268" s="52"/>
      <c r="K268" s="52"/>
    </row>
    <row r="269" spans="1:11" s="42" customFormat="1" ht="25.5" x14ac:dyDescent="0.2">
      <c r="A269" s="43">
        <v>226</v>
      </c>
      <c r="B269" s="54" t="s">
        <v>230</v>
      </c>
      <c r="C269" s="55" t="s">
        <v>231</v>
      </c>
      <c r="D269" s="56" t="s">
        <v>12</v>
      </c>
      <c r="E269" s="54">
        <v>2</v>
      </c>
      <c r="F269" s="57">
        <v>21.27</v>
      </c>
      <c r="G269" s="57">
        <v>42.54</v>
      </c>
      <c r="H269" s="30">
        <f t="shared" si="12"/>
        <v>123.6357036</v>
      </c>
      <c r="I269" s="31">
        <f t="shared" si="13"/>
        <v>247.2714072</v>
      </c>
      <c r="J269" s="52"/>
      <c r="K269" s="52"/>
    </row>
    <row r="270" spans="1:11" s="42" customFormat="1" x14ac:dyDescent="0.2">
      <c r="A270" s="43"/>
      <c r="B270" s="54"/>
      <c r="C270" s="55"/>
      <c r="D270" s="56"/>
      <c r="E270" s="54"/>
      <c r="F270" s="57"/>
      <c r="G270" s="57"/>
      <c r="H270" s="30"/>
      <c r="I270" s="31"/>
      <c r="J270" s="52"/>
      <c r="K270" s="52"/>
    </row>
    <row r="271" spans="1:11" s="42" customFormat="1" x14ac:dyDescent="0.2">
      <c r="A271" s="43"/>
      <c r="B271" s="54"/>
      <c r="C271" s="55"/>
      <c r="D271" s="56"/>
      <c r="E271" s="54"/>
      <c r="F271" s="57"/>
      <c r="G271" s="57"/>
      <c r="H271" s="30"/>
      <c r="I271" s="31"/>
      <c r="J271" s="52"/>
      <c r="K271" s="52"/>
    </row>
    <row r="272" spans="1:11" s="42" customFormat="1" x14ac:dyDescent="0.2">
      <c r="A272" s="43"/>
      <c r="B272" s="54"/>
      <c r="C272" s="55"/>
      <c r="D272" s="56"/>
      <c r="E272" s="54"/>
      <c r="F272" s="57"/>
      <c r="G272" s="57"/>
      <c r="H272" s="30"/>
      <c r="I272" s="31"/>
      <c r="J272" s="52"/>
      <c r="K272" s="52"/>
    </row>
    <row r="273" spans="1:11" s="42" customFormat="1" ht="25.5" x14ac:dyDescent="0.2">
      <c r="A273" s="43">
        <v>230</v>
      </c>
      <c r="B273" s="54" t="s">
        <v>232</v>
      </c>
      <c r="C273" s="55" t="s">
        <v>233</v>
      </c>
      <c r="D273" s="56" t="s">
        <v>23</v>
      </c>
      <c r="E273" s="54">
        <v>0.89900000000000002</v>
      </c>
      <c r="F273" s="57">
        <v>39.590000000000003</v>
      </c>
      <c r="G273" s="57">
        <v>35.590000000000003</v>
      </c>
      <c r="H273" s="30">
        <f t="shared" si="12"/>
        <v>230.12400120000004</v>
      </c>
      <c r="I273" s="31">
        <f t="shared" si="13"/>
        <v>206.88147707880003</v>
      </c>
      <c r="J273" s="52"/>
      <c r="K273" s="52"/>
    </row>
    <row r="274" spans="1:11" s="42" customFormat="1" x14ac:dyDescent="0.2">
      <c r="A274" s="43"/>
      <c r="B274" s="54"/>
      <c r="C274" s="55"/>
      <c r="D274" s="56"/>
      <c r="E274" s="54"/>
      <c r="F274" s="57"/>
      <c r="G274" s="57"/>
      <c r="H274" s="30"/>
      <c r="I274" s="31"/>
      <c r="J274" s="52"/>
      <c r="K274" s="52"/>
    </row>
    <row r="275" spans="1:11" s="42" customFormat="1" x14ac:dyDescent="0.2">
      <c r="A275" s="43"/>
      <c r="B275" s="54"/>
      <c r="C275" s="55"/>
      <c r="D275" s="56"/>
      <c r="E275" s="54"/>
      <c r="F275" s="57"/>
      <c r="G275" s="57"/>
      <c r="H275" s="30"/>
      <c r="I275" s="31"/>
      <c r="J275" s="52"/>
      <c r="K275" s="52"/>
    </row>
    <row r="276" spans="1:11" s="42" customFormat="1" ht="51" x14ac:dyDescent="0.2">
      <c r="A276" s="43">
        <v>233</v>
      </c>
      <c r="B276" s="54" t="s">
        <v>234</v>
      </c>
      <c r="C276" s="55" t="s">
        <v>235</v>
      </c>
      <c r="D276" s="56" t="s">
        <v>12</v>
      </c>
      <c r="E276" s="54">
        <v>2</v>
      </c>
      <c r="F276" s="57">
        <v>14.28</v>
      </c>
      <c r="G276" s="57">
        <v>28.56</v>
      </c>
      <c r="H276" s="30">
        <f t="shared" si="12"/>
        <v>83.005070399999994</v>
      </c>
      <c r="I276" s="31">
        <f t="shared" si="13"/>
        <v>166.01014079999999</v>
      </c>
      <c r="J276" s="52"/>
      <c r="K276" s="52"/>
    </row>
    <row r="277" spans="1:11" s="42" customFormat="1" x14ac:dyDescent="0.2">
      <c r="A277" s="43"/>
      <c r="B277" s="54"/>
      <c r="C277" s="55"/>
      <c r="D277" s="56"/>
      <c r="E277" s="54"/>
      <c r="F277" s="57"/>
      <c r="G277" s="57"/>
      <c r="H277" s="30"/>
      <c r="I277" s="31"/>
      <c r="J277" s="52"/>
      <c r="K277" s="52"/>
    </row>
    <row r="278" spans="1:11" s="42" customFormat="1" ht="25.5" x14ac:dyDescent="0.2">
      <c r="A278" s="43">
        <v>235</v>
      </c>
      <c r="B278" s="54" t="s">
        <v>236</v>
      </c>
      <c r="C278" s="55" t="s">
        <v>237</v>
      </c>
      <c r="D278" s="56" t="s">
        <v>15</v>
      </c>
      <c r="E278" s="54">
        <v>1.996</v>
      </c>
      <c r="F278" s="57">
        <v>12.42</v>
      </c>
      <c r="G278" s="57">
        <v>24.79</v>
      </c>
      <c r="H278" s="30">
        <f t="shared" si="12"/>
        <v>72.193485600000002</v>
      </c>
      <c r="I278" s="31">
        <f t="shared" si="13"/>
        <v>144.09819725759999</v>
      </c>
      <c r="J278" s="52"/>
      <c r="K278" s="52"/>
    </row>
    <row r="279" spans="1:11" s="42" customFormat="1" x14ac:dyDescent="0.2">
      <c r="A279" s="43"/>
      <c r="B279" s="54"/>
      <c r="C279" s="55"/>
      <c r="D279" s="56"/>
      <c r="E279" s="54"/>
      <c r="F279" s="57"/>
      <c r="G279" s="57"/>
      <c r="H279" s="30"/>
      <c r="I279" s="31"/>
      <c r="J279" s="52"/>
      <c r="K279" s="52"/>
    </row>
    <row r="280" spans="1:11" s="42" customFormat="1" x14ac:dyDescent="0.2">
      <c r="A280" s="43"/>
      <c r="B280" s="54"/>
      <c r="C280" s="55"/>
      <c r="D280" s="56"/>
      <c r="E280" s="54"/>
      <c r="F280" s="57"/>
      <c r="G280" s="57"/>
      <c r="H280" s="30"/>
      <c r="I280" s="31"/>
      <c r="J280" s="52"/>
      <c r="K280" s="52"/>
    </row>
    <row r="281" spans="1:11" s="42" customFormat="1" x14ac:dyDescent="0.2">
      <c r="A281" s="43"/>
      <c r="B281" s="54"/>
      <c r="C281" s="55"/>
      <c r="D281" s="56"/>
      <c r="E281" s="54"/>
      <c r="F281" s="57"/>
      <c r="G281" s="57"/>
      <c r="H281" s="30"/>
      <c r="I281" s="31"/>
      <c r="J281" s="52"/>
      <c r="K281" s="52"/>
    </row>
    <row r="282" spans="1:11" s="42" customFormat="1" x14ac:dyDescent="0.2">
      <c r="A282" s="43"/>
      <c r="B282" s="54"/>
      <c r="C282" s="55"/>
      <c r="D282" s="56"/>
      <c r="E282" s="54"/>
      <c r="F282" s="57"/>
      <c r="G282" s="57"/>
      <c r="H282" s="30"/>
      <c r="I282" s="31"/>
      <c r="J282" s="52"/>
      <c r="K282" s="52"/>
    </row>
    <row r="283" spans="1:11" s="42" customFormat="1" x14ac:dyDescent="0.2">
      <c r="A283" s="43"/>
      <c r="B283" s="54"/>
      <c r="C283" s="55"/>
      <c r="D283" s="56"/>
      <c r="E283" s="54"/>
      <c r="F283" s="57"/>
      <c r="G283" s="57"/>
      <c r="H283" s="30"/>
      <c r="I283" s="31"/>
      <c r="J283" s="52"/>
      <c r="K283" s="52"/>
    </row>
    <row r="284" spans="1:11" s="42" customFormat="1" x14ac:dyDescent="0.2">
      <c r="A284" s="43"/>
      <c r="B284" s="54"/>
      <c r="C284" s="55"/>
      <c r="D284" s="56"/>
      <c r="E284" s="54"/>
      <c r="F284" s="57"/>
      <c r="G284" s="57"/>
      <c r="H284" s="30"/>
      <c r="I284" s="31"/>
      <c r="J284" s="52"/>
      <c r="K284" s="52"/>
    </row>
    <row r="285" spans="1:11" s="42" customFormat="1" x14ac:dyDescent="0.2">
      <c r="A285" s="43"/>
      <c r="B285" s="54"/>
      <c r="C285" s="55"/>
      <c r="D285" s="56"/>
      <c r="E285" s="54"/>
      <c r="F285" s="57"/>
      <c r="G285" s="57"/>
      <c r="H285" s="30"/>
      <c r="I285" s="31"/>
      <c r="J285" s="52"/>
      <c r="K285" s="52"/>
    </row>
    <row r="286" spans="1:11" s="42" customFormat="1" x14ac:dyDescent="0.2">
      <c r="A286" s="43"/>
      <c r="B286" s="54"/>
      <c r="C286" s="55"/>
      <c r="D286" s="56"/>
      <c r="E286" s="54"/>
      <c r="F286" s="57"/>
      <c r="G286" s="57"/>
      <c r="H286" s="30"/>
      <c r="I286" s="31"/>
      <c r="J286" s="52"/>
      <c r="K286" s="52"/>
    </row>
    <row r="287" spans="1:11" s="42" customFormat="1" x14ac:dyDescent="0.2">
      <c r="A287" s="43"/>
      <c r="B287" s="54"/>
      <c r="C287" s="55"/>
      <c r="D287" s="56"/>
      <c r="E287" s="54"/>
      <c r="F287" s="57"/>
      <c r="G287" s="57"/>
      <c r="H287" s="30"/>
      <c r="I287" s="31"/>
      <c r="J287" s="52"/>
      <c r="K287" s="52"/>
    </row>
    <row r="288" spans="1:11" s="42" customFormat="1" x14ac:dyDescent="0.2">
      <c r="A288" s="43"/>
      <c r="B288" s="54"/>
      <c r="C288" s="55"/>
      <c r="D288" s="56"/>
      <c r="E288" s="54"/>
      <c r="F288" s="57"/>
      <c r="G288" s="57"/>
      <c r="H288" s="30"/>
      <c r="I288" s="31"/>
      <c r="J288" s="52"/>
      <c r="K288" s="52"/>
    </row>
    <row r="289" spans="1:11" s="42" customFormat="1" x14ac:dyDescent="0.2">
      <c r="A289" s="43"/>
      <c r="B289" s="54"/>
      <c r="C289" s="55"/>
      <c r="D289" s="56"/>
      <c r="E289" s="54"/>
      <c r="F289" s="57"/>
      <c r="G289" s="57"/>
      <c r="H289" s="30"/>
      <c r="I289" s="31"/>
      <c r="J289" s="52"/>
      <c r="K289" s="52"/>
    </row>
    <row r="290" spans="1:11" s="42" customFormat="1" x14ac:dyDescent="0.2">
      <c r="A290" s="43"/>
      <c r="B290" s="54"/>
      <c r="C290" s="55"/>
      <c r="D290" s="56"/>
      <c r="E290" s="54"/>
      <c r="F290" s="57"/>
      <c r="G290" s="57"/>
      <c r="H290" s="30"/>
      <c r="I290" s="31"/>
      <c r="J290" s="52"/>
      <c r="K290" s="52"/>
    </row>
    <row r="291" spans="1:11" s="42" customFormat="1" x14ac:dyDescent="0.2">
      <c r="A291" s="43"/>
      <c r="B291" s="54"/>
      <c r="C291" s="55"/>
      <c r="D291" s="56"/>
      <c r="E291" s="54"/>
      <c r="F291" s="57"/>
      <c r="G291" s="57"/>
      <c r="H291" s="30"/>
      <c r="I291" s="31"/>
      <c r="J291" s="52"/>
      <c r="K291" s="52"/>
    </row>
    <row r="292" spans="1:11" s="42" customFormat="1" x14ac:dyDescent="0.2">
      <c r="A292" s="43"/>
      <c r="B292" s="54"/>
      <c r="C292" s="55"/>
      <c r="D292" s="56"/>
      <c r="E292" s="54"/>
      <c r="F292" s="57"/>
      <c r="G292" s="57"/>
      <c r="H292" s="30"/>
      <c r="I292" s="31"/>
      <c r="J292" s="52"/>
      <c r="K292" s="52"/>
    </row>
    <row r="293" spans="1:11" s="42" customFormat="1" x14ac:dyDescent="0.2">
      <c r="A293" s="43"/>
      <c r="B293" s="54"/>
      <c r="C293" s="55"/>
      <c r="D293" s="56"/>
      <c r="E293" s="54"/>
      <c r="F293" s="57"/>
      <c r="G293" s="57"/>
      <c r="H293" s="30"/>
      <c r="I293" s="31"/>
      <c r="J293" s="52"/>
      <c r="K293" s="52"/>
    </row>
    <row r="294" spans="1:11" s="42" customFormat="1" x14ac:dyDescent="0.2">
      <c r="A294" s="43"/>
      <c r="B294" s="54"/>
      <c r="C294" s="55"/>
      <c r="D294" s="56"/>
      <c r="E294" s="54"/>
      <c r="F294" s="57"/>
      <c r="G294" s="57"/>
      <c r="H294" s="30"/>
      <c r="I294" s="31"/>
      <c r="J294" s="52"/>
      <c r="K294" s="52"/>
    </row>
    <row r="295" spans="1:11" s="42" customFormat="1" x14ac:dyDescent="0.2">
      <c r="A295" s="43"/>
      <c r="B295" s="54"/>
      <c r="C295" s="55"/>
      <c r="D295" s="56"/>
      <c r="E295" s="54"/>
      <c r="F295" s="57"/>
      <c r="G295" s="57"/>
      <c r="H295" s="30"/>
      <c r="I295" s="31"/>
      <c r="J295" s="52"/>
      <c r="K295" s="52"/>
    </row>
    <row r="296" spans="1:11" s="42" customFormat="1" x14ac:dyDescent="0.2">
      <c r="A296" s="43"/>
      <c r="B296" s="54"/>
      <c r="C296" s="55"/>
      <c r="D296" s="56"/>
      <c r="E296" s="54"/>
      <c r="F296" s="57"/>
      <c r="G296" s="57"/>
      <c r="H296" s="30"/>
      <c r="I296" s="31"/>
      <c r="J296" s="52"/>
      <c r="K296" s="52"/>
    </row>
    <row r="297" spans="1:11" s="42" customFormat="1" x14ac:dyDescent="0.2">
      <c r="A297" s="43"/>
      <c r="B297" s="54"/>
      <c r="C297" s="55"/>
      <c r="D297" s="56"/>
      <c r="E297" s="54"/>
      <c r="F297" s="57"/>
      <c r="G297" s="57"/>
      <c r="H297" s="30"/>
      <c r="I297" s="31"/>
      <c r="J297" s="52"/>
      <c r="K297" s="52"/>
    </row>
    <row r="298" spans="1:11" s="42" customFormat="1" x14ac:dyDescent="0.2">
      <c r="A298" s="43"/>
      <c r="B298" s="54"/>
      <c r="C298" s="55"/>
      <c r="D298" s="56"/>
      <c r="E298" s="54"/>
      <c r="F298" s="57"/>
      <c r="G298" s="57"/>
      <c r="H298" s="30"/>
      <c r="I298" s="31"/>
      <c r="J298" s="52"/>
      <c r="K298" s="52"/>
    </row>
    <row r="299" spans="1:11" s="42" customFormat="1" x14ac:dyDescent="0.2">
      <c r="A299" s="43"/>
      <c r="B299" s="54"/>
      <c r="C299" s="55"/>
      <c r="D299" s="56"/>
      <c r="E299" s="54"/>
      <c r="F299" s="57"/>
      <c r="G299" s="57"/>
      <c r="H299" s="30"/>
      <c r="I299" s="31"/>
      <c r="J299" s="52"/>
      <c r="K299" s="52"/>
    </row>
    <row r="300" spans="1:11" s="42" customFormat="1" x14ac:dyDescent="0.2">
      <c r="A300" s="43"/>
      <c r="B300" s="54"/>
      <c r="C300" s="55"/>
      <c r="D300" s="56"/>
      <c r="E300" s="54"/>
      <c r="F300" s="57"/>
      <c r="G300" s="57"/>
      <c r="H300" s="30"/>
      <c r="I300" s="31"/>
      <c r="J300" s="52"/>
      <c r="K300" s="52"/>
    </row>
    <row r="301" spans="1:11" s="42" customFormat="1" x14ac:dyDescent="0.2">
      <c r="A301" s="43"/>
      <c r="B301" s="54"/>
      <c r="C301" s="55"/>
      <c r="D301" s="56"/>
      <c r="E301" s="54"/>
      <c r="F301" s="57"/>
      <c r="G301" s="57"/>
      <c r="H301" s="30"/>
      <c r="I301" s="31"/>
      <c r="J301" s="52"/>
      <c r="K301" s="52"/>
    </row>
    <row r="302" spans="1:11" s="42" customFormat="1" x14ac:dyDescent="0.2">
      <c r="A302" s="43"/>
      <c r="B302" s="54"/>
      <c r="C302" s="55"/>
      <c r="D302" s="56"/>
      <c r="E302" s="54"/>
      <c r="F302" s="57"/>
      <c r="G302" s="57"/>
      <c r="H302" s="30"/>
      <c r="I302" s="31"/>
      <c r="J302" s="52"/>
      <c r="K302" s="52"/>
    </row>
    <row r="303" spans="1:11" s="42" customFormat="1" x14ac:dyDescent="0.2">
      <c r="A303" s="43"/>
      <c r="B303" s="54"/>
      <c r="C303" s="55"/>
      <c r="D303" s="56"/>
      <c r="E303" s="54"/>
      <c r="F303" s="57"/>
      <c r="G303" s="57"/>
      <c r="H303" s="30"/>
      <c r="I303" s="31"/>
      <c r="J303" s="52"/>
      <c r="K303" s="52"/>
    </row>
    <row r="304" spans="1:11" s="42" customFormat="1" x14ac:dyDescent="0.2">
      <c r="A304" s="43"/>
      <c r="B304" s="54"/>
      <c r="C304" s="55"/>
      <c r="D304" s="56"/>
      <c r="E304" s="54"/>
      <c r="F304" s="57"/>
      <c r="G304" s="57"/>
      <c r="H304" s="30"/>
      <c r="I304" s="31"/>
      <c r="J304" s="52"/>
      <c r="K304" s="52"/>
    </row>
    <row r="305" spans="1:11" s="42" customFormat="1" x14ac:dyDescent="0.2">
      <c r="A305" s="43"/>
      <c r="B305" s="54"/>
      <c r="C305" s="55"/>
      <c r="D305" s="56"/>
      <c r="E305" s="54"/>
      <c r="F305" s="57"/>
      <c r="G305" s="57"/>
      <c r="H305" s="30"/>
      <c r="I305" s="31"/>
      <c r="J305" s="52"/>
      <c r="K305" s="52"/>
    </row>
    <row r="306" spans="1:11" s="42" customFormat="1" x14ac:dyDescent="0.2">
      <c r="A306" s="43"/>
      <c r="B306" s="54"/>
      <c r="C306" s="55"/>
      <c r="D306" s="56"/>
      <c r="E306" s="54"/>
      <c r="F306" s="57"/>
      <c r="G306" s="57"/>
      <c r="H306" s="30"/>
      <c r="I306" s="31"/>
      <c r="J306" s="52"/>
      <c r="K306" s="52"/>
    </row>
    <row r="307" spans="1:11" s="42" customFormat="1" x14ac:dyDescent="0.2">
      <c r="A307" s="43"/>
      <c r="B307" s="54"/>
      <c r="C307" s="55"/>
      <c r="D307" s="56"/>
      <c r="E307" s="54"/>
      <c r="F307" s="57"/>
      <c r="G307" s="57"/>
      <c r="H307" s="30"/>
      <c r="I307" s="31"/>
      <c r="J307" s="52"/>
      <c r="K307" s="52"/>
    </row>
    <row r="308" spans="1:11" s="42" customFormat="1" x14ac:dyDescent="0.2">
      <c r="A308" s="43"/>
      <c r="B308" s="54"/>
      <c r="C308" s="55"/>
      <c r="D308" s="56"/>
      <c r="E308" s="54"/>
      <c r="F308" s="57"/>
      <c r="G308" s="57"/>
      <c r="H308" s="30"/>
      <c r="I308" s="31"/>
      <c r="J308" s="52"/>
      <c r="K308" s="52"/>
    </row>
    <row r="309" spans="1:11" s="42" customFormat="1" x14ac:dyDescent="0.2">
      <c r="A309" s="43"/>
      <c r="B309" s="54"/>
      <c r="C309" s="55"/>
      <c r="D309" s="56"/>
      <c r="E309" s="54"/>
      <c r="F309" s="57"/>
      <c r="G309" s="57"/>
      <c r="H309" s="30"/>
      <c r="I309" s="31"/>
      <c r="J309" s="52"/>
      <c r="K309" s="52"/>
    </row>
    <row r="310" spans="1:11" s="42" customFormat="1" x14ac:dyDescent="0.2">
      <c r="A310" s="43"/>
      <c r="B310" s="54"/>
      <c r="C310" s="55"/>
      <c r="D310" s="56"/>
      <c r="E310" s="54"/>
      <c r="F310" s="57"/>
      <c r="G310" s="57"/>
      <c r="H310" s="30"/>
      <c r="I310" s="31"/>
      <c r="J310" s="52"/>
      <c r="K310" s="52"/>
    </row>
    <row r="311" spans="1:11" s="42" customFormat="1" x14ac:dyDescent="0.2">
      <c r="A311" s="43"/>
      <c r="B311" s="54"/>
      <c r="C311" s="55"/>
      <c r="D311" s="56"/>
      <c r="E311" s="54"/>
      <c r="F311" s="57"/>
      <c r="G311" s="57"/>
      <c r="H311" s="30"/>
      <c r="I311" s="31"/>
      <c r="J311" s="52"/>
      <c r="K311" s="52"/>
    </row>
    <row r="312" spans="1:11" s="42" customFormat="1" x14ac:dyDescent="0.2">
      <c r="A312" s="43"/>
      <c r="B312" s="54"/>
      <c r="C312" s="55"/>
      <c r="D312" s="56"/>
      <c r="E312" s="54"/>
      <c r="F312" s="57"/>
      <c r="G312" s="57"/>
      <c r="H312" s="30"/>
      <c r="I312" s="31"/>
      <c r="J312" s="52"/>
      <c r="K312" s="52"/>
    </row>
    <row r="313" spans="1:11" s="42" customFormat="1" x14ac:dyDescent="0.2">
      <c r="A313" s="43"/>
      <c r="B313" s="54"/>
      <c r="C313" s="55"/>
      <c r="D313" s="56"/>
      <c r="E313" s="54"/>
      <c r="F313" s="57"/>
      <c r="G313" s="57"/>
      <c r="H313" s="30"/>
      <c r="I313" s="31"/>
      <c r="J313" s="52"/>
      <c r="K313" s="52"/>
    </row>
    <row r="314" spans="1:11" s="42" customFormat="1" x14ac:dyDescent="0.2">
      <c r="A314" s="43"/>
      <c r="B314" s="54"/>
      <c r="C314" s="55"/>
      <c r="D314" s="56"/>
      <c r="E314" s="54"/>
      <c r="F314" s="57"/>
      <c r="G314" s="57"/>
      <c r="H314" s="30"/>
      <c r="I314" s="31"/>
      <c r="J314" s="52"/>
      <c r="K314" s="52"/>
    </row>
    <row r="315" spans="1:11" s="42" customFormat="1" x14ac:dyDescent="0.2">
      <c r="A315" s="43"/>
      <c r="B315" s="54"/>
      <c r="C315" s="55"/>
      <c r="D315" s="56"/>
      <c r="E315" s="54"/>
      <c r="F315" s="57"/>
      <c r="G315" s="57"/>
      <c r="H315" s="30"/>
      <c r="I315" s="31"/>
      <c r="J315" s="52"/>
      <c r="K315" s="52"/>
    </row>
    <row r="316" spans="1:11" s="42" customFormat="1" x14ac:dyDescent="0.2">
      <c r="A316" s="43"/>
      <c r="B316" s="54"/>
      <c r="C316" s="55"/>
      <c r="D316" s="56"/>
      <c r="E316" s="54"/>
      <c r="F316" s="57"/>
      <c r="G316" s="57"/>
      <c r="H316" s="30"/>
      <c r="I316" s="31"/>
      <c r="J316" s="52"/>
      <c r="K316" s="52"/>
    </row>
    <row r="317" spans="1:11" s="42" customFormat="1" x14ac:dyDescent="0.2">
      <c r="A317" s="43"/>
      <c r="B317" s="54"/>
      <c r="C317" s="55"/>
      <c r="D317" s="56"/>
      <c r="E317" s="54"/>
      <c r="F317" s="57"/>
      <c r="G317" s="57"/>
      <c r="H317" s="30"/>
      <c r="I317" s="31"/>
      <c r="J317" s="52"/>
      <c r="K317" s="52"/>
    </row>
    <row r="318" spans="1:11" s="42" customFormat="1" x14ac:dyDescent="0.2">
      <c r="A318" s="43"/>
      <c r="B318" s="54"/>
      <c r="C318" s="55"/>
      <c r="D318" s="56"/>
      <c r="E318" s="54"/>
      <c r="F318" s="57"/>
      <c r="G318" s="57"/>
      <c r="H318" s="30"/>
      <c r="I318" s="31"/>
      <c r="J318" s="52"/>
      <c r="K318" s="52"/>
    </row>
    <row r="319" spans="1:11" s="42" customFormat="1" x14ac:dyDescent="0.2">
      <c r="A319" s="43"/>
      <c r="B319" s="54"/>
      <c r="C319" s="55"/>
      <c r="D319" s="56"/>
      <c r="E319" s="54"/>
      <c r="F319" s="57"/>
      <c r="G319" s="57"/>
      <c r="H319" s="30"/>
      <c r="I319" s="31"/>
      <c r="J319" s="52"/>
      <c r="K319" s="52"/>
    </row>
    <row r="320" spans="1:11" s="42" customFormat="1" x14ac:dyDescent="0.2">
      <c r="A320" s="43"/>
      <c r="B320" s="54"/>
      <c r="C320" s="55"/>
      <c r="D320" s="56"/>
      <c r="E320" s="54"/>
      <c r="F320" s="57"/>
      <c r="G320" s="57"/>
      <c r="H320" s="30"/>
      <c r="I320" s="31"/>
      <c r="J320" s="52"/>
      <c r="K320" s="52"/>
    </row>
    <row r="321" spans="1:11" s="42" customFormat="1" x14ac:dyDescent="0.2">
      <c r="A321" s="43"/>
      <c r="B321" s="54"/>
      <c r="C321" s="55"/>
      <c r="D321" s="56"/>
      <c r="E321" s="54"/>
      <c r="F321" s="57"/>
      <c r="G321" s="57"/>
      <c r="H321" s="30"/>
      <c r="I321" s="31"/>
      <c r="J321" s="52"/>
      <c r="K321" s="52"/>
    </row>
    <row r="322" spans="1:11" s="42" customFormat="1" x14ac:dyDescent="0.2">
      <c r="A322" s="43"/>
      <c r="B322" s="54"/>
      <c r="C322" s="55"/>
      <c r="D322" s="56"/>
      <c r="E322" s="54"/>
      <c r="F322" s="57"/>
      <c r="G322" s="57"/>
      <c r="H322" s="30"/>
      <c r="I322" s="31"/>
      <c r="J322" s="52"/>
      <c r="K322" s="52"/>
    </row>
    <row r="323" spans="1:11" s="42" customFormat="1" x14ac:dyDescent="0.2">
      <c r="A323" s="43"/>
      <c r="B323" s="54"/>
      <c r="C323" s="55"/>
      <c r="D323" s="56"/>
      <c r="E323" s="54"/>
      <c r="F323" s="57"/>
      <c r="G323" s="57"/>
      <c r="H323" s="30"/>
      <c r="I323" s="31"/>
      <c r="J323" s="52"/>
      <c r="K323" s="52"/>
    </row>
    <row r="324" spans="1:11" s="42" customFormat="1" x14ac:dyDescent="0.2">
      <c r="A324" s="43"/>
      <c r="B324" s="54"/>
      <c r="C324" s="55"/>
      <c r="D324" s="56"/>
      <c r="E324" s="54"/>
      <c r="F324" s="57"/>
      <c r="G324" s="57"/>
      <c r="H324" s="30"/>
      <c r="I324" s="31"/>
      <c r="J324" s="52"/>
      <c r="K324" s="52"/>
    </row>
    <row r="325" spans="1:11" s="42" customFormat="1" x14ac:dyDescent="0.2">
      <c r="A325" s="43"/>
      <c r="B325" s="54"/>
      <c r="C325" s="55"/>
      <c r="D325" s="56"/>
      <c r="E325" s="54"/>
      <c r="F325" s="57"/>
      <c r="G325" s="57"/>
      <c r="H325" s="30"/>
      <c r="I325" s="31"/>
      <c r="J325" s="52"/>
      <c r="K325" s="52"/>
    </row>
    <row r="326" spans="1:11" s="42" customFormat="1" x14ac:dyDescent="0.2">
      <c r="A326" s="43"/>
      <c r="B326" s="54"/>
      <c r="C326" s="55"/>
      <c r="D326" s="56"/>
      <c r="E326" s="54"/>
      <c r="F326" s="57"/>
      <c r="G326" s="57"/>
      <c r="H326" s="30"/>
      <c r="I326" s="31"/>
      <c r="J326" s="52"/>
      <c r="K326" s="52"/>
    </row>
    <row r="327" spans="1:11" s="42" customFormat="1" ht="27.95" customHeight="1" x14ac:dyDescent="0.2">
      <c r="A327" s="75"/>
      <c r="B327" s="76"/>
      <c r="C327" s="76"/>
      <c r="D327" s="76"/>
      <c r="E327" s="76"/>
      <c r="F327" s="30"/>
      <c r="G327" s="32"/>
      <c r="H327" s="32"/>
      <c r="I327" s="32"/>
      <c r="J327" s="32"/>
      <c r="K327" s="32"/>
    </row>
    <row r="328" spans="1:11" s="42" customFormat="1" x14ac:dyDescent="0.2">
      <c r="A328" s="75"/>
      <c r="B328" s="76"/>
      <c r="C328" s="76"/>
      <c r="D328" s="76"/>
      <c r="E328" s="76"/>
      <c r="F328" s="30"/>
      <c r="G328" s="32"/>
      <c r="H328" s="32"/>
      <c r="I328" s="32"/>
      <c r="J328" s="32"/>
      <c r="K328" s="32"/>
    </row>
  </sheetData>
  <mergeCells count="15">
    <mergeCell ref="A9:F9"/>
    <mergeCell ref="A28:E28"/>
    <mergeCell ref="A327:E327"/>
    <mergeCell ref="A328:E328"/>
    <mergeCell ref="A29:I29"/>
    <mergeCell ref="A30:I30"/>
    <mergeCell ref="A52:E52"/>
    <mergeCell ref="J6:K6"/>
    <mergeCell ref="H6:I6"/>
    <mergeCell ref="E6:E7"/>
    <mergeCell ref="A6:A7"/>
    <mergeCell ref="B6:B7"/>
    <mergeCell ref="D6:D7"/>
    <mergeCell ref="C6:C7"/>
    <mergeCell ref="F6:G6"/>
  </mergeCells>
  <phoneticPr fontId="1" type="noConversion"/>
  <pageMargins left="0.23622047244094491" right="3.937007874015748E-2" top="0.55118110236220474" bottom="0.43307086614173229" header="0.35433070866141736" footer="0.19685039370078741"/>
  <pageSetup paperSize="9" orientation="portrait" r:id="rId1"/>
  <headerFooter alignWithMargins="0">
    <oddHeader>&amp;LГранд-СМЕТА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Ресурсная ведомость</vt:lpstr>
      <vt:lpstr>'Ресурсная ведомость'!Заголовки_для_печати</vt:lpstr>
    </vt:vector>
  </TitlesOfParts>
  <Company>Grand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Винзавод_Елена</dc:creator>
  <cp:lastModifiedBy>User1</cp:lastModifiedBy>
  <cp:lastPrinted>2017-03-23T12:51:11Z</cp:lastPrinted>
  <dcterms:created xsi:type="dcterms:W3CDTF">2002-03-15T05:20:46Z</dcterms:created>
  <dcterms:modified xsi:type="dcterms:W3CDTF">2017-03-27T11:41:01Z</dcterms:modified>
</cp:coreProperties>
</file>