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tiz2\Documents\"/>
    </mc:Choice>
  </mc:AlternateContent>
  <bookViews>
    <workbookView xWindow="0" yWindow="0" windowWidth="26220" windowHeight="12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5" i="1"/>
  <c r="X15" i="1"/>
  <c r="AB3" i="1" l="1"/>
  <c r="AC15" i="1" s="1"/>
  <c r="AC8" i="1" l="1"/>
  <c r="AC12" i="1"/>
  <c r="AC5" i="1"/>
  <c r="AC9" i="1"/>
  <c r="AC13" i="1"/>
  <c r="AC6" i="1"/>
  <c r="AC10" i="1"/>
  <c r="AC14" i="1"/>
  <c r="AC7" i="1"/>
  <c r="AC11" i="1"/>
  <c r="X31" i="1"/>
  <c r="X30" i="1"/>
  <c r="X29" i="1"/>
  <c r="X28" i="1"/>
  <c r="X27" i="1"/>
  <c r="X26" i="1"/>
  <c r="X25" i="1"/>
  <c r="X24" i="1"/>
  <c r="X23" i="1"/>
  <c r="X22" i="1"/>
  <c r="X21" i="1"/>
  <c r="X14" i="1"/>
  <c r="X13" i="1"/>
  <c r="X12" i="1"/>
  <c r="X11" i="1"/>
  <c r="X10" i="1"/>
  <c r="X9" i="1"/>
  <c r="X8" i="1"/>
  <c r="X7" i="1"/>
  <c r="X6" i="1"/>
  <c r="X5" i="1"/>
  <c r="O22" i="1" l="1"/>
  <c r="O23" i="1"/>
  <c r="O24" i="1"/>
  <c r="O25" i="1"/>
  <c r="O26" i="1"/>
  <c r="O27" i="1"/>
  <c r="O28" i="1"/>
  <c r="O29" i="1"/>
  <c r="O30" i="1"/>
  <c r="O31" i="1"/>
  <c r="O21" i="1"/>
  <c r="O6" i="1"/>
  <c r="O7" i="1"/>
  <c r="O8" i="1"/>
  <c r="O9" i="1"/>
  <c r="O10" i="1"/>
  <c r="O11" i="1"/>
  <c r="O12" i="1"/>
  <c r="O13" i="1"/>
  <c r="O14" i="1"/>
  <c r="O15" i="1"/>
  <c r="O5" i="1"/>
  <c r="I22" i="1"/>
  <c r="L22" i="1" s="1"/>
  <c r="I23" i="1"/>
  <c r="L23" i="1" s="1"/>
  <c r="I24" i="1"/>
  <c r="J24" i="1" s="1"/>
  <c r="I25" i="1"/>
  <c r="J25" i="1" s="1"/>
  <c r="I26" i="1"/>
  <c r="L26" i="1" s="1"/>
  <c r="I27" i="1"/>
  <c r="L27" i="1" s="1"/>
  <c r="I28" i="1"/>
  <c r="J28" i="1" s="1"/>
  <c r="I29" i="1"/>
  <c r="J29" i="1" s="1"/>
  <c r="I30" i="1"/>
  <c r="L30" i="1" s="1"/>
  <c r="I31" i="1"/>
  <c r="L31" i="1" s="1"/>
  <c r="I21" i="1"/>
  <c r="J21" i="1" s="1"/>
  <c r="I6" i="1"/>
  <c r="J6" i="1" s="1"/>
  <c r="I7" i="1"/>
  <c r="L7" i="1" s="1"/>
  <c r="I8" i="1"/>
  <c r="L8" i="1" s="1"/>
  <c r="I9" i="1"/>
  <c r="J9" i="1" s="1"/>
  <c r="I10" i="1"/>
  <c r="J10" i="1" s="1"/>
  <c r="I11" i="1"/>
  <c r="L11" i="1" s="1"/>
  <c r="I12" i="1"/>
  <c r="L12" i="1" s="1"/>
  <c r="I13" i="1"/>
  <c r="I14" i="1"/>
  <c r="J14" i="1" s="1"/>
  <c r="I15" i="1"/>
  <c r="L15" i="1" s="1"/>
  <c r="I5" i="1"/>
  <c r="L5" i="1" s="1"/>
  <c r="H22" i="1"/>
  <c r="H23" i="1"/>
  <c r="H24" i="1"/>
  <c r="H25" i="1"/>
  <c r="H26" i="1"/>
  <c r="H27" i="1"/>
  <c r="H28" i="1"/>
  <c r="H29" i="1"/>
  <c r="H30" i="1"/>
  <c r="H31" i="1"/>
  <c r="H21" i="1"/>
  <c r="H6" i="1"/>
  <c r="H7" i="1"/>
  <c r="H8" i="1"/>
  <c r="H9" i="1"/>
  <c r="H10" i="1"/>
  <c r="H11" i="1"/>
  <c r="H12" i="1"/>
  <c r="H13" i="1"/>
  <c r="H14" i="1"/>
  <c r="H15" i="1"/>
  <c r="H5" i="1"/>
  <c r="N14" i="1" l="1"/>
  <c r="T14" i="1"/>
  <c r="N10" i="1"/>
  <c r="T10" i="1"/>
  <c r="N6" i="1"/>
  <c r="T6" i="1"/>
  <c r="N29" i="1"/>
  <c r="T29" i="1"/>
  <c r="N25" i="1"/>
  <c r="T25" i="1"/>
  <c r="J13" i="1"/>
  <c r="L13" i="1"/>
  <c r="N9" i="1"/>
  <c r="T9" i="1"/>
  <c r="N21" i="1"/>
  <c r="T21" i="1"/>
  <c r="N28" i="1"/>
  <c r="T28" i="1"/>
  <c r="N24" i="1"/>
  <c r="T24" i="1"/>
  <c r="J31" i="1"/>
  <c r="J23" i="1"/>
  <c r="J5" i="1"/>
  <c r="J30" i="1"/>
  <c r="J22" i="1"/>
  <c r="J12" i="1"/>
  <c r="J27" i="1"/>
  <c r="J8" i="1"/>
  <c r="J26" i="1"/>
  <c r="L10" i="1"/>
  <c r="L29" i="1"/>
  <c r="J15" i="1"/>
  <c r="J11" i="1"/>
  <c r="J7" i="1"/>
  <c r="L9" i="1"/>
  <c r="L21" i="1"/>
  <c r="L28" i="1"/>
  <c r="L24" i="1"/>
  <c r="L14" i="1"/>
  <c r="L6" i="1"/>
  <c r="L25" i="1"/>
  <c r="Y24" i="1" l="1"/>
  <c r="U24" i="1"/>
  <c r="Y21" i="1"/>
  <c r="U21" i="1"/>
  <c r="Y29" i="1"/>
  <c r="U29" i="1"/>
  <c r="Y28" i="1"/>
  <c r="U28" i="1"/>
  <c r="Y25" i="1"/>
  <c r="U25" i="1"/>
  <c r="Y10" i="1"/>
  <c r="U10" i="1"/>
  <c r="Y9" i="1"/>
  <c r="U9" i="1"/>
  <c r="Y6" i="1"/>
  <c r="U6" i="1"/>
  <c r="Y14" i="1"/>
  <c r="U14" i="1"/>
  <c r="T15" i="1"/>
  <c r="Y15" i="1" s="1"/>
  <c r="N8" i="1"/>
  <c r="T8" i="1"/>
  <c r="N30" i="1"/>
  <c r="T30" i="1"/>
  <c r="N27" i="1"/>
  <c r="T27" i="1"/>
  <c r="T5" i="1"/>
  <c r="N13" i="1"/>
  <c r="T13" i="1"/>
  <c r="N7" i="1"/>
  <c r="T7" i="1"/>
  <c r="N12" i="1"/>
  <c r="T12" i="1"/>
  <c r="N23" i="1"/>
  <c r="T23" i="1"/>
  <c r="N11" i="1"/>
  <c r="T11" i="1"/>
  <c r="N26" i="1"/>
  <c r="T26" i="1"/>
  <c r="N22" i="1"/>
  <c r="T22" i="1"/>
  <c r="N31" i="1"/>
  <c r="T31" i="1"/>
  <c r="Y27" i="1" l="1"/>
  <c r="U27" i="1"/>
  <c r="Y22" i="1"/>
  <c r="U22" i="1"/>
  <c r="Y30" i="1"/>
  <c r="U30" i="1"/>
  <c r="Y31" i="1"/>
  <c r="U31" i="1"/>
  <c r="Y26" i="1"/>
  <c r="U26" i="1"/>
  <c r="Y23" i="1"/>
  <c r="U23" i="1"/>
  <c r="Y11" i="1"/>
  <c r="U11" i="1"/>
  <c r="Y12" i="1"/>
  <c r="U12" i="1"/>
  <c r="Y13" i="1"/>
  <c r="U13" i="1"/>
  <c r="Y8" i="1"/>
  <c r="U8" i="1"/>
  <c r="Y7" i="1"/>
  <c r="U7" i="1"/>
  <c r="Y5" i="1"/>
  <c r="U5" i="1"/>
  <c r="U15" i="1"/>
</calcChain>
</file>

<file path=xl/sharedStrings.xml><?xml version="1.0" encoding="utf-8"?>
<sst xmlns="http://schemas.openxmlformats.org/spreadsheetml/2006/main" count="47" uniqueCount="25">
  <si>
    <t>№</t>
  </si>
  <si>
    <t>Длина</t>
  </si>
  <si>
    <t>Ширина</t>
  </si>
  <si>
    <t>Толщина</t>
  </si>
  <si>
    <t>Размер</t>
  </si>
  <si>
    <t>м3</t>
  </si>
  <si>
    <t>м3  в паллете</t>
  </si>
  <si>
    <t>ЦЕНА        шт.</t>
  </si>
  <si>
    <t>ЦЕНА    м3</t>
  </si>
  <si>
    <t>ЦЕНА  за  паллету</t>
  </si>
  <si>
    <t>ПЛОТНОСТЬ 180</t>
  </si>
  <si>
    <t>ПЛОТНОСТЬ 120</t>
  </si>
  <si>
    <t>ИТОГ</t>
  </si>
  <si>
    <t>сумма</t>
  </si>
  <si>
    <t>Одна плита  м2</t>
  </si>
  <si>
    <t>Одна плита м3</t>
  </si>
  <si>
    <t>Плит. в  паллете</t>
  </si>
  <si>
    <t>Плит в           1 м3</t>
  </si>
  <si>
    <t>Плит в          1 м3</t>
  </si>
  <si>
    <t>скидка</t>
  </si>
  <si>
    <t>ЦЕНА за шт.</t>
  </si>
  <si>
    <t>ПАЛЛЕТ</t>
  </si>
  <si>
    <t>ШТ.</t>
  </si>
  <si>
    <t>м2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</si>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</sst>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6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" fontId="0" fillId="0" borderId="6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2" fontId="6" fillId="3" borderId="0" xfId="0" applyNumberFormat="1" applyFont="1" applyFill="1" applyBorder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2" fontId="7" fillId="0" borderId="21" xfId="0" applyNumberFormat="1" applyFont="1" applyBorder="1"/>
    <xf numFmtId="2" fontId="7" fillId="0" borderId="27" xfId="0" applyNumberFormat="1" applyFont="1" applyBorder="1"/>
    <xf numFmtId="2" fontId="7" fillId="0" borderId="28" xfId="0" applyNumberFormat="1" applyFont="1" applyBorder="1"/>
    <xf numFmtId="2" fontId="1" fillId="0" borderId="30" xfId="0" applyNumberFormat="1" applyFont="1" applyBorder="1"/>
    <xf numFmtId="2" fontId="1" fillId="0" borderId="31" xfId="0" applyNumberFormat="1" applyFont="1" applyBorder="1"/>
    <xf numFmtId="2" fontId="1" fillId="0" borderId="32" xfId="0" applyNumberFormat="1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" fontId="1" fillId="0" borderId="18" xfId="0" applyNumberFormat="1" applyFont="1" applyBorder="1"/>
    <xf numFmtId="1" fontId="1" fillId="0" borderId="19" xfId="0" applyNumberFormat="1" applyFont="1" applyBorder="1"/>
    <xf numFmtId="1" fontId="1" fillId="0" borderId="20" xfId="0" applyNumberFormat="1" applyFont="1" applyBorder="1"/>
    <xf numFmtId="0" fontId="0" fillId="0" borderId="0" xfId="0" applyAlignment="1">
      <alignment wrapText="1"/>
    </xf>
    <xf numFmtId="0" fontId="0" fillId="5" borderId="42" xfId="0" applyFill="1" applyBorder="1" applyAlignment="1">
      <alignment horizontal="center" vertical="center" wrapText="1"/>
    </xf>
    <xf numFmtId="165" fontId="8" fillId="0" borderId="18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8" fillId="0" borderId="20" xfId="0" applyNumberFormat="1" applyFont="1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4" fontId="6" fillId="0" borderId="18" xfId="0" applyNumberFormat="1" applyFont="1" applyBorder="1"/>
    <xf numFmtId="4" fontId="6" fillId="0" borderId="19" xfId="0" applyNumberFormat="1" applyFont="1" applyBorder="1"/>
    <xf numFmtId="4" fontId="6" fillId="0" borderId="20" xfId="0" applyNumberFormat="1" applyFont="1" applyBorder="1"/>
    <xf numFmtId="4" fontId="1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2" xfId="0" applyNumberFormat="1" applyBorder="1"/>
    <xf numFmtId="4" fontId="0" fillId="0" borderId="6" xfId="0" applyNumberFormat="1" applyBorder="1"/>
    <xf numFmtId="0" fontId="4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1" fontId="0" fillId="3" borderId="4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="85" zoomScaleNormal="85" workbookViewId="0">
      <selection activeCell="W3" sqref="W3:W4"/>
    </sheetView>
  </sheetViews>
  <sheetFormatPr defaultRowHeight="15" x14ac:dyDescent="0.25"/>
  <cols>
    <col min="1" max="1" width="9.140625" style="9"/>
    <col min="2" max="2" width="3.7109375" style="1" customWidth="1"/>
    <col min="3" max="5" width="9.140625" style="1"/>
    <col min="6" max="9" width="9.140625" style="1" customWidth="1"/>
    <col min="10" max="10" width="10.5703125" style="1" customWidth="1"/>
    <col min="11" max="12" width="9.140625" style="1" customWidth="1"/>
    <col min="13" max="13" width="9.140625" style="15"/>
    <col min="14" max="14" width="14.140625" style="1" customWidth="1"/>
    <col min="15" max="15" width="12.42578125" customWidth="1"/>
    <col min="17" max="17" width="4.140625" customWidth="1"/>
    <col min="18" max="18" width="8.5703125" customWidth="1"/>
    <col min="19" max="19" width="10" customWidth="1"/>
    <col min="20" max="20" width="9.5703125" customWidth="1"/>
    <col min="21" max="21" width="11.85546875" customWidth="1"/>
    <col min="25" max="25" width="12.140625" customWidth="1"/>
    <col min="28" max="28" width="11.5703125" bestFit="1" customWidth="1"/>
    <col min="29" max="29" width="9.140625" style="48"/>
  </cols>
  <sheetData>
    <row r="1" spans="2:29" ht="15.75" thickBot="1" x14ac:dyDescent="0.3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33"/>
      <c r="O1" s="9"/>
      <c r="P1" s="9"/>
      <c r="Q1" s="9"/>
    </row>
    <row r="2" spans="2:29" ht="24" thickBot="1" x14ac:dyDescent="0.3">
      <c r="B2" s="69" t="s">
        <v>11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"/>
      <c r="R2" s="26"/>
      <c r="S2" s="17" t="s">
        <v>5</v>
      </c>
      <c r="T2" s="88" t="s">
        <v>12</v>
      </c>
      <c r="U2" s="89"/>
      <c r="W2" s="17" t="s">
        <v>19</v>
      </c>
      <c r="X2" s="88" t="s">
        <v>12</v>
      </c>
      <c r="Y2" s="89"/>
      <c r="AA2" s="43" t="s">
        <v>23</v>
      </c>
      <c r="AB2" s="44" t="s">
        <v>24</v>
      </c>
      <c r="AC2" s="49" t="s">
        <v>5</v>
      </c>
    </row>
    <row r="3" spans="2:29" ht="15" customHeight="1" x14ac:dyDescent="0.25">
      <c r="B3" s="78" t="s">
        <v>0</v>
      </c>
      <c r="C3" s="80" t="s">
        <v>4</v>
      </c>
      <c r="D3" s="81"/>
      <c r="E3" s="81"/>
      <c r="F3" s="71"/>
      <c r="G3" s="71"/>
      <c r="H3" s="76" t="s">
        <v>14</v>
      </c>
      <c r="I3" s="76" t="s">
        <v>15</v>
      </c>
      <c r="J3" s="76" t="s">
        <v>17</v>
      </c>
      <c r="K3" s="76" t="s">
        <v>16</v>
      </c>
      <c r="L3" s="76" t="s">
        <v>6</v>
      </c>
      <c r="M3" s="84" t="s">
        <v>7</v>
      </c>
      <c r="N3" s="76" t="s">
        <v>8</v>
      </c>
      <c r="O3" s="82" t="s">
        <v>9</v>
      </c>
      <c r="P3" s="66"/>
      <c r="Q3" s="73"/>
      <c r="R3" s="22"/>
      <c r="S3" s="86"/>
      <c r="T3" s="90" t="s">
        <v>22</v>
      </c>
      <c r="U3" s="92" t="s">
        <v>21</v>
      </c>
      <c r="V3" s="23"/>
      <c r="W3" s="86"/>
      <c r="X3" s="90" t="s">
        <v>20</v>
      </c>
      <c r="Y3" s="92" t="s">
        <v>13</v>
      </c>
      <c r="AA3" s="98">
        <v>0</v>
      </c>
      <c r="AB3" s="102">
        <f>AA3/H5</f>
        <v>0</v>
      </c>
      <c r="AC3" s="100"/>
    </row>
    <row r="4" spans="2:29" ht="15.75" customHeight="1" thickBot="1" x14ac:dyDescent="0.3">
      <c r="B4" s="79"/>
      <c r="C4" s="39" t="s">
        <v>1</v>
      </c>
      <c r="D4" s="16" t="s">
        <v>2</v>
      </c>
      <c r="E4" s="16" t="s">
        <v>3</v>
      </c>
      <c r="F4" s="72"/>
      <c r="G4" s="72"/>
      <c r="H4" s="77"/>
      <c r="I4" s="77"/>
      <c r="J4" s="77"/>
      <c r="K4" s="77"/>
      <c r="L4" s="77"/>
      <c r="M4" s="85"/>
      <c r="N4" s="77"/>
      <c r="O4" s="83"/>
      <c r="P4" s="67"/>
      <c r="Q4" s="74"/>
      <c r="R4" s="22"/>
      <c r="S4" s="87"/>
      <c r="T4" s="91"/>
      <c r="U4" s="93"/>
      <c r="V4" s="23"/>
      <c r="W4" s="87"/>
      <c r="X4" s="91"/>
      <c r="Y4" s="93"/>
      <c r="AA4" s="99"/>
      <c r="AB4" s="103"/>
      <c r="AC4" s="101"/>
    </row>
    <row r="5" spans="2:29" ht="16.5" thickBot="1" x14ac:dyDescent="0.3">
      <c r="B5" s="40">
        <v>1</v>
      </c>
      <c r="C5" s="35">
        <v>600</v>
      </c>
      <c r="D5" s="4">
        <v>600</v>
      </c>
      <c r="E5" s="4">
        <v>50</v>
      </c>
      <c r="F5" s="4"/>
      <c r="G5" s="4"/>
      <c r="H5" s="4">
        <f>C5*D5/1000000</f>
        <v>0.36</v>
      </c>
      <c r="I5" s="7">
        <f>C5*D5*E5/1000000000</f>
        <v>1.7999999999999999E-2</v>
      </c>
      <c r="J5" s="53">
        <f>1/I5</f>
        <v>55.555555555555557</v>
      </c>
      <c r="K5" s="4">
        <v>108</v>
      </c>
      <c r="L5" s="38">
        <f>K5*I5</f>
        <v>1.944</v>
      </c>
      <c r="M5" s="61">
        <v>244.8</v>
      </c>
      <c r="N5" s="54">
        <f>J5*M5</f>
        <v>13600.000000000002</v>
      </c>
      <c r="O5" s="64">
        <f>K5*M5</f>
        <v>26438.400000000001</v>
      </c>
      <c r="P5" s="10"/>
      <c r="Q5" s="74"/>
      <c r="R5" s="21"/>
      <c r="S5" s="9"/>
      <c r="T5" s="45">
        <f>J5*S3</f>
        <v>0</v>
      </c>
      <c r="U5" s="27">
        <f t="shared" ref="U5:U15" si="0">T5/K5</f>
        <v>0</v>
      </c>
      <c r="V5" s="23"/>
      <c r="W5" s="9"/>
      <c r="X5" s="18">
        <f>M5-(M5/100*W3)</f>
        <v>244.8</v>
      </c>
      <c r="Y5" s="55">
        <f>T5*X5</f>
        <v>0</v>
      </c>
      <c r="AC5" s="50">
        <f>AB3*I5</f>
        <v>0</v>
      </c>
    </row>
    <row r="6" spans="2:29" ht="15.75" x14ac:dyDescent="0.25">
      <c r="B6" s="41">
        <v>2</v>
      </c>
      <c r="C6" s="36">
        <v>600</v>
      </c>
      <c r="D6" s="2">
        <v>600</v>
      </c>
      <c r="E6" s="2">
        <v>60</v>
      </c>
      <c r="F6" s="2"/>
      <c r="G6" s="2"/>
      <c r="H6" s="2">
        <f t="shared" ref="H6:H15" si="1">C6*D6/1000000</f>
        <v>0.36</v>
      </c>
      <c r="I6" s="6">
        <f t="shared" ref="I6:I15" si="2">C6*D6*E6/1000000000</f>
        <v>2.1600000000000001E-2</v>
      </c>
      <c r="J6" s="53">
        <f t="shared" ref="J6:J15" si="3">1/I6</f>
        <v>46.296296296296291</v>
      </c>
      <c r="K6" s="2">
        <v>90</v>
      </c>
      <c r="L6" s="8">
        <f t="shared" ref="L6:L15" si="4">K6*I6</f>
        <v>1.9440000000000002</v>
      </c>
      <c r="M6" s="62">
        <v>293.76</v>
      </c>
      <c r="N6" s="54">
        <f t="shared" ref="N6:N15" si="5">J6*M6</f>
        <v>13599.999999999998</v>
      </c>
      <c r="O6" s="64">
        <f t="shared" ref="O6:O15" si="6">K6*M6</f>
        <v>26438.399999999998</v>
      </c>
      <c r="P6" s="11"/>
      <c r="Q6" s="74"/>
      <c r="R6" s="21"/>
      <c r="S6" s="9"/>
      <c r="T6" s="46">
        <f>J6*S3</f>
        <v>0</v>
      </c>
      <c r="U6" s="28">
        <f t="shared" si="0"/>
        <v>0</v>
      </c>
      <c r="V6" s="23"/>
      <c r="W6" s="9"/>
      <c r="X6" s="19">
        <f>M6-(M6/100*W3)</f>
        <v>293.76</v>
      </c>
      <c r="Y6" s="56">
        <f>T6*X6</f>
        <v>0</v>
      </c>
      <c r="AC6" s="51">
        <f>AB3*I6</f>
        <v>0</v>
      </c>
    </row>
    <row r="7" spans="2:29" ht="15.75" x14ac:dyDescent="0.25">
      <c r="B7" s="41">
        <v>3</v>
      </c>
      <c r="C7" s="36">
        <v>600</v>
      </c>
      <c r="D7" s="2">
        <v>600</v>
      </c>
      <c r="E7" s="2">
        <v>70</v>
      </c>
      <c r="F7" s="2"/>
      <c r="G7" s="2"/>
      <c r="H7" s="2">
        <f t="shared" si="1"/>
        <v>0.36</v>
      </c>
      <c r="I7" s="6">
        <f t="shared" si="2"/>
        <v>2.52E-2</v>
      </c>
      <c r="J7" s="53">
        <f t="shared" si="3"/>
        <v>39.682539682539684</v>
      </c>
      <c r="K7" s="2">
        <v>78</v>
      </c>
      <c r="L7" s="8">
        <f t="shared" si="4"/>
        <v>1.9656</v>
      </c>
      <c r="M7" s="63">
        <v>342.72</v>
      </c>
      <c r="N7" s="54">
        <f t="shared" si="5"/>
        <v>13600.000000000002</v>
      </c>
      <c r="O7" s="64">
        <f t="shared" si="6"/>
        <v>26732.160000000003</v>
      </c>
      <c r="P7" s="11"/>
      <c r="Q7" s="74"/>
      <c r="R7" s="21"/>
      <c r="S7" s="9"/>
      <c r="T7" s="46">
        <f>J7*S3</f>
        <v>0</v>
      </c>
      <c r="U7" s="28">
        <f t="shared" si="0"/>
        <v>0</v>
      </c>
      <c r="V7" s="23"/>
      <c r="W7" s="9"/>
      <c r="X7" s="19">
        <f>M7-(M7/100*W3)</f>
        <v>342.72</v>
      </c>
      <c r="Y7" s="56">
        <f t="shared" ref="Y7:Y14" si="7">T7*X7</f>
        <v>0</v>
      </c>
      <c r="AC7" s="51">
        <f>AB3*I7</f>
        <v>0</v>
      </c>
    </row>
    <row r="8" spans="2:29" ht="15.75" x14ac:dyDescent="0.25">
      <c r="B8" s="41">
        <v>4</v>
      </c>
      <c r="C8" s="36">
        <v>600</v>
      </c>
      <c r="D8" s="2">
        <v>600</v>
      </c>
      <c r="E8" s="2">
        <v>80</v>
      </c>
      <c r="F8" s="2"/>
      <c r="G8" s="2"/>
      <c r="H8" s="2">
        <f t="shared" si="1"/>
        <v>0.36</v>
      </c>
      <c r="I8" s="6">
        <f t="shared" si="2"/>
        <v>2.8799999999999999E-2</v>
      </c>
      <c r="J8" s="53">
        <f t="shared" si="3"/>
        <v>34.722222222222221</v>
      </c>
      <c r="K8" s="2">
        <v>72</v>
      </c>
      <c r="L8" s="8">
        <f t="shared" si="4"/>
        <v>2.0735999999999999</v>
      </c>
      <c r="M8" s="63">
        <v>391.68</v>
      </c>
      <c r="N8" s="54">
        <f t="shared" si="5"/>
        <v>13600</v>
      </c>
      <c r="O8" s="64">
        <f t="shared" si="6"/>
        <v>28200.959999999999</v>
      </c>
      <c r="P8" s="11"/>
      <c r="Q8" s="74"/>
      <c r="R8" s="21"/>
      <c r="S8" s="9"/>
      <c r="T8" s="46">
        <f>J8*S3</f>
        <v>0</v>
      </c>
      <c r="U8" s="28">
        <f t="shared" si="0"/>
        <v>0</v>
      </c>
      <c r="V8" s="23"/>
      <c r="W8" s="9"/>
      <c r="X8" s="19">
        <f>M8-(M8/100*W3)</f>
        <v>391.68</v>
      </c>
      <c r="Y8" s="56">
        <f t="shared" si="7"/>
        <v>0</v>
      </c>
      <c r="AC8" s="51">
        <f>AB3*I8</f>
        <v>0</v>
      </c>
    </row>
    <row r="9" spans="2:29" ht="15.75" x14ac:dyDescent="0.25">
      <c r="B9" s="41">
        <v>5</v>
      </c>
      <c r="C9" s="36">
        <v>600</v>
      </c>
      <c r="D9" s="2">
        <v>600</v>
      </c>
      <c r="E9" s="2">
        <v>90</v>
      </c>
      <c r="F9" s="2"/>
      <c r="G9" s="2"/>
      <c r="H9" s="2">
        <f t="shared" si="1"/>
        <v>0.36</v>
      </c>
      <c r="I9" s="6">
        <f t="shared" si="2"/>
        <v>3.2399999999999998E-2</v>
      </c>
      <c r="J9" s="53">
        <f t="shared" si="3"/>
        <v>30.8641975308642</v>
      </c>
      <c r="K9" s="2">
        <v>60</v>
      </c>
      <c r="L9" s="8">
        <f t="shared" si="4"/>
        <v>1.944</v>
      </c>
      <c r="M9" s="63">
        <v>440.64</v>
      </c>
      <c r="N9" s="54">
        <f t="shared" si="5"/>
        <v>13600</v>
      </c>
      <c r="O9" s="64">
        <f t="shared" si="6"/>
        <v>26438.399999999998</v>
      </c>
      <c r="P9" s="11"/>
      <c r="Q9" s="74"/>
      <c r="R9" s="21"/>
      <c r="S9" s="9"/>
      <c r="T9" s="46">
        <f>J9*S3</f>
        <v>0</v>
      </c>
      <c r="U9" s="28">
        <f t="shared" si="0"/>
        <v>0</v>
      </c>
      <c r="V9" s="23"/>
      <c r="W9" s="9"/>
      <c r="X9" s="19">
        <f>M9-(M9/100*W3)</f>
        <v>440.64</v>
      </c>
      <c r="Y9" s="56">
        <f t="shared" si="7"/>
        <v>0</v>
      </c>
      <c r="AC9" s="51">
        <f>AB3*I9</f>
        <v>0</v>
      </c>
    </row>
    <row r="10" spans="2:29" ht="15.75" x14ac:dyDescent="0.25">
      <c r="B10" s="41">
        <v>6</v>
      </c>
      <c r="C10" s="36">
        <v>600</v>
      </c>
      <c r="D10" s="2">
        <v>600</v>
      </c>
      <c r="E10" s="2">
        <v>100</v>
      </c>
      <c r="F10" s="2"/>
      <c r="G10" s="2"/>
      <c r="H10" s="2">
        <f t="shared" si="1"/>
        <v>0.36</v>
      </c>
      <c r="I10" s="6">
        <f t="shared" si="2"/>
        <v>3.5999999999999997E-2</v>
      </c>
      <c r="J10" s="53">
        <f t="shared" si="3"/>
        <v>27.777777777777779</v>
      </c>
      <c r="K10" s="2">
        <v>60</v>
      </c>
      <c r="L10" s="8">
        <f t="shared" si="4"/>
        <v>2.1599999999999997</v>
      </c>
      <c r="M10" s="63">
        <v>489.6</v>
      </c>
      <c r="N10" s="54">
        <f t="shared" si="5"/>
        <v>13600.000000000002</v>
      </c>
      <c r="O10" s="64">
        <f t="shared" si="6"/>
        <v>29376</v>
      </c>
      <c r="P10" s="11"/>
      <c r="Q10" s="74"/>
      <c r="R10" s="21"/>
      <c r="S10" s="9"/>
      <c r="T10" s="46">
        <f>J10*S3</f>
        <v>0</v>
      </c>
      <c r="U10" s="28">
        <f t="shared" si="0"/>
        <v>0</v>
      </c>
      <c r="V10" s="23"/>
      <c r="W10" s="9"/>
      <c r="X10" s="19">
        <f>M10-(M10/100*W3)</f>
        <v>489.6</v>
      </c>
      <c r="Y10" s="56">
        <f t="shared" si="7"/>
        <v>0</v>
      </c>
      <c r="AC10" s="51">
        <f>AB3*I10</f>
        <v>0</v>
      </c>
    </row>
    <row r="11" spans="2:29" ht="15.75" x14ac:dyDescent="0.25">
      <c r="B11" s="41">
        <v>7</v>
      </c>
      <c r="C11" s="36">
        <v>600</v>
      </c>
      <c r="D11" s="2">
        <v>600</v>
      </c>
      <c r="E11" s="2">
        <v>110</v>
      </c>
      <c r="F11" s="2"/>
      <c r="G11" s="2"/>
      <c r="H11" s="2">
        <f t="shared" si="1"/>
        <v>0.36</v>
      </c>
      <c r="I11" s="6">
        <f t="shared" si="2"/>
        <v>3.9600000000000003E-2</v>
      </c>
      <c r="J11" s="53">
        <f t="shared" si="3"/>
        <v>25.252525252525249</v>
      </c>
      <c r="K11" s="2">
        <v>54</v>
      </c>
      <c r="L11" s="8">
        <f t="shared" si="4"/>
        <v>2.1384000000000003</v>
      </c>
      <c r="M11" s="63">
        <v>538.55999999999995</v>
      </c>
      <c r="N11" s="54">
        <f t="shared" si="5"/>
        <v>13599.999999999996</v>
      </c>
      <c r="O11" s="64">
        <f t="shared" si="6"/>
        <v>29082.239999999998</v>
      </c>
      <c r="P11" s="11"/>
      <c r="Q11" s="74"/>
      <c r="R11" s="21"/>
      <c r="S11" s="9"/>
      <c r="T11" s="46">
        <f>J11*S3</f>
        <v>0</v>
      </c>
      <c r="U11" s="28">
        <f t="shared" si="0"/>
        <v>0</v>
      </c>
      <c r="V11" s="23"/>
      <c r="W11" s="9"/>
      <c r="X11" s="19">
        <f>M11-(M11/100*W3)</f>
        <v>538.55999999999995</v>
      </c>
      <c r="Y11" s="56">
        <f t="shared" si="7"/>
        <v>0</v>
      </c>
      <c r="AC11" s="51">
        <f>AB3*I11</f>
        <v>0</v>
      </c>
    </row>
    <row r="12" spans="2:29" ht="15.75" x14ac:dyDescent="0.25">
      <c r="B12" s="41">
        <v>8</v>
      </c>
      <c r="C12" s="36">
        <v>600</v>
      </c>
      <c r="D12" s="2">
        <v>600</v>
      </c>
      <c r="E12" s="2">
        <v>120</v>
      </c>
      <c r="F12" s="2"/>
      <c r="G12" s="2"/>
      <c r="H12" s="2">
        <f t="shared" si="1"/>
        <v>0.36</v>
      </c>
      <c r="I12" s="6">
        <f t="shared" si="2"/>
        <v>4.3200000000000002E-2</v>
      </c>
      <c r="J12" s="53">
        <f t="shared" si="3"/>
        <v>23.148148148148145</v>
      </c>
      <c r="K12" s="2">
        <v>48</v>
      </c>
      <c r="L12" s="8">
        <f t="shared" si="4"/>
        <v>2.0735999999999999</v>
      </c>
      <c r="M12" s="63">
        <v>587.57000000000005</v>
      </c>
      <c r="N12" s="54">
        <f t="shared" si="5"/>
        <v>13601.157407407407</v>
      </c>
      <c r="O12" s="64">
        <f t="shared" si="6"/>
        <v>28203.360000000001</v>
      </c>
      <c r="P12" s="11"/>
      <c r="Q12" s="74"/>
      <c r="R12" s="21"/>
      <c r="S12" s="9"/>
      <c r="T12" s="46">
        <f>J12*S3</f>
        <v>0</v>
      </c>
      <c r="U12" s="28">
        <f t="shared" si="0"/>
        <v>0</v>
      </c>
      <c r="V12" s="23"/>
      <c r="W12" s="9"/>
      <c r="X12" s="19">
        <f>M12-(M12/100*W3)</f>
        <v>587.57000000000005</v>
      </c>
      <c r="Y12" s="56">
        <f t="shared" si="7"/>
        <v>0</v>
      </c>
      <c r="AC12" s="51">
        <f>AB3*I12</f>
        <v>0</v>
      </c>
    </row>
    <row r="13" spans="2:29" ht="15.75" x14ac:dyDescent="0.25">
      <c r="B13" s="41">
        <v>9</v>
      </c>
      <c r="C13" s="36">
        <v>600</v>
      </c>
      <c r="D13" s="2">
        <v>600</v>
      </c>
      <c r="E13" s="2">
        <v>130</v>
      </c>
      <c r="F13" s="2"/>
      <c r="G13" s="2"/>
      <c r="H13" s="2">
        <f t="shared" si="1"/>
        <v>0.36</v>
      </c>
      <c r="I13" s="6">
        <f t="shared" si="2"/>
        <v>4.6800000000000001E-2</v>
      </c>
      <c r="J13" s="53">
        <f t="shared" si="3"/>
        <v>21.367521367521366</v>
      </c>
      <c r="K13" s="2"/>
      <c r="L13" s="8">
        <f t="shared" si="4"/>
        <v>0</v>
      </c>
      <c r="M13" s="63">
        <v>636.48</v>
      </c>
      <c r="N13" s="54">
        <f t="shared" si="5"/>
        <v>13600</v>
      </c>
      <c r="O13" s="64">
        <f t="shared" si="6"/>
        <v>0</v>
      </c>
      <c r="P13" s="11"/>
      <c r="Q13" s="74"/>
      <c r="R13" s="21"/>
      <c r="S13" s="9"/>
      <c r="T13" s="46">
        <f>J13*S3</f>
        <v>0</v>
      </c>
      <c r="U13" s="28" t="e">
        <f t="shared" si="0"/>
        <v>#DIV/0!</v>
      </c>
      <c r="V13" s="23"/>
      <c r="W13" s="9"/>
      <c r="X13" s="19">
        <f>M13-(M13/100*W3)</f>
        <v>636.48</v>
      </c>
      <c r="Y13" s="56">
        <f t="shared" si="7"/>
        <v>0</v>
      </c>
      <c r="AC13" s="51">
        <f>AB3*I13</f>
        <v>0</v>
      </c>
    </row>
    <row r="14" spans="2:29" ht="15.75" x14ac:dyDescent="0.25">
      <c r="B14" s="41">
        <v>10</v>
      </c>
      <c r="C14" s="36">
        <v>600</v>
      </c>
      <c r="D14" s="2">
        <v>600</v>
      </c>
      <c r="E14" s="2">
        <v>140</v>
      </c>
      <c r="F14" s="2"/>
      <c r="G14" s="2"/>
      <c r="H14" s="2">
        <f t="shared" si="1"/>
        <v>0.36</v>
      </c>
      <c r="I14" s="6">
        <f t="shared" si="2"/>
        <v>5.04E-2</v>
      </c>
      <c r="J14" s="53">
        <f t="shared" si="3"/>
        <v>19.841269841269842</v>
      </c>
      <c r="K14" s="2"/>
      <c r="L14" s="8">
        <f t="shared" si="4"/>
        <v>0</v>
      </c>
      <c r="M14" s="63">
        <v>685.44</v>
      </c>
      <c r="N14" s="54">
        <f t="shared" si="5"/>
        <v>13600.000000000002</v>
      </c>
      <c r="O14" s="64">
        <f t="shared" si="6"/>
        <v>0</v>
      </c>
      <c r="P14" s="11"/>
      <c r="Q14" s="74"/>
      <c r="R14" s="21"/>
      <c r="S14" s="9"/>
      <c r="T14" s="46">
        <f>J14*S3</f>
        <v>0</v>
      </c>
      <c r="U14" s="28" t="e">
        <f t="shared" si="0"/>
        <v>#DIV/0!</v>
      </c>
      <c r="V14" s="23"/>
      <c r="W14" s="9"/>
      <c r="X14" s="19">
        <f>M14-(M14/100*W3)</f>
        <v>685.44</v>
      </c>
      <c r="Y14" s="56">
        <f t="shared" si="7"/>
        <v>0</v>
      </c>
      <c r="AC14" s="51">
        <f>AB3*I14</f>
        <v>0</v>
      </c>
    </row>
    <row r="15" spans="2:29" ht="16.5" thickBot="1" x14ac:dyDescent="0.3">
      <c r="B15" s="41">
        <v>11</v>
      </c>
      <c r="C15" s="36">
        <v>600</v>
      </c>
      <c r="D15" s="2">
        <v>600</v>
      </c>
      <c r="E15" s="2">
        <v>150</v>
      </c>
      <c r="F15" s="2"/>
      <c r="G15" s="2"/>
      <c r="H15" s="2">
        <f t="shared" si="1"/>
        <v>0.36</v>
      </c>
      <c r="I15" s="6">
        <f t="shared" si="2"/>
        <v>5.3999999999999999E-2</v>
      </c>
      <c r="J15" s="53">
        <f t="shared" si="3"/>
        <v>18.518518518518519</v>
      </c>
      <c r="K15" s="2">
        <v>42</v>
      </c>
      <c r="L15" s="8">
        <f t="shared" si="4"/>
        <v>2.2679999999999998</v>
      </c>
      <c r="M15" s="63">
        <v>734.4</v>
      </c>
      <c r="N15" s="54">
        <f t="shared" si="5"/>
        <v>13600</v>
      </c>
      <c r="O15" s="64">
        <f t="shared" si="6"/>
        <v>30844.799999999999</v>
      </c>
      <c r="P15" s="11"/>
      <c r="Q15" s="74"/>
      <c r="R15" s="21"/>
      <c r="S15" s="9"/>
      <c r="T15" s="47">
        <f>J15*S3</f>
        <v>0</v>
      </c>
      <c r="U15" s="29">
        <f t="shared" si="0"/>
        <v>0</v>
      </c>
      <c r="V15" s="23"/>
      <c r="W15" s="9"/>
      <c r="X15" s="20">
        <f>M15-(M15/100*W3)</f>
        <v>734.4</v>
      </c>
      <c r="Y15" s="57">
        <f>T15*X15</f>
        <v>0</v>
      </c>
      <c r="AC15" s="52">
        <f>AB3*I15</f>
        <v>0</v>
      </c>
    </row>
    <row r="16" spans="2:29" ht="15.75" thickBot="1" x14ac:dyDescent="0.3">
      <c r="B16" s="42"/>
      <c r="C16" s="37"/>
      <c r="D16" s="3"/>
      <c r="E16" s="3"/>
      <c r="F16" s="3"/>
      <c r="G16" s="3"/>
      <c r="H16" s="3"/>
      <c r="I16" s="3"/>
      <c r="J16" s="3"/>
      <c r="K16" s="3"/>
      <c r="L16" s="3"/>
      <c r="M16" s="13"/>
      <c r="N16" s="3"/>
      <c r="O16" s="65"/>
      <c r="P16" s="12"/>
      <c r="Q16" s="75"/>
      <c r="R16" s="24"/>
      <c r="S16" s="24"/>
      <c r="T16" s="24"/>
      <c r="U16" s="24"/>
      <c r="V16" s="23"/>
    </row>
    <row r="17" spans="2:25" ht="36.75" customHeight="1" thickBot="1" x14ac:dyDescent="0.4">
      <c r="B17" s="68" t="s">
        <v>10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70"/>
      <c r="R17" s="25"/>
      <c r="S17" s="25"/>
      <c r="T17" s="25"/>
      <c r="U17" s="25"/>
      <c r="V17" s="23"/>
    </row>
    <row r="18" spans="2:25" ht="33.75" customHeight="1" thickBot="1" x14ac:dyDescent="0.4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25"/>
      <c r="S18" s="17" t="s">
        <v>5</v>
      </c>
      <c r="T18" s="88" t="s">
        <v>12</v>
      </c>
      <c r="U18" s="89"/>
      <c r="V18" s="23"/>
      <c r="W18" s="17" t="s">
        <v>19</v>
      </c>
      <c r="X18" s="88" t="s">
        <v>12</v>
      </c>
      <c r="Y18" s="89"/>
    </row>
    <row r="19" spans="2:25" ht="15" customHeight="1" x14ac:dyDescent="0.25">
      <c r="B19" s="78" t="s">
        <v>0</v>
      </c>
      <c r="C19" s="80" t="s">
        <v>4</v>
      </c>
      <c r="D19" s="81"/>
      <c r="E19" s="81"/>
      <c r="F19" s="71"/>
      <c r="G19" s="71"/>
      <c r="H19" s="76" t="s">
        <v>14</v>
      </c>
      <c r="I19" s="76" t="s">
        <v>15</v>
      </c>
      <c r="J19" s="76" t="s">
        <v>18</v>
      </c>
      <c r="K19" s="76" t="s">
        <v>16</v>
      </c>
      <c r="L19" s="76" t="s">
        <v>6</v>
      </c>
      <c r="M19" s="84" t="s">
        <v>7</v>
      </c>
      <c r="N19" s="76" t="s">
        <v>8</v>
      </c>
      <c r="O19" s="82" t="s">
        <v>9</v>
      </c>
      <c r="P19" s="66"/>
      <c r="Q19" s="73"/>
      <c r="R19" s="22"/>
      <c r="S19" s="86">
        <v>0</v>
      </c>
      <c r="T19" s="90" t="s">
        <v>22</v>
      </c>
      <c r="U19" s="92" t="s">
        <v>21</v>
      </c>
      <c r="V19" s="23"/>
      <c r="W19" s="86">
        <v>0</v>
      </c>
      <c r="X19" s="94" t="s">
        <v>20</v>
      </c>
      <c r="Y19" s="96" t="s">
        <v>13</v>
      </c>
    </row>
    <row r="20" spans="2:25" ht="15.75" customHeight="1" thickBot="1" x14ac:dyDescent="0.3">
      <c r="B20" s="79"/>
      <c r="C20" s="39" t="s">
        <v>1</v>
      </c>
      <c r="D20" s="16" t="s">
        <v>2</v>
      </c>
      <c r="E20" s="16" t="s">
        <v>3</v>
      </c>
      <c r="F20" s="72"/>
      <c r="G20" s="72"/>
      <c r="H20" s="77"/>
      <c r="I20" s="77"/>
      <c r="J20" s="77"/>
      <c r="K20" s="77"/>
      <c r="L20" s="77"/>
      <c r="M20" s="85"/>
      <c r="N20" s="77"/>
      <c r="O20" s="83"/>
      <c r="P20" s="67"/>
      <c r="Q20" s="74"/>
      <c r="R20" s="22"/>
      <c r="S20" s="87"/>
      <c r="T20" s="91"/>
      <c r="U20" s="93"/>
      <c r="V20" s="23"/>
      <c r="W20" s="87"/>
      <c r="X20" s="95"/>
      <c r="Y20" s="97"/>
    </row>
    <row r="21" spans="2:25" ht="15.75" x14ac:dyDescent="0.25">
      <c r="B21" s="40">
        <v>1</v>
      </c>
      <c r="C21" s="35">
        <v>600</v>
      </c>
      <c r="D21" s="4">
        <v>600</v>
      </c>
      <c r="E21" s="4">
        <v>50</v>
      </c>
      <c r="F21" s="4"/>
      <c r="G21" s="4"/>
      <c r="H21" s="4">
        <f>C21*D21/1000000</f>
        <v>0.36</v>
      </c>
      <c r="I21" s="7">
        <f>C21*D21*E21/1000000000</f>
        <v>1.7999999999999999E-2</v>
      </c>
      <c r="J21" s="8">
        <f>1/I21</f>
        <v>55.555555555555557</v>
      </c>
      <c r="K21" s="4">
        <v>108</v>
      </c>
      <c r="L21" s="8">
        <f>K21*I21</f>
        <v>1.944</v>
      </c>
      <c r="M21" s="62">
        <v>297</v>
      </c>
      <c r="N21" s="54">
        <f>J21*M21</f>
        <v>16500</v>
      </c>
      <c r="O21" s="64">
        <f>K21*M21</f>
        <v>32076</v>
      </c>
      <c r="P21" s="10"/>
      <c r="Q21" s="74"/>
      <c r="R21" s="21"/>
      <c r="S21" s="9"/>
      <c r="T21" s="45">
        <f>J21*S19</f>
        <v>0</v>
      </c>
      <c r="U21" s="27">
        <f t="shared" ref="U21:U31" si="8">T21/K21</f>
        <v>0</v>
      </c>
      <c r="V21" s="23"/>
      <c r="W21" s="9"/>
      <c r="X21" s="30">
        <f>M21-(M21/100*W19)</f>
        <v>297</v>
      </c>
      <c r="Y21" s="58">
        <f>T21*X21</f>
        <v>0</v>
      </c>
    </row>
    <row r="22" spans="2:25" ht="15.75" x14ac:dyDescent="0.25">
      <c r="B22" s="41">
        <v>2</v>
      </c>
      <c r="C22" s="36">
        <v>600</v>
      </c>
      <c r="D22" s="2">
        <v>600</v>
      </c>
      <c r="E22" s="2">
        <v>60</v>
      </c>
      <c r="F22" s="2"/>
      <c r="G22" s="2"/>
      <c r="H22" s="4">
        <f t="shared" ref="H22:H31" si="9">C22*D22/1000000</f>
        <v>0.36</v>
      </c>
      <c r="I22" s="7">
        <f t="shared" ref="I22:I31" si="10">C22*D22*E22/1000000000</f>
        <v>2.1600000000000001E-2</v>
      </c>
      <c r="J22" s="8">
        <f t="shared" ref="J22:J31" si="11">1/I22</f>
        <v>46.296296296296291</v>
      </c>
      <c r="K22" s="2">
        <v>90</v>
      </c>
      <c r="L22" s="8">
        <f t="shared" ref="L22:L31" si="12">K22*I22</f>
        <v>1.9440000000000002</v>
      </c>
      <c r="M22" s="63">
        <v>356.4</v>
      </c>
      <c r="N22" s="54">
        <f t="shared" ref="N22:N31" si="13">J22*M22</f>
        <v>16499.999999999996</v>
      </c>
      <c r="O22" s="64">
        <f t="shared" ref="O22:O31" si="14">K22*M22</f>
        <v>32075.999999999996</v>
      </c>
      <c r="P22" s="11"/>
      <c r="Q22" s="74"/>
      <c r="R22" s="21"/>
      <c r="S22" s="9"/>
      <c r="T22" s="46">
        <f>J22*S19</f>
        <v>0</v>
      </c>
      <c r="U22" s="28">
        <f t="shared" si="8"/>
        <v>0</v>
      </c>
      <c r="V22" s="23"/>
      <c r="W22" s="9"/>
      <c r="X22" s="31">
        <f>M22-(M22/100*W19)</f>
        <v>356.4</v>
      </c>
      <c r="Y22" s="59">
        <f t="shared" ref="Y22:Y31" si="15">T22*X22</f>
        <v>0</v>
      </c>
    </row>
    <row r="23" spans="2:25" ht="15.75" x14ac:dyDescent="0.25">
      <c r="B23" s="41">
        <v>3</v>
      </c>
      <c r="C23" s="36">
        <v>600</v>
      </c>
      <c r="D23" s="2">
        <v>600</v>
      </c>
      <c r="E23" s="2">
        <v>70</v>
      </c>
      <c r="F23" s="2"/>
      <c r="G23" s="2"/>
      <c r="H23" s="4">
        <f t="shared" si="9"/>
        <v>0.36</v>
      </c>
      <c r="I23" s="7">
        <f t="shared" si="10"/>
        <v>2.52E-2</v>
      </c>
      <c r="J23" s="8">
        <f t="shared" si="11"/>
        <v>39.682539682539684</v>
      </c>
      <c r="K23" s="2">
        <v>78</v>
      </c>
      <c r="L23" s="8">
        <f t="shared" si="12"/>
        <v>1.9656</v>
      </c>
      <c r="M23" s="63">
        <v>415.8</v>
      </c>
      <c r="N23" s="54">
        <f t="shared" si="13"/>
        <v>16500</v>
      </c>
      <c r="O23" s="64">
        <f t="shared" si="14"/>
        <v>32432.400000000001</v>
      </c>
      <c r="P23" s="11"/>
      <c r="Q23" s="74"/>
      <c r="R23" s="21"/>
      <c r="S23" s="9"/>
      <c r="T23" s="46">
        <f>J23*S19</f>
        <v>0</v>
      </c>
      <c r="U23" s="28">
        <f t="shared" si="8"/>
        <v>0</v>
      </c>
      <c r="V23" s="23"/>
      <c r="W23" s="9"/>
      <c r="X23" s="31">
        <f>M23-(M23/100*W19)</f>
        <v>415.8</v>
      </c>
      <c r="Y23" s="59">
        <f t="shared" si="15"/>
        <v>0</v>
      </c>
    </row>
    <row r="24" spans="2:25" ht="15.75" x14ac:dyDescent="0.25">
      <c r="B24" s="41">
        <v>4</v>
      </c>
      <c r="C24" s="36">
        <v>600</v>
      </c>
      <c r="D24" s="2">
        <v>600</v>
      </c>
      <c r="E24" s="2">
        <v>80</v>
      </c>
      <c r="F24" s="2"/>
      <c r="G24" s="2"/>
      <c r="H24" s="4">
        <f t="shared" si="9"/>
        <v>0.36</v>
      </c>
      <c r="I24" s="7">
        <f t="shared" si="10"/>
        <v>2.8799999999999999E-2</v>
      </c>
      <c r="J24" s="8">
        <f t="shared" si="11"/>
        <v>34.722222222222221</v>
      </c>
      <c r="K24" s="2">
        <v>72</v>
      </c>
      <c r="L24" s="8">
        <f t="shared" si="12"/>
        <v>2.0735999999999999</v>
      </c>
      <c r="M24" s="63">
        <v>475.2</v>
      </c>
      <c r="N24" s="54">
        <f t="shared" si="13"/>
        <v>16500</v>
      </c>
      <c r="O24" s="64">
        <f t="shared" si="14"/>
        <v>34214.400000000001</v>
      </c>
      <c r="P24" s="11"/>
      <c r="Q24" s="74"/>
      <c r="R24" s="21"/>
      <c r="S24" s="9"/>
      <c r="T24" s="46">
        <f>J24*S19</f>
        <v>0</v>
      </c>
      <c r="U24" s="28">
        <f t="shared" si="8"/>
        <v>0</v>
      </c>
      <c r="V24" s="23"/>
      <c r="W24" s="9"/>
      <c r="X24" s="31">
        <f>M24-(M24/100*W19)</f>
        <v>475.2</v>
      </c>
      <c r="Y24" s="59">
        <f t="shared" si="15"/>
        <v>0</v>
      </c>
    </row>
    <row r="25" spans="2:25" ht="15.75" customHeight="1" x14ac:dyDescent="0.25">
      <c r="B25" s="41">
        <v>5</v>
      </c>
      <c r="C25" s="36">
        <v>600</v>
      </c>
      <c r="D25" s="2">
        <v>600</v>
      </c>
      <c r="E25" s="2">
        <v>90</v>
      </c>
      <c r="F25" s="2"/>
      <c r="G25" s="2"/>
      <c r="H25" s="4">
        <f t="shared" si="9"/>
        <v>0.36</v>
      </c>
      <c r="I25" s="7">
        <f t="shared" si="10"/>
        <v>3.2399999999999998E-2</v>
      </c>
      <c r="J25" s="8">
        <f t="shared" si="11"/>
        <v>30.8641975308642</v>
      </c>
      <c r="K25" s="2">
        <v>60</v>
      </c>
      <c r="L25" s="8">
        <f t="shared" si="12"/>
        <v>1.944</v>
      </c>
      <c r="M25" s="63">
        <v>534.6</v>
      </c>
      <c r="N25" s="54">
        <f t="shared" si="13"/>
        <v>16500</v>
      </c>
      <c r="O25" s="64">
        <f t="shared" si="14"/>
        <v>32076</v>
      </c>
      <c r="P25" s="11"/>
      <c r="Q25" s="74"/>
      <c r="R25" s="21"/>
      <c r="S25" s="9"/>
      <c r="T25" s="46">
        <f>J25*S19</f>
        <v>0</v>
      </c>
      <c r="U25" s="28">
        <f t="shared" si="8"/>
        <v>0</v>
      </c>
      <c r="V25" s="23"/>
      <c r="W25" s="9"/>
      <c r="X25" s="31">
        <f>M25-(M25/100*W19)</f>
        <v>534.6</v>
      </c>
      <c r="Y25" s="59">
        <f t="shared" si="15"/>
        <v>0</v>
      </c>
    </row>
    <row r="26" spans="2:25" ht="15.75" customHeight="1" x14ac:dyDescent="0.25">
      <c r="B26" s="41">
        <v>6</v>
      </c>
      <c r="C26" s="36">
        <v>600</v>
      </c>
      <c r="D26" s="2">
        <v>600</v>
      </c>
      <c r="E26" s="2">
        <v>100</v>
      </c>
      <c r="F26" s="2"/>
      <c r="G26" s="2"/>
      <c r="H26" s="4">
        <f t="shared" si="9"/>
        <v>0.36</v>
      </c>
      <c r="I26" s="7">
        <f t="shared" si="10"/>
        <v>3.5999999999999997E-2</v>
      </c>
      <c r="J26" s="8">
        <f t="shared" si="11"/>
        <v>27.777777777777779</v>
      </c>
      <c r="K26" s="2">
        <v>60</v>
      </c>
      <c r="L26" s="8">
        <f t="shared" si="12"/>
        <v>2.1599999999999997</v>
      </c>
      <c r="M26" s="63">
        <v>594</v>
      </c>
      <c r="N26" s="54">
        <f t="shared" si="13"/>
        <v>16500</v>
      </c>
      <c r="O26" s="64">
        <f t="shared" si="14"/>
        <v>35640</v>
      </c>
      <c r="P26" s="11"/>
      <c r="Q26" s="74"/>
      <c r="R26" s="21"/>
      <c r="S26" s="9"/>
      <c r="T26" s="46">
        <f>J26*S19</f>
        <v>0</v>
      </c>
      <c r="U26" s="28">
        <f t="shared" si="8"/>
        <v>0</v>
      </c>
      <c r="V26" s="23"/>
      <c r="W26" s="9"/>
      <c r="X26" s="31">
        <f>M26-(M26/100*W19)</f>
        <v>594</v>
      </c>
      <c r="Y26" s="59">
        <f t="shared" si="15"/>
        <v>0</v>
      </c>
    </row>
    <row r="27" spans="2:25" ht="15.75" customHeight="1" x14ac:dyDescent="0.25">
      <c r="B27" s="41">
        <v>7</v>
      </c>
      <c r="C27" s="36">
        <v>600</v>
      </c>
      <c r="D27" s="2">
        <v>600</v>
      </c>
      <c r="E27" s="2">
        <v>110</v>
      </c>
      <c r="F27" s="2"/>
      <c r="G27" s="2"/>
      <c r="H27" s="4">
        <f t="shared" si="9"/>
        <v>0.36</v>
      </c>
      <c r="I27" s="7">
        <f t="shared" si="10"/>
        <v>3.9600000000000003E-2</v>
      </c>
      <c r="J27" s="8">
        <f t="shared" si="11"/>
        <v>25.252525252525249</v>
      </c>
      <c r="K27" s="2">
        <v>54</v>
      </c>
      <c r="L27" s="8">
        <f t="shared" si="12"/>
        <v>2.1384000000000003</v>
      </c>
      <c r="M27" s="63">
        <v>653.4</v>
      </c>
      <c r="N27" s="54">
        <f t="shared" si="13"/>
        <v>16499.999999999996</v>
      </c>
      <c r="O27" s="64">
        <f t="shared" si="14"/>
        <v>35283.599999999999</v>
      </c>
      <c r="P27" s="11"/>
      <c r="Q27" s="74"/>
      <c r="R27" s="21"/>
      <c r="S27" s="9"/>
      <c r="T27" s="46">
        <f>J27*S19</f>
        <v>0</v>
      </c>
      <c r="U27" s="28">
        <f t="shared" si="8"/>
        <v>0</v>
      </c>
      <c r="V27" s="23"/>
      <c r="W27" s="9"/>
      <c r="X27" s="31">
        <f>M27-(M27/100*W19)</f>
        <v>653.4</v>
      </c>
      <c r="Y27" s="59">
        <f t="shared" si="15"/>
        <v>0</v>
      </c>
    </row>
    <row r="28" spans="2:25" ht="15.75" customHeight="1" x14ac:dyDescent="0.25">
      <c r="B28" s="41">
        <v>8</v>
      </c>
      <c r="C28" s="36">
        <v>600</v>
      </c>
      <c r="D28" s="2">
        <v>600</v>
      </c>
      <c r="E28" s="2">
        <v>120</v>
      </c>
      <c r="F28" s="2"/>
      <c r="G28" s="2"/>
      <c r="H28" s="4">
        <f t="shared" si="9"/>
        <v>0.36</v>
      </c>
      <c r="I28" s="7">
        <f t="shared" si="10"/>
        <v>4.3200000000000002E-2</v>
      </c>
      <c r="J28" s="8">
        <f t="shared" si="11"/>
        <v>23.148148148148145</v>
      </c>
      <c r="K28" s="2">
        <v>48</v>
      </c>
      <c r="L28" s="8">
        <f t="shared" si="12"/>
        <v>2.0735999999999999</v>
      </c>
      <c r="M28" s="63">
        <v>712.8</v>
      </c>
      <c r="N28" s="54">
        <f t="shared" si="13"/>
        <v>16499.999999999996</v>
      </c>
      <c r="O28" s="64">
        <f t="shared" si="14"/>
        <v>34214.399999999994</v>
      </c>
      <c r="P28" s="11"/>
      <c r="Q28" s="74"/>
      <c r="R28" s="21"/>
      <c r="S28" s="9"/>
      <c r="T28" s="46">
        <f>J28*S19</f>
        <v>0</v>
      </c>
      <c r="U28" s="28">
        <f t="shared" si="8"/>
        <v>0</v>
      </c>
      <c r="V28" s="23"/>
      <c r="W28" s="9"/>
      <c r="X28" s="31">
        <f>M28-(M28/100*W19)</f>
        <v>712.8</v>
      </c>
      <c r="Y28" s="59">
        <f t="shared" si="15"/>
        <v>0</v>
      </c>
    </row>
    <row r="29" spans="2:25" ht="15.75" customHeight="1" x14ac:dyDescent="0.25">
      <c r="B29" s="41">
        <v>9</v>
      </c>
      <c r="C29" s="36">
        <v>600</v>
      </c>
      <c r="D29" s="2">
        <v>600</v>
      </c>
      <c r="E29" s="2">
        <v>130</v>
      </c>
      <c r="F29" s="2"/>
      <c r="G29" s="2"/>
      <c r="H29" s="4">
        <f t="shared" si="9"/>
        <v>0.36</v>
      </c>
      <c r="I29" s="7">
        <f t="shared" si="10"/>
        <v>4.6800000000000001E-2</v>
      </c>
      <c r="J29" s="8">
        <f t="shared" si="11"/>
        <v>21.367521367521366</v>
      </c>
      <c r="K29" s="2"/>
      <c r="L29" s="8">
        <f t="shared" si="12"/>
        <v>0</v>
      </c>
      <c r="M29" s="63">
        <v>772.2</v>
      </c>
      <c r="N29" s="54">
        <f t="shared" si="13"/>
        <v>16500</v>
      </c>
      <c r="O29" s="64">
        <f t="shared" si="14"/>
        <v>0</v>
      </c>
      <c r="P29" s="11"/>
      <c r="Q29" s="74"/>
      <c r="R29" s="21"/>
      <c r="S29" s="9"/>
      <c r="T29" s="46">
        <f>J29*S19</f>
        <v>0</v>
      </c>
      <c r="U29" s="28" t="e">
        <f t="shared" si="8"/>
        <v>#DIV/0!</v>
      </c>
      <c r="V29" s="23"/>
      <c r="W29" s="9"/>
      <c r="X29" s="31">
        <f>M29-(M29/100*W19)</f>
        <v>772.2</v>
      </c>
      <c r="Y29" s="59">
        <f t="shared" si="15"/>
        <v>0</v>
      </c>
    </row>
    <row r="30" spans="2:25" ht="15.75" customHeight="1" x14ac:dyDescent="0.25">
      <c r="B30" s="41">
        <v>10</v>
      </c>
      <c r="C30" s="36">
        <v>600</v>
      </c>
      <c r="D30" s="2">
        <v>600</v>
      </c>
      <c r="E30" s="2">
        <v>140</v>
      </c>
      <c r="F30" s="2"/>
      <c r="G30" s="2"/>
      <c r="H30" s="4">
        <f t="shared" si="9"/>
        <v>0.36</v>
      </c>
      <c r="I30" s="7">
        <f t="shared" si="10"/>
        <v>5.04E-2</v>
      </c>
      <c r="J30" s="8">
        <f t="shared" si="11"/>
        <v>19.841269841269842</v>
      </c>
      <c r="K30" s="2"/>
      <c r="L30" s="8">
        <f t="shared" si="12"/>
        <v>0</v>
      </c>
      <c r="M30" s="63">
        <v>831.6</v>
      </c>
      <c r="N30" s="54">
        <f t="shared" si="13"/>
        <v>16500</v>
      </c>
      <c r="O30" s="64">
        <f t="shared" si="14"/>
        <v>0</v>
      </c>
      <c r="P30" s="11"/>
      <c r="Q30" s="74"/>
      <c r="R30" s="21"/>
      <c r="S30" s="9"/>
      <c r="T30" s="46">
        <f>J30*S19</f>
        <v>0</v>
      </c>
      <c r="U30" s="28" t="e">
        <f t="shared" si="8"/>
        <v>#DIV/0!</v>
      </c>
      <c r="V30" s="23"/>
      <c r="W30" s="9"/>
      <c r="X30" s="31">
        <f>M30-(M30/100*W19)</f>
        <v>831.6</v>
      </c>
      <c r="Y30" s="59">
        <f t="shared" si="15"/>
        <v>0</v>
      </c>
    </row>
    <row r="31" spans="2:25" ht="15.75" customHeight="1" thickBot="1" x14ac:dyDescent="0.3">
      <c r="B31" s="41">
        <v>11</v>
      </c>
      <c r="C31" s="36">
        <v>600</v>
      </c>
      <c r="D31" s="2">
        <v>600</v>
      </c>
      <c r="E31" s="2">
        <v>150</v>
      </c>
      <c r="F31" s="2"/>
      <c r="G31" s="2"/>
      <c r="H31" s="4">
        <f t="shared" si="9"/>
        <v>0.36</v>
      </c>
      <c r="I31" s="7">
        <f t="shared" si="10"/>
        <v>5.3999999999999999E-2</v>
      </c>
      <c r="J31" s="8">
        <f t="shared" si="11"/>
        <v>18.518518518518519</v>
      </c>
      <c r="K31" s="2">
        <v>42</v>
      </c>
      <c r="L31" s="8">
        <f t="shared" si="12"/>
        <v>2.2679999999999998</v>
      </c>
      <c r="M31" s="63">
        <v>891</v>
      </c>
      <c r="N31" s="54">
        <f t="shared" si="13"/>
        <v>16500</v>
      </c>
      <c r="O31" s="64">
        <f t="shared" si="14"/>
        <v>37422</v>
      </c>
      <c r="P31" s="11"/>
      <c r="Q31" s="74"/>
      <c r="R31" s="21"/>
      <c r="S31" s="9"/>
      <c r="T31" s="47">
        <f>J31*S19</f>
        <v>0</v>
      </c>
      <c r="U31" s="29">
        <f t="shared" si="8"/>
        <v>0</v>
      </c>
      <c r="V31" s="23"/>
      <c r="W31" s="9"/>
      <c r="X31" s="32">
        <f>M31-(M31/100*W19)</f>
        <v>891</v>
      </c>
      <c r="Y31" s="60">
        <f t="shared" si="15"/>
        <v>0</v>
      </c>
    </row>
    <row r="32" spans="2:25" ht="16.5" thickBot="1" x14ac:dyDescent="0.3">
      <c r="B32" s="42"/>
      <c r="C32" s="37"/>
      <c r="D32" s="3"/>
      <c r="E32" s="3"/>
      <c r="F32" s="3"/>
      <c r="G32" s="3"/>
      <c r="H32" s="3"/>
      <c r="I32" s="3"/>
      <c r="J32" s="3"/>
      <c r="K32" s="3"/>
      <c r="L32" s="3"/>
      <c r="M32" s="13"/>
      <c r="N32" s="3"/>
      <c r="O32" s="65"/>
      <c r="P32" s="12"/>
      <c r="Q32" s="75"/>
      <c r="R32" s="21"/>
      <c r="S32" s="21"/>
      <c r="T32" s="21"/>
      <c r="U32" s="21"/>
      <c r="V32" s="23"/>
    </row>
    <row r="33" spans="2:22" x14ac:dyDescent="0.25">
      <c r="B33"/>
      <c r="C33"/>
      <c r="D33"/>
      <c r="E33"/>
      <c r="F33"/>
      <c r="G33"/>
      <c r="H33"/>
      <c r="I33"/>
      <c r="J33"/>
      <c r="K33"/>
      <c r="L33"/>
      <c r="M33" s="14"/>
      <c r="N33"/>
      <c r="T33" s="23"/>
      <c r="U33" s="23"/>
      <c r="V33" s="23"/>
    </row>
    <row r="34" spans="2:22" x14ac:dyDescent="0.25">
      <c r="B34"/>
      <c r="C34"/>
      <c r="D34"/>
      <c r="E34"/>
      <c r="F34"/>
      <c r="G34"/>
      <c r="H34"/>
      <c r="I34"/>
      <c r="J34"/>
      <c r="K34"/>
      <c r="L34"/>
      <c r="M34" s="14"/>
      <c r="N34"/>
    </row>
  </sheetData>
  <mergeCells count="50">
    <mergeCell ref="AA3:AA4"/>
    <mergeCell ref="AC3:AC4"/>
    <mergeCell ref="AB3:AB4"/>
    <mergeCell ref="T18:U18"/>
    <mergeCell ref="S19:S20"/>
    <mergeCell ref="T19:T20"/>
    <mergeCell ref="U19:U20"/>
    <mergeCell ref="Y19:Y20"/>
    <mergeCell ref="W3:W4"/>
    <mergeCell ref="Y3:Y4"/>
    <mergeCell ref="X3:X4"/>
    <mergeCell ref="X18:Y18"/>
    <mergeCell ref="W19:W20"/>
    <mergeCell ref="S3:S4"/>
    <mergeCell ref="T2:U2"/>
    <mergeCell ref="T3:T4"/>
    <mergeCell ref="U3:U4"/>
    <mergeCell ref="X19:X20"/>
    <mergeCell ref="X2:Y2"/>
    <mergeCell ref="O19:O20"/>
    <mergeCell ref="B3:B4"/>
    <mergeCell ref="G3:G4"/>
    <mergeCell ref="C3:E3"/>
    <mergeCell ref="H3:H4"/>
    <mergeCell ref="I3:I4"/>
    <mergeCell ref="G19:G20"/>
    <mergeCell ref="J3:J4"/>
    <mergeCell ref="K3:K4"/>
    <mergeCell ref="M19:M20"/>
    <mergeCell ref="N19:N20"/>
    <mergeCell ref="L3:L4"/>
    <mergeCell ref="M3:M4"/>
    <mergeCell ref="N3:N4"/>
    <mergeCell ref="O3:O4"/>
    <mergeCell ref="P19:P20"/>
    <mergeCell ref="B17:P18"/>
    <mergeCell ref="B2:P2"/>
    <mergeCell ref="Q17:Q18"/>
    <mergeCell ref="F3:F4"/>
    <mergeCell ref="Q19:Q32"/>
    <mergeCell ref="Q3:Q16"/>
    <mergeCell ref="P3:P4"/>
    <mergeCell ref="K19:K20"/>
    <mergeCell ref="L19:L20"/>
    <mergeCell ref="B19:B20"/>
    <mergeCell ref="C19:E19"/>
    <mergeCell ref="H19:H20"/>
    <mergeCell ref="I19:I20"/>
    <mergeCell ref="J19:J20"/>
    <mergeCell ref="F19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Etiz2</cp:lastModifiedBy>
  <dcterms:created xsi:type="dcterms:W3CDTF">2017-05-05T07:59:46Z</dcterms:created>
  <dcterms:modified xsi:type="dcterms:W3CDTF">2017-05-12T07:34:34Z</dcterms:modified>
</cp:coreProperties>
</file>