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Лебедев О.А\Новорязанка\Столовая\Тендер 2_НР_25.05.18\"/>
    </mc:Choice>
  </mc:AlternateContent>
  <bookViews>
    <workbookView xWindow="0" yWindow="0" windowWidth="28800" windowHeight="12435"/>
  </bookViews>
  <sheets>
    <sheet name="Вентиляция-25.05.18" sheetId="1" r:id="rId1"/>
  </sheets>
  <definedNames>
    <definedName name="_xlnm._FilterDatabase" localSheetId="0" hidden="1">'Вентиляция-25.05.18'!$A$7:$P$195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4" i="1" l="1"/>
  <c r="H194" i="1" s="1"/>
  <c r="E193" i="1"/>
  <c r="H193" i="1" s="1"/>
  <c r="E192" i="1"/>
  <c r="H192" i="1" s="1"/>
  <c r="E191" i="1"/>
  <c r="H191" i="1" s="1"/>
  <c r="E190" i="1"/>
  <c r="H190" i="1" s="1"/>
  <c r="E189" i="1"/>
  <c r="H189" i="1" s="1"/>
  <c r="E188" i="1"/>
  <c r="H188" i="1" s="1"/>
  <c r="E187" i="1"/>
  <c r="H187" i="1" s="1"/>
  <c r="E186" i="1"/>
  <c r="H186" i="1" s="1"/>
  <c r="E185" i="1"/>
  <c r="H185" i="1" s="1"/>
  <c r="E184" i="1"/>
  <c r="H184" i="1" s="1"/>
  <c r="E183" i="1"/>
  <c r="H183" i="1" s="1"/>
  <c r="E182" i="1"/>
  <c r="H182" i="1" s="1"/>
  <c r="E181" i="1"/>
  <c r="H181" i="1" s="1"/>
  <c r="E180" i="1"/>
  <c r="H180" i="1" s="1"/>
  <c r="E179" i="1"/>
  <c r="H179" i="1" s="1"/>
  <c r="E178" i="1"/>
  <c r="H178" i="1" s="1"/>
  <c r="E177" i="1"/>
  <c r="H177" i="1" s="1"/>
  <c r="E176" i="1"/>
  <c r="H176" i="1" s="1"/>
  <c r="E175" i="1"/>
  <c r="H175" i="1" s="1"/>
  <c r="E174" i="1"/>
  <c r="H174" i="1" s="1"/>
  <c r="E173" i="1"/>
  <c r="H173" i="1" s="1"/>
  <c r="E172" i="1"/>
  <c r="H172" i="1" s="1"/>
  <c r="E171" i="1"/>
  <c r="H171" i="1" s="1"/>
  <c r="E170" i="1"/>
  <c r="H170" i="1" s="1"/>
  <c r="E169" i="1"/>
  <c r="H169" i="1" s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E114" i="1"/>
  <c r="H114" i="1" s="1"/>
  <c r="E113" i="1"/>
  <c r="H113" i="1" s="1"/>
  <c r="E112" i="1"/>
  <c r="H112" i="1" s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E102" i="1"/>
  <c r="H102" i="1" s="1"/>
  <c r="H101" i="1"/>
  <c r="E101" i="1"/>
  <c r="E100" i="1"/>
  <c r="H100" i="1" s="1"/>
  <c r="E99" i="1"/>
  <c r="H99" i="1" s="1"/>
  <c r="E98" i="1"/>
  <c r="H98" i="1" s="1"/>
  <c r="H97" i="1"/>
  <c r="E97" i="1"/>
  <c r="E96" i="1"/>
  <c r="H96" i="1" s="1"/>
  <c r="E95" i="1"/>
  <c r="H95" i="1" s="1"/>
  <c r="E94" i="1"/>
  <c r="H94" i="1" s="1"/>
  <c r="H93" i="1"/>
  <c r="E93" i="1"/>
  <c r="E92" i="1"/>
  <c r="H92" i="1" s="1"/>
  <c r="E91" i="1"/>
  <c r="H91" i="1" s="1"/>
  <c r="E90" i="1"/>
  <c r="H90" i="1" s="1"/>
  <c r="H89" i="1"/>
  <c r="E89" i="1"/>
  <c r="E88" i="1"/>
  <c r="H88" i="1" s="1"/>
  <c r="E87" i="1"/>
  <c r="H87" i="1" s="1"/>
  <c r="E86" i="1"/>
  <c r="H86" i="1" s="1"/>
  <c r="H85" i="1"/>
  <c r="E85" i="1"/>
  <c r="E84" i="1"/>
  <c r="H84" i="1" s="1"/>
  <c r="E83" i="1"/>
  <c r="H83" i="1" s="1"/>
  <c r="E82" i="1"/>
  <c r="H82" i="1" s="1"/>
  <c r="H81" i="1"/>
  <c r="E81" i="1"/>
  <c r="E80" i="1"/>
  <c r="H80" i="1" s="1"/>
  <c r="E79" i="1"/>
  <c r="H79" i="1" s="1"/>
  <c r="E78" i="1"/>
  <c r="H78" i="1" s="1"/>
  <c r="H77" i="1"/>
  <c r="E77" i="1"/>
  <c r="E76" i="1"/>
  <c r="H76" i="1" s="1"/>
  <c r="E75" i="1"/>
  <c r="H75" i="1" s="1"/>
  <c r="E74" i="1"/>
  <c r="H74" i="1" s="1"/>
  <c r="H73" i="1"/>
  <c r="E73" i="1"/>
  <c r="E72" i="1"/>
  <c r="H72" i="1" s="1"/>
  <c r="H70" i="1"/>
  <c r="E70" i="1"/>
  <c r="H69" i="1"/>
  <c r="E69" i="1"/>
  <c r="H68" i="1"/>
  <c r="E68" i="1"/>
  <c r="H67" i="1"/>
  <c r="E67" i="1"/>
  <c r="H66" i="1"/>
  <c r="E66" i="1"/>
  <c r="E65" i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M8" i="1"/>
  <c r="M9" i="1" s="1"/>
  <c r="M10" i="1" s="1"/>
  <c r="A10" i="1" l="1"/>
  <c r="M11" i="1"/>
  <c r="H195" i="1"/>
  <c r="H197" i="1" s="1"/>
  <c r="H198" i="1" l="1"/>
  <c r="H4" i="1"/>
  <c r="A11" i="1"/>
  <c r="M12" i="1"/>
  <c r="A12" i="1" l="1"/>
  <c r="M13" i="1"/>
  <c r="A13" i="1" l="1"/>
  <c r="M14" i="1"/>
  <c r="A14" i="1" l="1"/>
  <c r="M15" i="1"/>
  <c r="A15" i="1" l="1"/>
  <c r="M16" i="1"/>
  <c r="A16" i="1" l="1"/>
  <c r="M17" i="1"/>
  <c r="A17" i="1" l="1"/>
  <c r="M18" i="1"/>
  <c r="A18" i="1" l="1"/>
  <c r="M19" i="1"/>
  <c r="A19" i="1" l="1"/>
  <c r="M20" i="1"/>
  <c r="A20" i="1" l="1"/>
  <c r="M21" i="1"/>
  <c r="A21" i="1" l="1"/>
  <c r="M22" i="1"/>
  <c r="A22" i="1" l="1"/>
  <c r="M23" i="1"/>
  <c r="A23" i="1" l="1"/>
  <c r="M24" i="1"/>
  <c r="A24" i="1" l="1"/>
  <c r="M25" i="1"/>
  <c r="A25" i="1" l="1"/>
  <c r="M26" i="1"/>
  <c r="A26" i="1" l="1"/>
  <c r="M27" i="1"/>
  <c r="A27" i="1" l="1"/>
  <c r="M28" i="1"/>
  <c r="A28" i="1" l="1"/>
  <c r="M29" i="1"/>
  <c r="A29" i="1" l="1"/>
  <c r="M30" i="1"/>
  <c r="A30" i="1" l="1"/>
  <c r="M31" i="1"/>
  <c r="A31" i="1" l="1"/>
  <c r="M32" i="1"/>
  <c r="A32" i="1" l="1"/>
  <c r="M33" i="1"/>
  <c r="A33" i="1" l="1"/>
  <c r="M34" i="1"/>
  <c r="A34" i="1" l="1"/>
  <c r="M35" i="1"/>
  <c r="A35" i="1" l="1"/>
  <c r="M36" i="1"/>
  <c r="A36" i="1" l="1"/>
  <c r="M37" i="1"/>
  <c r="A37" i="1" l="1"/>
  <c r="M38" i="1"/>
  <c r="A38" i="1" l="1"/>
  <c r="M39" i="1"/>
  <c r="A39" i="1" l="1"/>
  <c r="M40" i="1"/>
  <c r="A40" i="1" l="1"/>
  <c r="M41" i="1"/>
  <c r="A41" i="1" l="1"/>
  <c r="M42" i="1"/>
  <c r="A42" i="1" l="1"/>
  <c r="M43" i="1"/>
  <c r="A43" i="1" l="1"/>
  <c r="M44" i="1"/>
  <c r="A44" i="1" l="1"/>
  <c r="M45" i="1"/>
  <c r="A45" i="1" l="1"/>
  <c r="M46" i="1"/>
  <c r="A46" i="1" l="1"/>
  <c r="M47" i="1"/>
  <c r="A47" i="1" l="1"/>
  <c r="M48" i="1"/>
  <c r="A48" i="1" l="1"/>
  <c r="M49" i="1"/>
  <c r="A49" i="1" l="1"/>
  <c r="M50" i="1"/>
  <c r="A50" i="1" l="1"/>
  <c r="M51" i="1"/>
  <c r="A51" i="1" l="1"/>
  <c r="M52" i="1"/>
  <c r="A52" i="1" l="1"/>
  <c r="M53" i="1"/>
  <c r="A53" i="1" l="1"/>
  <c r="M54" i="1"/>
  <c r="A54" i="1" l="1"/>
  <c r="M55" i="1"/>
  <c r="A55" i="1" l="1"/>
  <c r="M56" i="1"/>
  <c r="A56" i="1" l="1"/>
  <c r="M57" i="1"/>
  <c r="M58" i="1" l="1"/>
  <c r="M59" i="1" s="1"/>
  <c r="A57" i="1"/>
  <c r="A59" i="1" l="1"/>
  <c r="M60" i="1"/>
  <c r="A60" i="1" l="1"/>
  <c r="M61" i="1"/>
  <c r="A61" i="1" l="1"/>
  <c r="M62" i="1"/>
  <c r="A62" i="1" l="1"/>
  <c r="M63" i="1"/>
  <c r="A63" i="1" l="1"/>
  <c r="M64" i="1"/>
  <c r="A64" i="1" l="1"/>
  <c r="M65" i="1"/>
  <c r="A65" i="1" l="1"/>
  <c r="M66" i="1"/>
  <c r="A66" i="1" l="1"/>
  <c r="M67" i="1"/>
  <c r="A67" i="1" l="1"/>
  <c r="M68" i="1"/>
  <c r="A68" i="1" l="1"/>
  <c r="M69" i="1"/>
  <c r="A69" i="1" l="1"/>
  <c r="M70" i="1"/>
  <c r="M71" i="1" l="1"/>
  <c r="M72" i="1" s="1"/>
  <c r="A70" i="1"/>
  <c r="A72" i="1" l="1"/>
  <c r="M73" i="1"/>
  <c r="A73" i="1" l="1"/>
  <c r="M74" i="1"/>
  <c r="A74" i="1" l="1"/>
  <c r="M75" i="1"/>
  <c r="A75" i="1" l="1"/>
  <c r="M76" i="1"/>
  <c r="A76" i="1" l="1"/>
  <c r="M77" i="1"/>
  <c r="A77" i="1" l="1"/>
  <c r="M78" i="1"/>
  <c r="A78" i="1" l="1"/>
  <c r="M79" i="1"/>
  <c r="A79" i="1" l="1"/>
  <c r="M80" i="1"/>
  <c r="A80" i="1" l="1"/>
  <c r="M81" i="1"/>
  <c r="A81" i="1" l="1"/>
  <c r="M82" i="1"/>
  <c r="A82" i="1" l="1"/>
  <c r="M83" i="1"/>
  <c r="A83" i="1" l="1"/>
  <c r="M84" i="1"/>
  <c r="A84" i="1" l="1"/>
  <c r="M85" i="1"/>
  <c r="A85" i="1" l="1"/>
  <c r="M86" i="1"/>
  <c r="A86" i="1" l="1"/>
  <c r="M87" i="1"/>
  <c r="A87" i="1" l="1"/>
  <c r="M88" i="1"/>
  <c r="A88" i="1" l="1"/>
  <c r="M89" i="1"/>
  <c r="A89" i="1" l="1"/>
  <c r="M90" i="1"/>
  <c r="A90" i="1" l="1"/>
  <c r="M91" i="1"/>
  <c r="A91" i="1" l="1"/>
  <c r="M92" i="1"/>
  <c r="A92" i="1" l="1"/>
  <c r="M93" i="1"/>
  <c r="A93" i="1" l="1"/>
  <c r="M94" i="1"/>
  <c r="A94" i="1" l="1"/>
  <c r="M95" i="1"/>
  <c r="A95" i="1" l="1"/>
  <c r="M96" i="1"/>
  <c r="A96" i="1" l="1"/>
  <c r="M97" i="1"/>
  <c r="A97" i="1" l="1"/>
  <c r="M98" i="1"/>
  <c r="A98" i="1" l="1"/>
  <c r="M99" i="1"/>
  <c r="A99" i="1" l="1"/>
  <c r="M100" i="1"/>
  <c r="A100" i="1" l="1"/>
  <c r="M101" i="1"/>
  <c r="A101" i="1" l="1"/>
  <c r="M102" i="1"/>
  <c r="M103" i="1" l="1"/>
  <c r="M104" i="1" s="1"/>
  <c r="A102" i="1"/>
  <c r="M105" i="1" l="1"/>
  <c r="A104" i="1"/>
  <c r="M106" i="1" l="1"/>
  <c r="A105" i="1"/>
  <c r="M107" i="1" l="1"/>
  <c r="A106" i="1"/>
  <c r="M108" i="1" l="1"/>
  <c r="A107" i="1"/>
  <c r="M109" i="1" l="1"/>
  <c r="A108" i="1"/>
  <c r="M110" i="1" l="1"/>
  <c r="A109" i="1"/>
  <c r="A110" i="1" l="1"/>
  <c r="M111" i="1"/>
  <c r="M112" i="1" s="1"/>
  <c r="A112" i="1" l="1"/>
  <c r="M113" i="1"/>
  <c r="A113" i="1" l="1"/>
  <c r="M114" i="1"/>
  <c r="M115" i="1" l="1"/>
  <c r="M116" i="1" s="1"/>
  <c r="A114" i="1"/>
  <c r="M117" i="1" l="1"/>
  <c r="A116" i="1"/>
  <c r="M118" i="1" l="1"/>
  <c r="A117" i="1"/>
  <c r="M119" i="1" l="1"/>
  <c r="A118" i="1"/>
  <c r="M120" i="1" l="1"/>
  <c r="A119" i="1"/>
  <c r="M121" i="1" l="1"/>
  <c r="A120" i="1"/>
  <c r="M122" i="1" l="1"/>
  <c r="A121" i="1"/>
  <c r="M123" i="1" l="1"/>
  <c r="A122" i="1"/>
  <c r="M124" i="1" l="1"/>
  <c r="A123" i="1"/>
  <c r="M125" i="1" l="1"/>
  <c r="A124" i="1"/>
  <c r="M126" i="1" l="1"/>
  <c r="A125" i="1"/>
  <c r="M127" i="1" l="1"/>
  <c r="A126" i="1"/>
  <c r="M128" i="1" l="1"/>
  <c r="A127" i="1"/>
  <c r="M129" i="1" l="1"/>
  <c r="A128" i="1"/>
  <c r="M130" i="1" l="1"/>
  <c r="A129" i="1"/>
  <c r="M131" i="1" l="1"/>
  <c r="A130" i="1"/>
  <c r="M132" i="1" l="1"/>
  <c r="A131" i="1"/>
  <c r="M133" i="1" l="1"/>
  <c r="A132" i="1"/>
  <c r="M134" i="1" l="1"/>
  <c r="A133" i="1"/>
  <c r="M135" i="1" l="1"/>
  <c r="A134" i="1"/>
  <c r="M136" i="1" l="1"/>
  <c r="A135" i="1"/>
  <c r="M137" i="1" l="1"/>
  <c r="A136" i="1"/>
  <c r="M138" i="1" l="1"/>
  <c r="A137" i="1"/>
  <c r="M139" i="1" l="1"/>
  <c r="A138" i="1"/>
  <c r="M140" i="1" l="1"/>
  <c r="A139" i="1"/>
  <c r="M141" i="1" l="1"/>
  <c r="A140" i="1"/>
  <c r="M142" i="1" l="1"/>
  <c r="A141" i="1"/>
  <c r="M143" i="1" l="1"/>
  <c r="A142" i="1"/>
  <c r="M144" i="1" l="1"/>
  <c r="A143" i="1"/>
  <c r="M145" i="1" l="1"/>
  <c r="A144" i="1"/>
  <c r="M146" i="1" l="1"/>
  <c r="A145" i="1"/>
  <c r="M147" i="1" l="1"/>
  <c r="A146" i="1"/>
  <c r="M148" i="1" l="1"/>
  <c r="A147" i="1"/>
  <c r="M149" i="1" l="1"/>
  <c r="A148" i="1"/>
  <c r="M150" i="1" l="1"/>
  <c r="A149" i="1"/>
  <c r="M151" i="1" l="1"/>
  <c r="A150" i="1"/>
  <c r="M152" i="1" l="1"/>
  <c r="A151" i="1"/>
  <c r="M153" i="1" l="1"/>
  <c r="A152" i="1"/>
  <c r="M154" i="1" l="1"/>
  <c r="A153" i="1"/>
  <c r="M155" i="1" l="1"/>
  <c r="A154" i="1"/>
  <c r="M156" i="1" l="1"/>
  <c r="A155" i="1"/>
  <c r="M157" i="1" l="1"/>
  <c r="A156" i="1"/>
  <c r="M158" i="1" l="1"/>
  <c r="A157" i="1"/>
  <c r="M159" i="1" l="1"/>
  <c r="A158" i="1"/>
  <c r="M160" i="1" l="1"/>
  <c r="A159" i="1"/>
  <c r="M161" i="1" l="1"/>
  <c r="A160" i="1"/>
  <c r="M162" i="1" l="1"/>
  <c r="A161" i="1"/>
  <c r="M163" i="1" l="1"/>
  <c r="A162" i="1"/>
  <c r="M164" i="1" l="1"/>
  <c r="A163" i="1"/>
  <c r="M165" i="1" l="1"/>
  <c r="A164" i="1"/>
  <c r="M166" i="1" l="1"/>
  <c r="A165" i="1"/>
  <c r="M167" i="1" l="1"/>
  <c r="A166" i="1"/>
  <c r="A167" i="1" l="1"/>
  <c r="M168" i="1"/>
  <c r="M169" i="1" s="1"/>
  <c r="A169" i="1" l="1"/>
  <c r="M170" i="1"/>
  <c r="A170" i="1" l="1"/>
  <c r="M171" i="1"/>
  <c r="A171" i="1" l="1"/>
  <c r="M172" i="1"/>
  <c r="A172" i="1" l="1"/>
  <c r="M173" i="1"/>
  <c r="A173" i="1" l="1"/>
  <c r="M174" i="1"/>
  <c r="A174" i="1" l="1"/>
  <c r="M175" i="1"/>
  <c r="A175" i="1" l="1"/>
  <c r="M176" i="1"/>
  <c r="A176" i="1" l="1"/>
  <c r="M177" i="1"/>
  <c r="A177" i="1" l="1"/>
  <c r="M178" i="1"/>
  <c r="A178" i="1" l="1"/>
  <c r="M179" i="1"/>
  <c r="A179" i="1" l="1"/>
  <c r="M180" i="1"/>
  <c r="A180" i="1" l="1"/>
  <c r="M181" i="1"/>
  <c r="A181" i="1" l="1"/>
  <c r="M182" i="1"/>
  <c r="A182" i="1" l="1"/>
  <c r="M183" i="1"/>
  <c r="A183" i="1" l="1"/>
  <c r="M184" i="1"/>
  <c r="A184" i="1" l="1"/>
  <c r="M185" i="1"/>
  <c r="A185" i="1" l="1"/>
  <c r="M186" i="1"/>
  <c r="A186" i="1" l="1"/>
  <c r="M187" i="1"/>
  <c r="A187" i="1" l="1"/>
  <c r="M188" i="1"/>
  <c r="A188" i="1" l="1"/>
  <c r="M189" i="1"/>
  <c r="A189" i="1" l="1"/>
  <c r="M190" i="1"/>
  <c r="A190" i="1" l="1"/>
  <c r="M191" i="1"/>
  <c r="A191" i="1" l="1"/>
  <c r="M192" i="1"/>
  <c r="A192" i="1" l="1"/>
  <c r="M193" i="1"/>
  <c r="A193" i="1" l="1"/>
  <c r="M194" i="1"/>
  <c r="A194" i="1" l="1"/>
  <c r="M195" i="1"/>
  <c r="M196" i="1" s="1"/>
  <c r="M197" i="1" s="1"/>
  <c r="M198" i="1" s="1"/>
</calcChain>
</file>

<file path=xl/comments1.xml><?xml version="1.0" encoding="utf-8"?>
<comments xmlns="http://schemas.openxmlformats.org/spreadsheetml/2006/main">
  <authors>
    <author>Лебедев</author>
  </authors>
  <commentLis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Лебедев: </t>
        </r>
        <r>
          <rPr>
            <sz val="9"/>
            <color indexed="81"/>
            <rFont val="Tahoma"/>
            <family val="2"/>
            <charset val="204"/>
          </rPr>
          <t>Снять фильтр</t>
        </r>
      </text>
    </comment>
  </commentList>
</comments>
</file>

<file path=xl/sharedStrings.xml><?xml version="1.0" encoding="utf-8"?>
<sst xmlns="http://schemas.openxmlformats.org/spreadsheetml/2006/main" count="575" uniqueCount="162">
  <si>
    <t>от ________________г.</t>
  </si>
  <si>
    <t>Наименование организации</t>
  </si>
  <si>
    <t xml:space="preserve">Сметный расчет стоимости работ </t>
  </si>
  <si>
    <t>(без учёта материалов)</t>
  </si>
  <si>
    <t>Стоимость работ (без учёта стоимости материалов)</t>
  </si>
  <si>
    <t>№ п/п</t>
  </si>
  <si>
    <t>Наименование работ</t>
  </si>
  <si>
    <t>Ед. изм.</t>
  </si>
  <si>
    <t>Кол-во</t>
  </si>
  <si>
    <t>Цена 
за ед. изм.,
 руб. с НДС</t>
  </si>
  <si>
    <t>Ст-сть 
работ, руб.
в т.ч. НДС 18%</t>
  </si>
  <si>
    <t>Ст-сть 
мат-в, руб.
в т.ч. НДС 18%</t>
  </si>
  <si>
    <t>Итого
ст-ть (работ), руб. в т.ч. НДС 18%</t>
  </si>
  <si>
    <t>Примечания</t>
  </si>
  <si>
    <t>шифр строки</t>
  </si>
  <si>
    <t>фильтр</t>
  </si>
  <si>
    <t>Раздел ___. Вентиляция</t>
  </si>
  <si>
    <t>Раздел</t>
  </si>
  <si>
    <t>Приточно-вытяжная вентиляция</t>
  </si>
  <si>
    <t>подраздел</t>
  </si>
  <si>
    <t>Монтаж и подключение приточно-вытяжной установки ПВ1.1</t>
  </si>
  <si>
    <t>компл.</t>
  </si>
  <si>
    <t>рсц</t>
  </si>
  <si>
    <t>Установка гибкой вставки: Гибкие вставки для прямоугольных возд-ов, тип/марка: 100-50 /G.1, производитель: Dimmax</t>
  </si>
  <si>
    <t>шт.</t>
  </si>
  <si>
    <t>Установка воздушного клапана: Отсечной воздушный клапан, тип/марка: 100-50 /V.1, производитель: Dimmax</t>
  </si>
  <si>
    <t>Установка привода воздушного клапана: Привод возд. клапана 2-поз/220В/пружина/10Нм, тип/марка: A.2xE.S.10, производитель: Dimmax</t>
  </si>
  <si>
    <t>Установка шумоглушителя для прямоугольных каналов: Шумоглушитель для прямоугольных каналов, тип/марка: 100-50 /SP.10, производитель: Dimmax</t>
  </si>
  <si>
    <t>Установка насосно-смесительног узла: Насосно-смесительный узел водяного нагревателя, тип/марка: MU80-16.0HW (исп. 7L), производитель: Dimmax</t>
  </si>
  <si>
    <t>Монтаж и подключение приточно-вытяжной установки ПВ1.2</t>
  </si>
  <si>
    <t>Монтаж и подключение приточно-вытяжной установки ПВ2.1</t>
  </si>
  <si>
    <t>Монтаж и подключение приточно-вытяжной установки ПВ2.2</t>
  </si>
  <si>
    <t>Монтаж и подключение приточно-вытяжной установки ПВ3.1</t>
  </si>
  <si>
    <t>Монтаж и подключение приточно-вытяжной установки ПВ4</t>
  </si>
  <si>
    <t>Установка гибкой вставки: Гибкие вставки для прямоугольных возд-ов, тип/марка: 80-40 /G.1, производитель: Dimmax</t>
  </si>
  <si>
    <t>Установка воздушного клапана: Отсечной воздушный клапан, тип/марка: 80-40 /V.1, производитель: Dimmax</t>
  </si>
  <si>
    <t>Установка шумоглушителя для прямоугольных каналов: Шумоглушитель для прямоугольных каналов, тип/марка: 80-40 /SP.10, производитель: Dimmax</t>
  </si>
  <si>
    <t>Установка насосно-смесительног узла: Насосно-смесительный узел водяного нагревателя, тип/марка: MU80-6.3HW (исп. 7L), производитель: Dimmax</t>
  </si>
  <si>
    <t>Монтаж и подключение приточно-вытяжной установки ПВ5</t>
  </si>
  <si>
    <t>Приточная вентиляция</t>
  </si>
  <si>
    <t>Монтаж и подключение приточной установки П1</t>
  </si>
  <si>
    <t>Установка гибкой вставки: Гибкие вставки для прямоугольных возд-ов, тип/марка: 50-30 /G.1, производитель: Dimmax</t>
  </si>
  <si>
    <t>Установка воздушного клапана: Отсечной воздушный клапан, тип/марка: 50-30 /V.1, производитель: Dimmax</t>
  </si>
  <si>
    <t>Установка привода воздушного клапана: Привод возд. клапана 2-поз/220В/пружина/5Нм, тип/марка: A.2xE.S.05, производитель: Dimmax</t>
  </si>
  <si>
    <t>Установка шумоглушителя для прямоугольных каналов: Шумоглушитель для прямоугольных каналов, тип/марка: 50-30 /SP.10, производитель: Dimmax</t>
  </si>
  <si>
    <t>Установка насосно-смесительног узла: Насосно-смесительный узел водяного нагревателя, тип/марка: MU60-6.0 (0-10В), производитель: Dimmax</t>
  </si>
  <si>
    <t>Монтаж и подключение приточной установки П2</t>
  </si>
  <si>
    <t>Установка гибкой вставки: Гибкие вставки для прямоугольных возд-ов, тип/марка: 40-20 /G.1, производитель: Dimmax</t>
  </si>
  <si>
    <t>Установка воздушного клапана: Отсечной воздушный клапан, тип/марка: 40-20 /V.1, производитель: Dimmax</t>
  </si>
  <si>
    <t>Установка шумоглушителя для прямоугольных каналов: Шумоглушитель для прямоугольных каналов, тип/марка: 40-20/SP.10, производитель: Dimmax</t>
  </si>
  <si>
    <t>Установка насосно-смесительног узла: Насосно-смесительный узел водяного нагревателя, тип/марка: MU40-4.0 (0-10В), производитель: Dimmax</t>
  </si>
  <si>
    <t>Вытяжная вентиляция</t>
  </si>
  <si>
    <t>Монтаж и подключение вытяжного вентилятора системы BW1
Вытяжной канальный вентилятор системы BW1 произв-стью L=500 м3/час; P=300 Па, тип/марка: VENT-200L, производитель: Soler&amp;Palau</t>
  </si>
  <si>
    <t>Установка быстроразъемного хомута: Монтажный быстроразъемный хомут /гибкая вставка, тип/марка: ACOP-VENT-200, производитель: Soler&amp;Palau</t>
  </si>
  <si>
    <t>Установка настенного регулятора: Электронный регулятор скорости настенный, накладной, тип/марка: REB-1, производитель: Soler&amp;Palau</t>
  </si>
  <si>
    <t>Установка шумоглушителя для круглых каналов: Шумоглушитель для круглых каналов, тип/марка: SIL 200, производитель: Soler&amp;Palau</t>
  </si>
  <si>
    <t>Монтаж и подключение вытяжного вентилятора системы BW2
Вытяжной канальный вентилятор системы BW2 произв-стью L=500 м3/час; P=350 Па, тип/марка: VENT-200L, производитель: Soler&amp;Palau</t>
  </si>
  <si>
    <t>Монтаж и подключение вытяжного вентилятора системы BW3
Вытяжной канальный вентилятор системы BW3 произв-стью L=450 м3/час; P=200 Па, тип/марка: VENT-200B, производитель: Soler&amp;Palau</t>
  </si>
  <si>
    <t>Монтаж и подключение вытяжного вентилятора системы BW4
Вытяжной канальный вентилятор системы BW4 произв-стью L=150 м3/час; P=100 Па, тип/марка: VENT-125B, производитель: Soler&amp;Palau</t>
  </si>
  <si>
    <t>Установка быстроразъемного хомута: Монтажный быстроразъемный хомут /гибкая вставка, тип/марка: ACOP-VENT-125, производитель: Soler&amp;Palau</t>
  </si>
  <si>
    <t>Установка шумоглушителя для круглых каналов: Шумоглушитель для круглых каналов, тип/марка: SIL 125, производитель: Soler&amp;Palau</t>
  </si>
  <si>
    <t xml:space="preserve">Монтаж и подключение вытяжного вентилятора системы B-0.1
Вытяжной канальный вентилятор системы B-0.1
произв-стью L=1940 м3/час; P=240 Па VENT-400L Soler&amp;Palau </t>
  </si>
  <si>
    <t>Установка быстроразъемного хомута: Монтажный быстроразъемный хомут /гибкая вставка ACOP-VENT-400 Soler &amp; Palau</t>
  </si>
  <si>
    <t>Установка и расключение защитного реле: Защитное реле для 1-фаз двиг (1.6-2,5А), 1н/о, 1н/з, защита от КЗ и перегрузок, тип/марка: MPDS1-250CSS, производитель: Благовест</t>
  </si>
  <si>
    <t>Установка настенного регулятора: Электронный регулятор скорости настенный, накладной, тип/марка: REB-2.5 N, производитель: Soler&amp;Palau</t>
  </si>
  <si>
    <t>Установка обратного клапана: Обратный клапан из листовой стали, тип/марка: CAR-400 Soler &amp; Palau</t>
  </si>
  <si>
    <t>Установка шумоглушителя для круглых каналов:  Шумоглушитель трубчатый круглый длина L=480 (серия 5.904-17) ГТК 2-11 (Ø 400) Галвент</t>
  </si>
  <si>
    <t>Монтаж и подключение вытяжного вентилятора системы B-0.2
Вытяжной канальный вентилятор системы B-0.2 произв-стью L=960 м3/час; P=320 Па, тип/марка: VENT-315L, производитель: Soler&amp;Palau</t>
  </si>
  <si>
    <t>Установка быстроразъемного хомута: Монтажный быстроразъемный хомут /гибкая вставка, тип/марка: ACOP-VENT-315, производитель: Soler&amp;Palau</t>
  </si>
  <si>
    <t>Установка настенного регулятора: Электронный регулятор скорости настенный, накладной, тип/марка: REB-2.5, производитель: Soler&amp;Palau</t>
  </si>
  <si>
    <t>Установка обратного клапана: Обратный клапан из листовой стали, тип/марка: CAR-315, производитель: Soler&amp;Palau</t>
  </si>
  <si>
    <t>Установка шумоглушителя для круглых каналов: Шумоглушитель для круглых каналов, тип/марка: SIL 315, производитель: Soler&amp;Palau</t>
  </si>
  <si>
    <t xml:space="preserve">Монтаж и подключение вытяжного вентилятора системы B-0.3
Вытяжной канальный вентилятор системы B-0.3
произв-стью L=290 м3/час; P=150 Па VENT-160В Soler&amp;Palau </t>
  </si>
  <si>
    <t>Установка быстроразъемного хомута: Монтажный быстроразъемный хомут /гибкая вставка ACOP-VENT-160 Soler &amp; Palau</t>
  </si>
  <si>
    <t>Установка шумоглушителя для круглых каналов: Шумоглушитель для круглых каналов, тип/марка: SIL 100, производитель: Soler&amp;Palau</t>
  </si>
  <si>
    <t>Воздушно-тепловые завесы</t>
  </si>
  <si>
    <t>Установка и подключение воздушно-тепловой завесы КЭВ-52П6140W-нерж., Тепломаш: Lmax=2400 м3/час; N=0,2кВт; Imax=0.7 А; 230В; 50Гц
Вертикальная интерьерная воздушно-тепловая завеса компл. 1
Lmax=2400 м3/час; N=0,2кВт; Imax=0.7 А; 230В; 50Гц
размеры 2060(в)х427(ш)х427(г)
нагрев +10…+48 Q=15.4 кВт (мин.скорость)
нагрев +10…+41 Q=24.9 кВт (макс.скорость)
в комплекте с пультом управления IR03, тип/марка: КЭВ-52П6140W-нерж., производитель: Тепломаш</t>
  </si>
  <si>
    <t>Установка и подключение воздушно-тепловой завесы КЭВ-115П6143W-нерж., Тепломаш: Lmax=5100 м3/час; N=0,72кВт; Imax=3.8 А; 230В; 50Гц
Вертикальная интерьерная воздушно-тепловая завеса компл. 1
Lmax=5100 м3/час; N=0,72кВт; Imax=3.8 А; 230В; 50Гц
размеры 2355(в)х517(ш)х517(г)
нагрев +10…+40 Q=40.5 кВт (мин.скорость)
нагрев +10…+37 Q=47.3 кВт (макс.скорость)
в комплекте с пультом управления IR03, тип/марка: КЭВ-115П6143W-нерж., производитель: Тепломаш</t>
  </si>
  <si>
    <t>Установка и расключение концевого выключателя: Концевой выключатель, тип/марка: ВП-15К21, производитель: Тепломаш</t>
  </si>
  <si>
    <t>Установка и расключение термостата: Термостат защиты от замораживания, тип/марка: RAK-TW. 5000S-H, производитель: Тепломаш</t>
  </si>
  <si>
    <t>Установка и расключение смесительного узла: Смесительный узел, с насосом (качественное регулирование), тип/марка: УТ-КЭВ-4Н, производитель: Тепломаш</t>
  </si>
  <si>
    <t>Установка и расключение смесительного узла: Смесительный узел, с насосом (качественное регулирование), тип/марка: УТ-КЭВ-6.3H, производитель: Тепломаш</t>
  </si>
  <si>
    <t>Подключение к электроснабжению воздушно тепловых завес
Системы электроснабж.воздушно тепловых завес в составе: компл. 1
• силовой электрокабель п.м.
• межблочный сигнальный кабель п.м.
• комплект электротехнических изделий</t>
  </si>
  <si>
    <t>Вентиляция электрощитовых</t>
  </si>
  <si>
    <t>Установка клапана с  эл.приводом: Нормально открытый (НО) клапан с  эл.приводом , FCS-2м(120), 200*150 -FS220-HO, производитель "Ventar-S".</t>
  </si>
  <si>
    <t>Установка решетки декоративного дымового клапана для установки на фланце: Решетка декоративнвая клапана подпора для установки на фланце "стенового" клапана 200*150, производитель "Ventar-S".</t>
  </si>
  <si>
    <t>Установка воздухозаборной защитной сетки</t>
  </si>
  <si>
    <t>Сетевые элементы вентиляции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</si>
  <si>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750х500, тип/марка: КЛОП-2(60)-НО-750х500-МВ(220)-К,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</si>
  <si>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700х500, тип/марка: КЛОП-2(60)-НО-700х500-МВ(220)-К,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</si>
  <si>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700x400, тип/марка: КЛ0П-2(60)-Н0-700х400-МВ(220)-К,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</si>
  <si>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650x500, тип/марка: КЛ0П-2(60)-Н0-650х500-МВ(220)-К,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</si>
  <si>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600x500, тип/марка: КЛ0П-2(60)-Н0-600х500-МВ(220)-К,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</si>
  <si>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600х400, тип/марка: КЛ0П-2(60)-Н0-600х400-МВ(220)-К,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</si>
  <si>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500x400, тип/марка: КЛ0П-2(60)-Н0-500х400-МВ(220)-К,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</si>
  <si>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500x300, тип/марка: КЛ0П-2(60)-Н0-500х300-МВ(220)-К,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</si>
  <si>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450х400, тип/марка: КЛ0П-2(60)-Н0-450х400-МВ(220)-К,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</si>
  <si>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400x400, тип/марка: КЛ0П-2(60)-Н0-400х400-МВ(220)-К,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</si>
  <si>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400x300, тип/марка: КЛ0П-2(60)-Н0-400х300-МВ(220)-К,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</si>
  <si>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200х150, тип/марка: КЛ0П-2(60)-Н0-200х150-МВ(220)-К,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</si>
  <si>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Д=100, тип/марка: КЛОП-2(60)-НО-100-МВ(220)-К, производитель: ВИНГС-М</t>
  </si>
  <si>
    <t>Установка диффузора квадратного с КСД: Универсальный четырехпоточн.потолочный диффузор (анемостат), тип/марка: 4 АПН 600х600, производитель: Арктос
Теплоизолированная распределительная камера (адаптер) под четырехпоточный диффузор 600х600, тип/марка: , производитель: Галвент</t>
  </si>
  <si>
    <t>Установка диффузора квадратного с КСД: Универсальный двухпоточн.потолочный диффузор (анемостат) без регулятора расхода воздуха, угловой, тип/марка: 2АПНу 600х600, производитель: Арктос
Теплоизолированная распределительная камера (адаптер) под четырехпоточный диффузор 600х600, тип/марка: , производитель: Галвент</t>
  </si>
  <si>
    <t>Установка диффузора квадратного с КСД: Универсальный четырехпоточн. потолочный диффузор (анемостат), тип/марка: 4 АПН 450х450, производитель: Арктос
Теплоизолированная распределительная камера (адаптер) под четырехпоточный диффузор 450х450, тип/марка: , производитель: Галвент</t>
  </si>
  <si>
    <t>Установка диффузора квадратного с КСД: Универсальный четырехпоточн.потолочный диффузор (анемостат), тип/марка: 4 АПН 300х300, производитель: Арктос
Теплоизолированная распределительная камера (адаптер)
под четырехпоточный диффузор 300х300, тип/марка: , производитель: Галвент</t>
  </si>
  <si>
    <t>Установка дроссель-клапана: Дроссель клапан с ручным управлением круглого сечения: Д=315, тип/марка: ДК 315, производитель: Галвент</t>
  </si>
  <si>
    <t>Установка дроссель-клапана: Дроссель клапан с ручным управлением круглого сечения: Д=250, тип/марка: ДК 250, производитель: Галвент</t>
  </si>
  <si>
    <t>Установка дроссель-клапана: Дроссель клапан с ручным управлением круглого сечения: Д=200, тип/марка: ДК 200, производитель: Галвент</t>
  </si>
  <si>
    <t>Установка дроссель-клапана: Дроссель клапан с ручным управлением круглого сечения: Д=160, тип/марка: ДК 160, производитель: Галвент</t>
  </si>
  <si>
    <t>Установка дроссель-клапана: Дроссель клапан с ручным управлением круглого сечения: Д=125, тип/марка: ДК 125, производитель: Галвент</t>
  </si>
  <si>
    <t>Установка дроссель-клапана: Дроссель клапан с ручным управлением круглого сечения: Д=100, тип/марка: ДК 100, производитель: Галвент</t>
  </si>
  <si>
    <t>Установка дроссель-клапана: Дроссель клапан с ручным управлением прямоугольного сечения: 700х300, тип/марка: ДК 700х300, производитель: Галвент</t>
  </si>
  <si>
    <t>Установка дроссель-клапана: Дроссель клапан с ручным управлением прямоугольного сечения: 600х400, тип/марка: ДК 600х400, производитель: Галвент</t>
  </si>
  <si>
    <t>Установка дроссель-клапана: Дроссель клапан с ручным управлением прямоугольного сечения: 500х400, тип/марка: ДК 500х400, производитель: Галвент</t>
  </si>
  <si>
    <t>Установка дроссель-клапана: Дроссель клапан с ручным управлением прямоугольного сечения: 500х300, тип/марка: ДК 500х300, производитель: Галвент</t>
  </si>
  <si>
    <t>Установка дроссель-клапана: Дроссель клапан с ручным управлением прямоугольного сечения: 500х250, тип/марка: ДК 500х250, производитель: Галвент</t>
  </si>
  <si>
    <t>Установка дроссель-клапана: Дроссель клапан с ручным управлением прямоугольного сечения: 450х400, тип/марка: ДК 450х400, производитель: Галвент</t>
  </si>
  <si>
    <t>Установка дроссель-клапана: Дроссель клапан с ручным управлением прямоугольного сечения: 400х400, тип/марка: ДК 400х400, производитель: Галвент</t>
  </si>
  <si>
    <t>Установка дроссель-клапана: Дроссель клапан с ручным управлением прямоугольного сечения: 400х300, тип/марка: ДК 400х300, производитель: Галвент</t>
  </si>
  <si>
    <t>Установка дроссель-клапана: Дроссель клапан с ручным управлением прямоугольного сечения: 350х200, тип/марка: ДК 350х200, производитель: Галвент</t>
  </si>
  <si>
    <t>Установка дроссель-клапана: Дроссель клапан с ручным управлением прямоугольного сечения: 300х300, тип/марка: ДК 300х300, производитель: Галвент</t>
  </si>
  <si>
    <t>Установка дроссель-клапана: Дроссель клапан с ручным управлением прямоугольного сечения: 300х250, тип/марка: ДК 300х250, производитель: Галвент</t>
  </si>
  <si>
    <t>Установка дроссель-клапана: Дроссель клапан с ручным управлением прямоугольного сечения: 300х200, тип/марка: ДК 300х200, производитель: Галвент</t>
  </si>
  <si>
    <t>Установка дроссель-клапана: Дроссель клапан с ручным управлением прямоугольного сечения: 300х150, тип/марка: ДК 300х150, производитель: Галвент</t>
  </si>
  <si>
    <t>Установка дроссель-клапана: Дроссель клапан с ручным управлением прямоугольного сечения: 250х200, тип/марка: ДК 250х200, производитель: Галвент</t>
  </si>
  <si>
    <t>Установка дроссель-клапана: Дроссель клапан с ручным управлением прямоугольного сечения: 250х150, тип/марка: ДК 250х150, производитель: Галвент</t>
  </si>
  <si>
    <t>Установка дроссель-клапана: Дроссель клапан с ручным управлением прямоугольного сечения: 200х150, тип/марка: ДК 200х150, производитель: Галвент</t>
  </si>
  <si>
    <t>Монтаж воздуховодов из тонколистовой стали: Воздуховоды из тонколистовой (оцинк.) стали плотные класс "В" толщиной б =1.0...0.8 мм по ГОСТ19904-74, прямоуг.сечением, производитель: Галвент</t>
  </si>
  <si>
    <t>м.кв.</t>
  </si>
  <si>
    <t>Монтаж воздуховодов из тонколистовой стали: Фасонные элементы из тонколистовой (оцинк.) стали плотные класс "В" толщиной б =1.0…0.8 мм по ГОСТ19904-74, прямоуг.сечением: производитель: Галвент</t>
  </si>
  <si>
    <t>Монтаж воздуховодов из тонколистовой стали: Воздуховоды из тонколистовой (оцинк.) стали плотные класс "А" толщиной б =0.7 мм по ГОСТ19904-74, прямоуг.сечением, тип/марка: , производитель: Галвент</t>
  </si>
  <si>
    <t>Монтаж воздуховодов из тонколистовой стали: Фасонные элементы из тонколистовой (оцинк.) стали плотные класс "А" толщиной б =0.7 мм по ГОСТ19904-74, прямоуг.сечением, тип/марка: , производитель: Галвент</t>
  </si>
  <si>
    <t>Монтаж воздуховодов из тонколистовой стали: Воздуховоды из тонколистовой (оцинк.) стали плотные класс "А" толщиной б =0.55 мм по ГОСТ19904-74, прямоуг.сечением, тип/марка: , производитель: Галвент</t>
  </si>
  <si>
    <t>Монтаж воздуховодов из тонколистовой стали: Фасонные элементы из тонколистовой (оцинк.) стали плотные класс "А" толщиной б =0.55 мм по ГОСТ19904-74, прямоуг.сечением, тип/марка: , производитель: Галвент</t>
  </si>
  <si>
    <t>Монтаж воздуховодов из тонколистовой стали: Воздуховоды из тонколистовой (оцинк.) стали плотные класс "А" толщиной б =0.55 мм по ГОСТ19904-74, круглые сечением, тип/марка: , производитель: Галвент</t>
  </si>
  <si>
    <t>Монтаж воздуховодов из тонколистовой стали: Фасонные элементы из тонколистовой (оцинк.) стали плотные класс "А" толщиной б =0.55 мм по ГОСТ19904-74, круглые сечением, тип/марка: , производитель: Галвент</t>
  </si>
  <si>
    <t>Огнезащитная изоляция воздуховодов: Изоляция огнезащитная, маты из каменной ваты WIRED MAT 10.5 Толщина изоляции 25мм (EI 60), тип/марка: ALU 1 WIRED MAT 105, производитель: ROCKWOOL</t>
  </si>
  <si>
    <t>Комплект расходных материалов для монтажа техн.изоляции, тип/марка: ALU 1 WIRED MAT 105, производитель: ROCKWOOL</t>
  </si>
  <si>
    <t>Сетевое оборудование систем вентиляции в санузле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</si>
  <si>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Д=100, тип/марка: КЛОП-2(60)-НО-100 (Нп)-МВ(220)-К,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</si>
  <si>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Д=125, тип/марка: КЛОП-2(60)-НО-125- Нп)-МВ(220)-К,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</si>
  <si>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Д=160, тип/марка: КЛОП-2(60)-НО-160 (Нп)-МВ(220)-К,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</si>
  <si>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Д=315, тип/марка: КЛОП-2(60)-НО-315 (Нп)-МВ(220)-К,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</si>
  <si>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Д=355, тип/марка: КЛОП-2(60)-НО-355 (Нп)-МВ(220)-К, производитель: ВИНГС-М</t>
  </si>
  <si>
    <t>Установка клапана огнезадерживающего с эл.приводом: Клапан огнезадерживающ.(НО) с эл.приводом Belimo типа КЛОП-2 с нормируемым пределом огнестойкости не ниже EI60 сечением: 400x200, тип/марка: КЛ0П-2(60)-Н0-400х200-МВ(220)-К, производитель: ВИНГС-М</t>
  </si>
  <si>
    <t>Установка диффузора круглого сечения: Пластиковый универсальный круглый диффузор сечением: Д=100, тип/марка: ДПУ-М 100, производитель: Арктос</t>
  </si>
  <si>
    <t>Установка диффузора круглого сечения: Пластиковый универсальный круглый диффузор сечением: Д=125, тип/марка: ДПУ-М 125, производитель: Арктос</t>
  </si>
  <si>
    <t>Установка двурядной настенной решетки прямоугольного сечения: Приточные настенные решетки, двурядные из алюминиевого профиля, без регулятора расхода воздуха, размерами: 400х200, тип/марка: АДН 400х200, производитель: Арктос</t>
  </si>
  <si>
    <t>Установка двурядной настенной решетки прямоугольного сечения: Приточные настенные решетки, двурядные из алюминиевого профиля, без регулятора расхода воздуха, размерами: 300х150, тип/марка: АДН 300х150, производитель: Арктос</t>
  </si>
  <si>
    <t>Установка двурядной настенной решетки прямоугольного сечения: Приточные настенные решетки, двурядные из алюминиевого профиля, без регулятора расхода воздуха, размерами: 300х100, тип/марка: АДН 300х100, производитель: Арктос</t>
  </si>
  <si>
    <t>Установка двурядной настенной решетки прямоугольного сечения: Приточные настенные решетки, двурядные из алюминиевого профиля, без регулятора расхода воздуха, размерами: 200х100, тип/марка: АДН 200х100, производитель: Арктос</t>
  </si>
  <si>
    <t>Установка однорядной настенной решетки прямоугольного сечения: Вытяжные настенные решетки, однорядные из алюминиевого профиля, без регулятора расхода воздуха, размерами: 400х200, тип/марка: АМН 400х200, производитель: Арктос</t>
  </si>
  <si>
    <t>Установка однорядной настенной решетки прямоугольного сечения: Вытяжные настенные решетки, однорядные из алюминиевого профиля, без регулятора расхода воздуха, размерами: 300х150, тип/марка: АМН 300х150, производитель: Арктос</t>
  </si>
  <si>
    <t>Установка однорядной настенной решетки прямоугольного сечения: Вытяжные настенные решетки, однорядные из алюминиевого профиля, без регулятора расхода воздуха, размерами: 300х100, тип/марка: АМН 300х100, производитель: Арктос</t>
  </si>
  <si>
    <t>Установка однорядной настенной решетки прямоугольного сечения: Вытяжные настенные решетки, однорядные из алюминиевого профиля, без регулятора расхода воздуха, размерами: 200х100, тип/марка: АМН 200х100, производитель: Арктос</t>
  </si>
  <si>
    <t>Монтаж воздуховодов из тонколистовой стали: Воздуховоды из тонколистовой (оцинк.) стали плотные класс "А" толщиной б =0.7 мм по ГОСТ19904-74, прямоуг.сечением</t>
  </si>
  <si>
    <t>ИТОГО по Разделу __ Вентиляция</t>
  </si>
  <si>
    <t>Итог_Раздела</t>
  </si>
  <si>
    <t>Итого стоимость работ (без учёта стоимости материала):</t>
  </si>
  <si>
    <t>всего</t>
  </si>
  <si>
    <t>в т.ч. НДС 18%:</t>
  </si>
  <si>
    <t>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</si>
</sst>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 Cyr"/>
      <charset val="204"/>
    </font>
    <font>
      <sz val="11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3" fillId="2" borderId="0" xfId="1" applyNumberFormat="1" applyFont="1" applyFill="1" applyAlignment="1">
      <alignment horizontal="center" vertical="center"/>
    </xf>
    <xf numFmtId="0" fontId="4" fillId="0" borderId="0" xfId="1" applyFont="1" applyAlignment="1" applyProtection="1">
      <protection locked="0"/>
    </xf>
    <xf numFmtId="0" fontId="5" fillId="2" borderId="0" xfId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 wrapText="1"/>
    </xf>
    <xf numFmtId="0" fontId="2" fillId="0" borderId="0" xfId="1" applyFont="1" applyAlignment="1" applyProtection="1">
      <protection locked="0"/>
    </xf>
    <xf numFmtId="0" fontId="2" fillId="0" borderId="0" xfId="1" applyFont="1" applyAlignment="1"/>
    <xf numFmtId="0" fontId="7" fillId="2" borderId="0" xfId="1" applyFont="1" applyFill="1" applyAlignment="1">
      <alignment horizontal="center" vertical="top"/>
    </xf>
    <xf numFmtId="4" fontId="6" fillId="2" borderId="0" xfId="1" applyNumberFormat="1" applyFont="1" applyFill="1" applyAlignment="1">
      <alignment horizontal="right"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right" vertical="center"/>
    </xf>
    <xf numFmtId="3" fontId="10" fillId="2" borderId="1" xfId="1" applyNumberFormat="1" applyFont="1" applyFill="1" applyBorder="1" applyAlignment="1">
      <alignment horizontal="right" vertical="center"/>
    </xf>
    <xf numFmtId="4" fontId="8" fillId="2" borderId="1" xfId="1" applyNumberFormat="1" applyFont="1" applyFill="1" applyBorder="1" applyAlignment="1">
      <alignment horizontal="right" vertical="center"/>
    </xf>
    <xf numFmtId="164" fontId="11" fillId="3" borderId="2" xfId="1" applyNumberFormat="1" applyFont="1" applyFill="1" applyBorder="1" applyAlignment="1">
      <alignment horizontal="center" vertical="center" wrapText="1"/>
    </xf>
    <xf numFmtId="164" fontId="12" fillId="3" borderId="2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1" fillId="3" borderId="2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0" xfId="1" applyFont="1" applyFill="1" applyAlignment="1">
      <alignment vertical="center"/>
    </xf>
    <xf numFmtId="4" fontId="14" fillId="3" borderId="4" xfId="1" applyNumberFormat="1" applyFont="1" applyFill="1" applyBorder="1" applyAlignment="1">
      <alignment horizontal="right" vertical="center"/>
    </xf>
    <xf numFmtId="2" fontId="14" fillId="3" borderId="5" xfId="1" applyNumberFormat="1" applyFont="1" applyFill="1" applyBorder="1" applyAlignment="1">
      <alignment horizontal="left" vertical="center"/>
    </xf>
    <xf numFmtId="2" fontId="14" fillId="3" borderId="5" xfId="1" applyNumberFormat="1" applyFont="1" applyFill="1" applyBorder="1" applyAlignment="1">
      <alignment horizontal="left" vertical="center" wrapText="1"/>
    </xf>
    <xf numFmtId="4" fontId="14" fillId="3" borderId="5" xfId="1" applyNumberFormat="1" applyFont="1" applyFill="1" applyBorder="1" applyAlignment="1">
      <alignment horizontal="right" vertical="center"/>
    </xf>
    <xf numFmtId="4" fontId="15" fillId="3" borderId="5" xfId="1" applyNumberFormat="1" applyFont="1" applyFill="1" applyBorder="1" applyAlignment="1">
      <alignment vertical="center"/>
    </xf>
    <xf numFmtId="4" fontId="14" fillId="3" borderId="5" xfId="1" applyNumberFormat="1" applyFont="1" applyFill="1" applyBorder="1" applyAlignment="1">
      <alignment vertical="center"/>
    </xf>
    <xf numFmtId="4" fontId="14" fillId="3" borderId="3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0" applyFont="1" applyAlignment="1">
      <alignment horizontal="center" vertical="top"/>
    </xf>
    <xf numFmtId="0" fontId="17" fillId="3" borderId="6" xfId="1" quotePrefix="1" applyNumberFormat="1" applyFont="1" applyFill="1" applyBorder="1" applyAlignment="1">
      <alignment horizontal="center" vertical="center" wrapText="1"/>
    </xf>
    <xf numFmtId="2" fontId="12" fillId="3" borderId="7" xfId="1" applyNumberFormat="1" applyFont="1" applyFill="1" applyBorder="1" applyAlignment="1">
      <alignment horizontal="left" vertical="center" shrinkToFit="1"/>
    </xf>
    <xf numFmtId="2" fontId="18" fillId="3" borderId="7" xfId="1" applyNumberFormat="1" applyFont="1" applyFill="1" applyBorder="1" applyAlignment="1">
      <alignment horizontal="left" vertical="center" wrapText="1"/>
    </xf>
    <xf numFmtId="4" fontId="18" fillId="3" borderId="7" xfId="1" applyNumberFormat="1" applyFont="1" applyFill="1" applyBorder="1" applyAlignment="1">
      <alignment horizontal="right" vertical="center"/>
    </xf>
    <xf numFmtId="4" fontId="3" fillId="3" borderId="7" xfId="1" applyNumberFormat="1" applyFont="1" applyFill="1" applyBorder="1" applyAlignment="1">
      <alignment vertical="center"/>
    </xf>
    <xf numFmtId="4" fontId="18" fillId="3" borderId="7" xfId="1" applyNumberFormat="1" applyFont="1" applyFill="1" applyBorder="1" applyAlignment="1">
      <alignment vertical="center"/>
    </xf>
    <xf numFmtId="4" fontId="18" fillId="3" borderId="8" xfId="1" applyNumberFormat="1" applyFont="1" applyFill="1" applyBorder="1" applyAlignment="1" applyProtection="1">
      <alignment vertical="center"/>
      <protection hidden="1"/>
    </xf>
    <xf numFmtId="0" fontId="18" fillId="5" borderId="6" xfId="1" quotePrefix="1" applyNumberFormat="1" applyFont="1" applyFill="1" applyBorder="1" applyAlignment="1">
      <alignment horizontal="center" vertical="center" wrapText="1"/>
    </xf>
    <xf numFmtId="2" fontId="18" fillId="5" borderId="7" xfId="1" applyNumberFormat="1" applyFont="1" applyFill="1" applyBorder="1" applyAlignment="1">
      <alignment horizontal="left" vertical="center" wrapText="1"/>
    </xf>
    <xf numFmtId="2" fontId="18" fillId="5" borderId="7" xfId="1" applyNumberFormat="1" applyFont="1" applyFill="1" applyBorder="1" applyAlignment="1">
      <alignment horizontal="center" vertical="center"/>
    </xf>
    <xf numFmtId="4" fontId="18" fillId="5" borderId="7" xfId="1" applyNumberFormat="1" applyFont="1" applyFill="1" applyBorder="1" applyAlignment="1">
      <alignment horizontal="right" vertical="center"/>
    </xf>
    <xf numFmtId="4" fontId="18" fillId="0" borderId="7" xfId="1" applyNumberFormat="1" applyFont="1" applyFill="1" applyBorder="1" applyAlignment="1" applyProtection="1">
      <alignment horizontal="right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  <protection hidden="1"/>
    </xf>
    <xf numFmtId="0" fontId="19" fillId="0" borderId="0" xfId="0" applyFont="1"/>
    <xf numFmtId="2" fontId="12" fillId="3" borderId="7" xfId="1" applyNumberFormat="1" applyFont="1" applyFill="1" applyBorder="1" applyAlignment="1">
      <alignment horizontal="left" vertical="center"/>
    </xf>
    <xf numFmtId="2" fontId="18" fillId="3" borderId="7" xfId="1" applyNumberFormat="1" applyFont="1" applyFill="1" applyBorder="1" applyAlignment="1">
      <alignment vertical="center"/>
    </xf>
    <xf numFmtId="4" fontId="12" fillId="3" borderId="8" xfId="1" applyNumberFormat="1" applyFont="1" applyFill="1" applyBorder="1" applyAlignment="1" applyProtection="1">
      <alignment vertical="center"/>
      <protection hidden="1"/>
    </xf>
    <xf numFmtId="0" fontId="20" fillId="3" borderId="9" xfId="1" applyFont="1" applyFill="1" applyBorder="1" applyAlignment="1">
      <alignment horizontal="center" vertical="center" wrapText="1"/>
    </xf>
    <xf numFmtId="4" fontId="12" fillId="0" borderId="7" xfId="1" applyNumberFormat="1" applyFont="1" applyBorder="1" applyAlignment="1">
      <alignment vertical="center"/>
    </xf>
    <xf numFmtId="0" fontId="17" fillId="3" borderId="10" xfId="1" quotePrefix="1" applyNumberFormat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left" vertical="center" wrapText="1"/>
    </xf>
    <xf numFmtId="0" fontId="12" fillId="3" borderId="11" xfId="1" applyFont="1" applyFill="1" applyBorder="1" applyAlignment="1">
      <alignment vertical="center"/>
    </xf>
    <xf numFmtId="4" fontId="12" fillId="3" borderId="11" xfId="1" applyNumberFormat="1" applyFont="1" applyFill="1" applyBorder="1" applyAlignment="1">
      <alignment horizontal="right" vertical="center"/>
    </xf>
    <xf numFmtId="4" fontId="12" fillId="3" borderId="11" xfId="2" applyNumberFormat="1" applyFont="1" applyFill="1" applyBorder="1" applyAlignment="1" applyProtection="1">
      <alignment horizontal="right" vertical="center"/>
      <protection hidden="1"/>
    </xf>
    <xf numFmtId="4" fontId="21" fillId="3" borderId="12" xfId="1" applyNumberFormat="1" applyFont="1" applyFill="1" applyBorder="1" applyAlignment="1" applyProtection="1">
      <alignment vertical="center"/>
      <protection hidden="1"/>
    </xf>
    <xf numFmtId="0" fontId="22" fillId="3" borderId="13" xfId="1" applyFont="1" applyFill="1" applyBorder="1" applyAlignment="1">
      <alignment horizontal="center" vertical="center" wrapText="1"/>
    </xf>
    <xf numFmtId="4" fontId="2" fillId="0" borderId="0" xfId="1" applyNumberFormat="1" applyFont="1" applyAlignment="1"/>
    <xf numFmtId="0" fontId="17" fillId="3" borderId="14" xfId="1" quotePrefix="1" applyNumberFormat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left" vertical="center" shrinkToFit="1"/>
    </xf>
    <xf numFmtId="0" fontId="24" fillId="3" borderId="15" xfId="1" applyFont="1" applyFill="1" applyBorder="1" applyAlignment="1">
      <alignment vertical="center"/>
    </xf>
    <xf numFmtId="4" fontId="24" fillId="3" borderId="15" xfId="1" applyNumberFormat="1" applyFont="1" applyFill="1" applyBorder="1" applyAlignment="1">
      <alignment horizontal="right" vertical="center"/>
    </xf>
    <xf numFmtId="4" fontId="24" fillId="3" borderId="15" xfId="1" applyNumberFormat="1" applyFont="1" applyFill="1" applyBorder="1" applyAlignment="1">
      <alignment vertical="center"/>
    </xf>
    <xf numFmtId="4" fontId="10" fillId="3" borderId="16" xfId="1" applyNumberFormat="1" applyFont="1" applyFill="1" applyBorder="1" applyAlignment="1">
      <alignment vertical="center"/>
    </xf>
    <xf numFmtId="0" fontId="22" fillId="3" borderId="17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 19 1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198"/>
  <sheetViews>
    <sheetView tabSelected="1" workbookViewId="0">
      <selection activeCell="U12" sqref="U12"/>
    </sheetView>
  </sheetViews>
  <sheetFormatPr defaultRowHeight="15" outlineLevelRow="2" x14ac:dyDescent="0.25"/>
  <cols>
    <col min="1" max="1" width="7.42578125" customWidth="1"/>
    <col min="2" max="2" width="70.5703125" customWidth="1"/>
    <col min="3" max="3" width="8.5703125" customWidth="1"/>
    <col min="4" max="4" width="11.7109375" customWidth="1"/>
    <col min="5" max="5" width="10.7109375" hidden="1" customWidth="1"/>
    <col min="6" max="6" width="13.7109375" customWidth="1"/>
    <col min="7" max="7" width="11.140625" hidden="1" customWidth="1"/>
    <col min="8" max="8" width="21.7109375" customWidth="1"/>
    <col min="9" max="17" width="9.140625" hidden="1" customWidth="1"/>
  </cols>
  <sheetData>
    <row r="1" spans="1:13" s="6" customFormat="1" ht="20.25" customHeight="1" x14ac:dyDescent="0.25">
      <c r="A1" s="1"/>
      <c r="B1" s="2"/>
      <c r="C1" s="3"/>
      <c r="D1" s="3"/>
      <c r="E1" s="3"/>
      <c r="F1" s="3"/>
      <c r="G1" s="4"/>
      <c r="H1" s="5" t="s">
        <v>0</v>
      </c>
    </row>
    <row r="2" spans="1:13" s="6" customFormat="1" ht="16.5" customHeight="1" x14ac:dyDescent="0.2">
      <c r="A2" s="1"/>
      <c r="B2" s="7" t="s">
        <v>1</v>
      </c>
      <c r="C2" s="3"/>
      <c r="D2" s="3"/>
      <c r="E2" s="3"/>
      <c r="F2" s="3"/>
      <c r="G2" s="4"/>
      <c r="H2" s="8"/>
    </row>
    <row r="3" spans="1:13" s="6" customFormat="1" ht="22.5" customHeight="1" x14ac:dyDescent="0.2">
      <c r="A3" s="1"/>
      <c r="B3" s="9"/>
      <c r="C3" s="10" t="s">
        <v>2</v>
      </c>
      <c r="D3" s="11"/>
      <c r="E3" s="9"/>
      <c r="F3" s="9"/>
      <c r="G3" s="9"/>
      <c r="H3" s="8"/>
    </row>
    <row r="4" spans="1:13" s="6" customFormat="1" ht="28.5" customHeight="1" thickBot="1" x14ac:dyDescent="0.25">
      <c r="A4" s="12"/>
      <c r="B4" s="12"/>
      <c r="C4" s="13" t="s">
        <v>3</v>
      </c>
      <c r="D4" s="12"/>
      <c r="E4" s="12"/>
      <c r="F4" s="12"/>
      <c r="G4" s="14" t="s">
        <v>4</v>
      </c>
      <c r="H4" s="15">
        <f>H197</f>
        <v>0</v>
      </c>
    </row>
    <row r="5" spans="1:13" s="6" customFormat="1" ht="13.5" thickBot="1" x14ac:dyDescent="0.25"/>
    <row r="6" spans="1:13" s="6" customFormat="1" ht="72" thickBot="1" x14ac:dyDescent="0.25">
      <c r="A6" s="16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8" t="s">
        <v>11</v>
      </c>
      <c r="H6" s="17" t="s">
        <v>12</v>
      </c>
      <c r="I6" s="18" t="s">
        <v>13</v>
      </c>
      <c r="K6" s="19" t="s">
        <v>14</v>
      </c>
      <c r="L6" s="20"/>
      <c r="M6" s="20"/>
    </row>
    <row r="7" spans="1:13" s="6" customFormat="1" thickBot="1" x14ac:dyDescent="0.25">
      <c r="A7" s="21">
        <v>1</v>
      </c>
      <c r="B7" s="22">
        <v>2</v>
      </c>
      <c r="C7" s="22">
        <v>3</v>
      </c>
      <c r="D7" s="22">
        <v>4</v>
      </c>
      <c r="E7" s="23">
        <v>5</v>
      </c>
      <c r="F7" s="22">
        <v>6</v>
      </c>
      <c r="G7" s="23">
        <v>7</v>
      </c>
      <c r="H7" s="22">
        <v>8</v>
      </c>
      <c r="I7" s="23">
        <v>9</v>
      </c>
      <c r="K7" s="24" t="s">
        <v>15</v>
      </c>
    </row>
    <row r="8" spans="1:13" ht="16.5" thickBot="1" x14ac:dyDescent="0.3">
      <c r="A8" s="25"/>
      <c r="B8" s="26" t="s">
        <v>16</v>
      </c>
      <c r="C8" s="27"/>
      <c r="D8" s="28"/>
      <c r="E8" s="29"/>
      <c r="F8" s="28"/>
      <c r="G8" s="30"/>
      <c r="H8" s="31"/>
      <c r="K8" s="32" t="s">
        <v>17</v>
      </c>
      <c r="L8" s="6"/>
      <c r="M8" s="33">
        <f t="shared" ref="M8:M71" si="0">IF(K8="рсц",M7+1,M7)</f>
        <v>0</v>
      </c>
    </row>
    <row r="9" spans="1:13" outlineLevel="1" x14ac:dyDescent="0.25">
      <c r="A9" s="34"/>
      <c r="B9" s="35" t="s">
        <v>18</v>
      </c>
      <c r="C9" s="36"/>
      <c r="D9" s="37"/>
      <c r="E9" s="38"/>
      <c r="F9" s="39"/>
      <c r="G9" s="39"/>
      <c r="H9" s="40"/>
      <c r="K9" s="32" t="s">
        <v>19</v>
      </c>
      <c r="L9" s="6"/>
      <c r="M9" s="33">
        <f t="shared" si="0"/>
        <v>0</v>
      </c>
    </row>
    <row r="10" spans="1:13" outlineLevel="2" x14ac:dyDescent="0.25">
      <c r="A10" s="41">
        <f t="shared" ref="A10:A114" si="1">M10</f>
        <v>1</v>
      </c>
      <c r="B10" s="42" t="s">
        <v>20</v>
      </c>
      <c r="C10" s="43" t="s">
        <v>21</v>
      </c>
      <c r="D10" s="44">
        <v>1</v>
      </c>
      <c r="E10" s="44">
        <f>F10+G10</f>
        <v>0</v>
      </c>
      <c r="F10" s="45"/>
      <c r="G10" s="44"/>
      <c r="H10" s="46">
        <f>D10*E10</f>
        <v>0</v>
      </c>
      <c r="K10" s="32" t="s">
        <v>22</v>
      </c>
      <c r="L10" s="6"/>
      <c r="M10" s="33">
        <f t="shared" si="0"/>
        <v>1</v>
      </c>
    </row>
    <row r="11" spans="1:13" ht="30" outlineLevel="2" x14ac:dyDescent="0.25">
      <c r="A11" s="41">
        <f t="shared" si="1"/>
        <v>2</v>
      </c>
      <c r="B11" s="42" t="s">
        <v>23</v>
      </c>
      <c r="C11" s="43" t="s">
        <v>24</v>
      </c>
      <c r="D11" s="44">
        <v>4</v>
      </c>
      <c r="E11" s="44">
        <f>F11+G11</f>
        <v>0</v>
      </c>
      <c r="F11" s="45"/>
      <c r="G11" s="44"/>
      <c r="H11" s="46">
        <f>D11*E11</f>
        <v>0</v>
      </c>
      <c r="K11" s="32" t="s">
        <v>22</v>
      </c>
      <c r="L11" s="6"/>
      <c r="M11" s="33">
        <f t="shared" si="0"/>
        <v>2</v>
      </c>
    </row>
    <row r="12" spans="1:13" ht="30" outlineLevel="2" x14ac:dyDescent="0.25">
      <c r="A12" s="41">
        <f t="shared" si="1"/>
        <v>3</v>
      </c>
      <c r="B12" s="42" t="s">
        <v>25</v>
      </c>
      <c r="C12" s="43" t="s">
        <v>24</v>
      </c>
      <c r="D12" s="44">
        <v>2</v>
      </c>
      <c r="E12" s="44">
        <f t="shared" ref="E12:E57" si="2">F12+G12</f>
        <v>0</v>
      </c>
      <c r="F12" s="45"/>
      <c r="G12" s="44"/>
      <c r="H12" s="46">
        <f t="shared" ref="H12:H57" si="3">D12*E12</f>
        <v>0</v>
      </c>
      <c r="K12" s="32" t="s">
        <v>22</v>
      </c>
      <c r="L12" s="6"/>
      <c r="M12" s="33">
        <f t="shared" si="0"/>
        <v>3</v>
      </c>
    </row>
    <row r="13" spans="1:13" ht="30" outlineLevel="2" x14ac:dyDescent="0.25">
      <c r="A13" s="41">
        <f t="shared" si="1"/>
        <v>4</v>
      </c>
      <c r="B13" s="42" t="s">
        <v>26</v>
      </c>
      <c r="C13" s="43" t="s">
        <v>24</v>
      </c>
      <c r="D13" s="44">
        <v>2</v>
      </c>
      <c r="E13" s="44">
        <f t="shared" si="2"/>
        <v>0</v>
      </c>
      <c r="F13" s="45"/>
      <c r="G13" s="44"/>
      <c r="H13" s="46">
        <f t="shared" si="3"/>
        <v>0</v>
      </c>
      <c r="K13" s="32" t="s">
        <v>22</v>
      </c>
      <c r="L13" s="6"/>
      <c r="M13" s="33">
        <f t="shared" si="0"/>
        <v>4</v>
      </c>
    </row>
    <row r="14" spans="1:13" ht="45" outlineLevel="2" x14ac:dyDescent="0.25">
      <c r="A14" s="41">
        <f t="shared" si="1"/>
        <v>5</v>
      </c>
      <c r="B14" s="42" t="s">
        <v>27</v>
      </c>
      <c r="C14" s="43" t="s">
        <v>24</v>
      </c>
      <c r="D14" s="44">
        <v>2</v>
      </c>
      <c r="E14" s="44">
        <f t="shared" si="2"/>
        <v>0</v>
      </c>
      <c r="F14" s="45"/>
      <c r="G14" s="44"/>
      <c r="H14" s="46">
        <f t="shared" si="3"/>
        <v>0</v>
      </c>
      <c r="K14" s="32" t="s">
        <v>22</v>
      </c>
      <c r="L14" s="6"/>
      <c r="M14" s="33">
        <f t="shared" si="0"/>
        <v>5</v>
      </c>
    </row>
    <row r="15" spans="1:13" ht="45" outlineLevel="2" x14ac:dyDescent="0.25">
      <c r="A15" s="41">
        <f t="shared" si="1"/>
        <v>6</v>
      </c>
      <c r="B15" s="42" t="s">
        <v>28</v>
      </c>
      <c r="C15" s="43" t="s">
        <v>24</v>
      </c>
      <c r="D15" s="44">
        <v>1</v>
      </c>
      <c r="E15" s="44">
        <f t="shared" si="2"/>
        <v>0</v>
      </c>
      <c r="F15" s="45"/>
      <c r="G15" s="44"/>
      <c r="H15" s="46">
        <f t="shared" si="3"/>
        <v>0</v>
      </c>
      <c r="K15" s="32" t="s">
        <v>22</v>
      </c>
      <c r="L15" s="6"/>
      <c r="M15" s="33">
        <f t="shared" si="0"/>
        <v>6</v>
      </c>
    </row>
    <row r="16" spans="1:13" outlineLevel="2" x14ac:dyDescent="0.25">
      <c r="A16" s="41">
        <f t="shared" si="1"/>
        <v>7</v>
      </c>
      <c r="B16" s="42" t="s">
        <v>29</v>
      </c>
      <c r="C16" s="43" t="s">
        <v>21</v>
      </c>
      <c r="D16" s="44">
        <v>1</v>
      </c>
      <c r="E16" s="44">
        <f t="shared" si="2"/>
        <v>0</v>
      </c>
      <c r="F16" s="45"/>
      <c r="G16" s="44"/>
      <c r="H16" s="46">
        <f t="shared" si="3"/>
        <v>0</v>
      </c>
      <c r="K16" s="32" t="s">
        <v>22</v>
      </c>
      <c r="L16" s="6"/>
      <c r="M16" s="33">
        <f t="shared" si="0"/>
        <v>7</v>
      </c>
    </row>
    <row r="17" spans="1:13" ht="30" outlineLevel="2" x14ac:dyDescent="0.25">
      <c r="A17" s="41">
        <f t="shared" si="1"/>
        <v>8</v>
      </c>
      <c r="B17" s="42" t="s">
        <v>23</v>
      </c>
      <c r="C17" s="43" t="s">
        <v>24</v>
      </c>
      <c r="D17" s="44">
        <v>4</v>
      </c>
      <c r="E17" s="44">
        <f t="shared" si="2"/>
        <v>0</v>
      </c>
      <c r="F17" s="45"/>
      <c r="G17" s="44"/>
      <c r="H17" s="46">
        <f t="shared" si="3"/>
        <v>0</v>
      </c>
      <c r="K17" s="32" t="s">
        <v>22</v>
      </c>
      <c r="L17" s="6"/>
      <c r="M17" s="33">
        <f t="shared" si="0"/>
        <v>8</v>
      </c>
    </row>
    <row r="18" spans="1:13" ht="30" outlineLevel="2" x14ac:dyDescent="0.25">
      <c r="A18" s="41">
        <f t="shared" si="1"/>
        <v>9</v>
      </c>
      <c r="B18" s="42" t="s">
        <v>25</v>
      </c>
      <c r="C18" s="43" t="s">
        <v>24</v>
      </c>
      <c r="D18" s="44">
        <v>2</v>
      </c>
      <c r="E18" s="44">
        <f t="shared" si="2"/>
        <v>0</v>
      </c>
      <c r="F18" s="45"/>
      <c r="G18" s="44"/>
      <c r="H18" s="46">
        <f t="shared" si="3"/>
        <v>0</v>
      </c>
      <c r="K18" s="32" t="s">
        <v>22</v>
      </c>
      <c r="L18" s="6"/>
      <c r="M18" s="33">
        <f t="shared" si="0"/>
        <v>9</v>
      </c>
    </row>
    <row r="19" spans="1:13" ht="30" outlineLevel="2" x14ac:dyDescent="0.25">
      <c r="A19" s="41">
        <f t="shared" si="1"/>
        <v>10</v>
      </c>
      <c r="B19" s="42" t="s">
        <v>26</v>
      </c>
      <c r="C19" s="43" t="s">
        <v>24</v>
      </c>
      <c r="D19" s="44">
        <v>2</v>
      </c>
      <c r="E19" s="44">
        <f t="shared" si="2"/>
        <v>0</v>
      </c>
      <c r="F19" s="45"/>
      <c r="G19" s="44"/>
      <c r="H19" s="46">
        <f t="shared" si="3"/>
        <v>0</v>
      </c>
      <c r="K19" s="32" t="s">
        <v>22</v>
      </c>
      <c r="L19" s="6"/>
      <c r="M19" s="33">
        <f t="shared" si="0"/>
        <v>10</v>
      </c>
    </row>
    <row r="20" spans="1:13" ht="45" outlineLevel="2" x14ac:dyDescent="0.25">
      <c r="A20" s="41">
        <f t="shared" si="1"/>
        <v>11</v>
      </c>
      <c r="B20" s="42" t="s">
        <v>27</v>
      </c>
      <c r="C20" s="43" t="s">
        <v>24</v>
      </c>
      <c r="D20" s="44">
        <v>2</v>
      </c>
      <c r="E20" s="44">
        <f t="shared" si="2"/>
        <v>0</v>
      </c>
      <c r="F20" s="45"/>
      <c r="G20" s="44"/>
      <c r="H20" s="46">
        <f t="shared" si="3"/>
        <v>0</v>
      </c>
      <c r="K20" s="32" t="s">
        <v>22</v>
      </c>
      <c r="L20" s="6"/>
      <c r="M20" s="33">
        <f t="shared" si="0"/>
        <v>11</v>
      </c>
    </row>
    <row r="21" spans="1:13" ht="45" outlineLevel="2" x14ac:dyDescent="0.25">
      <c r="A21" s="41">
        <f t="shared" si="1"/>
        <v>12</v>
      </c>
      <c r="B21" s="42" t="s">
        <v>28</v>
      </c>
      <c r="C21" s="43" t="s">
        <v>24</v>
      </c>
      <c r="D21" s="44">
        <v>1</v>
      </c>
      <c r="E21" s="44">
        <f t="shared" si="2"/>
        <v>0</v>
      </c>
      <c r="F21" s="45"/>
      <c r="G21" s="44"/>
      <c r="H21" s="46">
        <f t="shared" si="3"/>
        <v>0</v>
      </c>
      <c r="K21" s="32" t="s">
        <v>22</v>
      </c>
      <c r="L21" s="6"/>
      <c r="M21" s="33">
        <f t="shared" si="0"/>
        <v>12</v>
      </c>
    </row>
    <row r="22" spans="1:13" outlineLevel="2" x14ac:dyDescent="0.25">
      <c r="A22" s="41">
        <f t="shared" si="1"/>
        <v>13</v>
      </c>
      <c r="B22" s="42" t="s">
        <v>30</v>
      </c>
      <c r="C22" s="43" t="s">
        <v>21</v>
      </c>
      <c r="D22" s="44">
        <v>1</v>
      </c>
      <c r="E22" s="44">
        <f t="shared" si="2"/>
        <v>0</v>
      </c>
      <c r="F22" s="45"/>
      <c r="G22" s="44"/>
      <c r="H22" s="46">
        <f t="shared" si="3"/>
        <v>0</v>
      </c>
      <c r="K22" s="32" t="s">
        <v>22</v>
      </c>
      <c r="L22" s="6"/>
      <c r="M22" s="33">
        <f t="shared" si="0"/>
        <v>13</v>
      </c>
    </row>
    <row r="23" spans="1:13" ht="30" outlineLevel="2" x14ac:dyDescent="0.25">
      <c r="A23" s="41">
        <f t="shared" si="1"/>
        <v>14</v>
      </c>
      <c r="B23" s="42" t="s">
        <v>23</v>
      </c>
      <c r="C23" s="43" t="s">
        <v>24</v>
      </c>
      <c r="D23" s="44">
        <v>4</v>
      </c>
      <c r="E23" s="44">
        <f t="shared" si="2"/>
        <v>0</v>
      </c>
      <c r="F23" s="45"/>
      <c r="G23" s="44"/>
      <c r="H23" s="46">
        <f t="shared" si="3"/>
        <v>0</v>
      </c>
      <c r="K23" s="32" t="s">
        <v>22</v>
      </c>
      <c r="L23" s="6"/>
      <c r="M23" s="33">
        <f t="shared" si="0"/>
        <v>14</v>
      </c>
    </row>
    <row r="24" spans="1:13" ht="30" outlineLevel="2" x14ac:dyDescent="0.25">
      <c r="A24" s="41">
        <f t="shared" si="1"/>
        <v>15</v>
      </c>
      <c r="B24" s="42" t="s">
        <v>25</v>
      </c>
      <c r="C24" s="43" t="s">
        <v>24</v>
      </c>
      <c r="D24" s="44">
        <v>2</v>
      </c>
      <c r="E24" s="44">
        <f t="shared" si="2"/>
        <v>0</v>
      </c>
      <c r="F24" s="45"/>
      <c r="G24" s="44"/>
      <c r="H24" s="46">
        <f t="shared" si="3"/>
        <v>0</v>
      </c>
      <c r="K24" s="32" t="s">
        <v>22</v>
      </c>
      <c r="L24" s="6"/>
      <c r="M24" s="33">
        <f t="shared" si="0"/>
        <v>15</v>
      </c>
    </row>
    <row r="25" spans="1:13" ht="30" outlineLevel="2" x14ac:dyDescent="0.25">
      <c r="A25" s="41">
        <f t="shared" si="1"/>
        <v>16</v>
      </c>
      <c r="B25" s="42" t="s">
        <v>26</v>
      </c>
      <c r="C25" s="43" t="s">
        <v>24</v>
      </c>
      <c r="D25" s="44">
        <v>2</v>
      </c>
      <c r="E25" s="44">
        <f t="shared" si="2"/>
        <v>0</v>
      </c>
      <c r="F25" s="45"/>
      <c r="G25" s="44"/>
      <c r="H25" s="46">
        <f t="shared" si="3"/>
        <v>0</v>
      </c>
      <c r="K25" s="32" t="s">
        <v>22</v>
      </c>
      <c r="L25" s="6"/>
      <c r="M25" s="33">
        <f t="shared" si="0"/>
        <v>16</v>
      </c>
    </row>
    <row r="26" spans="1:13" ht="45" outlineLevel="2" x14ac:dyDescent="0.25">
      <c r="A26" s="41">
        <f t="shared" si="1"/>
        <v>17</v>
      </c>
      <c r="B26" s="42" t="s">
        <v>27</v>
      </c>
      <c r="C26" s="43" t="s">
        <v>24</v>
      </c>
      <c r="D26" s="44">
        <v>2</v>
      </c>
      <c r="E26" s="44">
        <f t="shared" si="2"/>
        <v>0</v>
      </c>
      <c r="F26" s="45"/>
      <c r="G26" s="44"/>
      <c r="H26" s="46">
        <f t="shared" si="3"/>
        <v>0</v>
      </c>
      <c r="K26" s="32" t="s">
        <v>22</v>
      </c>
      <c r="L26" s="6"/>
      <c r="M26" s="33">
        <f t="shared" si="0"/>
        <v>17</v>
      </c>
    </row>
    <row r="27" spans="1:13" ht="45" outlineLevel="2" x14ac:dyDescent="0.25">
      <c r="A27" s="41">
        <f t="shared" si="1"/>
        <v>18</v>
      </c>
      <c r="B27" s="42" t="s">
        <v>28</v>
      </c>
      <c r="C27" s="43" t="s">
        <v>24</v>
      </c>
      <c r="D27" s="44">
        <v>1</v>
      </c>
      <c r="E27" s="44">
        <f t="shared" si="2"/>
        <v>0</v>
      </c>
      <c r="F27" s="45"/>
      <c r="G27" s="44"/>
      <c r="H27" s="46">
        <f t="shared" si="3"/>
        <v>0</v>
      </c>
      <c r="K27" s="32" t="s">
        <v>22</v>
      </c>
      <c r="L27" s="6"/>
      <c r="M27" s="33">
        <f t="shared" si="0"/>
        <v>18</v>
      </c>
    </row>
    <row r="28" spans="1:13" outlineLevel="2" x14ac:dyDescent="0.25">
      <c r="A28" s="41">
        <f t="shared" si="1"/>
        <v>19</v>
      </c>
      <c r="B28" s="42" t="s">
        <v>31</v>
      </c>
      <c r="C28" s="43" t="s">
        <v>21</v>
      </c>
      <c r="D28" s="44">
        <v>1</v>
      </c>
      <c r="E28" s="44">
        <f t="shared" si="2"/>
        <v>0</v>
      </c>
      <c r="F28" s="45"/>
      <c r="G28" s="44"/>
      <c r="H28" s="46">
        <f t="shared" si="3"/>
        <v>0</v>
      </c>
      <c r="K28" s="32" t="s">
        <v>22</v>
      </c>
      <c r="L28" s="6"/>
      <c r="M28" s="33">
        <f t="shared" si="0"/>
        <v>19</v>
      </c>
    </row>
    <row r="29" spans="1:13" ht="30" outlineLevel="2" x14ac:dyDescent="0.25">
      <c r="A29" s="41">
        <f t="shared" si="1"/>
        <v>20</v>
      </c>
      <c r="B29" s="42" t="s">
        <v>23</v>
      </c>
      <c r="C29" s="43" t="s">
        <v>24</v>
      </c>
      <c r="D29" s="44">
        <v>4</v>
      </c>
      <c r="E29" s="44">
        <f t="shared" si="2"/>
        <v>0</v>
      </c>
      <c r="F29" s="45"/>
      <c r="G29" s="44"/>
      <c r="H29" s="46">
        <f t="shared" si="3"/>
        <v>0</v>
      </c>
      <c r="K29" s="32" t="s">
        <v>22</v>
      </c>
      <c r="L29" s="6"/>
      <c r="M29" s="33">
        <f t="shared" si="0"/>
        <v>20</v>
      </c>
    </row>
    <row r="30" spans="1:13" ht="30" outlineLevel="2" x14ac:dyDescent="0.25">
      <c r="A30" s="41">
        <f t="shared" si="1"/>
        <v>21</v>
      </c>
      <c r="B30" s="42" t="s">
        <v>25</v>
      </c>
      <c r="C30" s="43" t="s">
        <v>24</v>
      </c>
      <c r="D30" s="44">
        <v>2</v>
      </c>
      <c r="E30" s="44">
        <f t="shared" si="2"/>
        <v>0</v>
      </c>
      <c r="F30" s="45"/>
      <c r="G30" s="44"/>
      <c r="H30" s="46">
        <f t="shared" si="3"/>
        <v>0</v>
      </c>
      <c r="K30" s="32" t="s">
        <v>22</v>
      </c>
      <c r="L30" s="6"/>
      <c r="M30" s="33">
        <f t="shared" si="0"/>
        <v>21</v>
      </c>
    </row>
    <row r="31" spans="1:13" ht="30" outlineLevel="2" x14ac:dyDescent="0.25">
      <c r="A31" s="41">
        <f t="shared" si="1"/>
        <v>22</v>
      </c>
      <c r="B31" s="42" t="s">
        <v>26</v>
      </c>
      <c r="C31" s="43" t="s">
        <v>24</v>
      </c>
      <c r="D31" s="44">
        <v>2</v>
      </c>
      <c r="E31" s="44">
        <f t="shared" si="2"/>
        <v>0</v>
      </c>
      <c r="F31" s="45"/>
      <c r="G31" s="44"/>
      <c r="H31" s="46">
        <f t="shared" si="3"/>
        <v>0</v>
      </c>
      <c r="K31" s="32" t="s">
        <v>22</v>
      </c>
      <c r="L31" s="6"/>
      <c r="M31" s="33">
        <f t="shared" si="0"/>
        <v>22</v>
      </c>
    </row>
    <row r="32" spans="1:13" ht="45" outlineLevel="2" x14ac:dyDescent="0.25">
      <c r="A32" s="41">
        <f t="shared" si="1"/>
        <v>23</v>
      </c>
      <c r="B32" s="42" t="s">
        <v>27</v>
      </c>
      <c r="C32" s="43" t="s">
        <v>24</v>
      </c>
      <c r="D32" s="44">
        <v>2</v>
      </c>
      <c r="E32" s="44">
        <f t="shared" si="2"/>
        <v>0</v>
      </c>
      <c r="F32" s="45"/>
      <c r="G32" s="44"/>
      <c r="H32" s="46">
        <f t="shared" si="3"/>
        <v>0</v>
      </c>
      <c r="K32" s="32" t="s">
        <v>22</v>
      </c>
      <c r="L32" s="6"/>
      <c r="M32" s="33">
        <f t="shared" si="0"/>
        <v>23</v>
      </c>
    </row>
    <row r="33" spans="1:13" ht="45" outlineLevel="2" x14ac:dyDescent="0.25">
      <c r="A33" s="41">
        <f t="shared" si="1"/>
        <v>24</v>
      </c>
      <c r="B33" s="42" t="s">
        <v>28</v>
      </c>
      <c r="C33" s="43" t="s">
        <v>24</v>
      </c>
      <c r="D33" s="44">
        <v>1</v>
      </c>
      <c r="E33" s="44">
        <f t="shared" si="2"/>
        <v>0</v>
      </c>
      <c r="F33" s="45"/>
      <c r="G33" s="44"/>
      <c r="H33" s="46">
        <f t="shared" si="3"/>
        <v>0</v>
      </c>
      <c r="K33" s="32" t="s">
        <v>22</v>
      </c>
      <c r="L33" s="6"/>
      <c r="M33" s="33">
        <f t="shared" si="0"/>
        <v>24</v>
      </c>
    </row>
    <row r="34" spans="1:13" outlineLevel="2" x14ac:dyDescent="0.25">
      <c r="A34" s="41">
        <f t="shared" si="1"/>
        <v>25</v>
      </c>
      <c r="B34" s="42" t="s">
        <v>32</v>
      </c>
      <c r="C34" s="43" t="s">
        <v>21</v>
      </c>
      <c r="D34" s="44">
        <v>1</v>
      </c>
      <c r="E34" s="44">
        <f t="shared" si="2"/>
        <v>0</v>
      </c>
      <c r="F34" s="45"/>
      <c r="G34" s="44"/>
      <c r="H34" s="46">
        <f t="shared" si="3"/>
        <v>0</v>
      </c>
      <c r="K34" s="32" t="s">
        <v>22</v>
      </c>
      <c r="L34" s="6"/>
      <c r="M34" s="33">
        <f t="shared" si="0"/>
        <v>25</v>
      </c>
    </row>
    <row r="35" spans="1:13" ht="30" outlineLevel="2" x14ac:dyDescent="0.25">
      <c r="A35" s="41">
        <f t="shared" si="1"/>
        <v>26</v>
      </c>
      <c r="B35" s="42" t="s">
        <v>23</v>
      </c>
      <c r="C35" s="43" t="s">
        <v>24</v>
      </c>
      <c r="D35" s="44">
        <v>4</v>
      </c>
      <c r="E35" s="44">
        <f t="shared" si="2"/>
        <v>0</v>
      </c>
      <c r="F35" s="45"/>
      <c r="G35" s="44"/>
      <c r="H35" s="46">
        <f t="shared" si="3"/>
        <v>0</v>
      </c>
      <c r="K35" s="32" t="s">
        <v>22</v>
      </c>
      <c r="L35" s="6"/>
      <c r="M35" s="33">
        <f t="shared" si="0"/>
        <v>26</v>
      </c>
    </row>
    <row r="36" spans="1:13" ht="30" outlineLevel="2" x14ac:dyDescent="0.25">
      <c r="A36" s="41">
        <f t="shared" si="1"/>
        <v>27</v>
      </c>
      <c r="B36" s="42" t="s">
        <v>25</v>
      </c>
      <c r="C36" s="43" t="s">
        <v>24</v>
      </c>
      <c r="D36" s="44">
        <v>2</v>
      </c>
      <c r="E36" s="44">
        <f t="shared" si="2"/>
        <v>0</v>
      </c>
      <c r="F36" s="45"/>
      <c r="G36" s="44"/>
      <c r="H36" s="46">
        <f t="shared" si="3"/>
        <v>0</v>
      </c>
      <c r="K36" s="32" t="s">
        <v>22</v>
      </c>
      <c r="L36" s="6"/>
      <c r="M36" s="33">
        <f t="shared" si="0"/>
        <v>27</v>
      </c>
    </row>
    <row r="37" spans="1:13" ht="30" outlineLevel="2" x14ac:dyDescent="0.25">
      <c r="A37" s="41">
        <f t="shared" si="1"/>
        <v>28</v>
      </c>
      <c r="B37" s="42" t="s">
        <v>26</v>
      </c>
      <c r="C37" s="43" t="s">
        <v>24</v>
      </c>
      <c r="D37" s="44">
        <v>2</v>
      </c>
      <c r="E37" s="44">
        <f t="shared" si="2"/>
        <v>0</v>
      </c>
      <c r="F37" s="45"/>
      <c r="G37" s="44"/>
      <c r="H37" s="46">
        <f t="shared" si="3"/>
        <v>0</v>
      </c>
      <c r="K37" s="32" t="s">
        <v>22</v>
      </c>
      <c r="L37" s="6"/>
      <c r="M37" s="33">
        <f t="shared" si="0"/>
        <v>28</v>
      </c>
    </row>
    <row r="38" spans="1:13" ht="45" outlineLevel="2" x14ac:dyDescent="0.25">
      <c r="A38" s="41">
        <f t="shared" si="1"/>
        <v>29</v>
      </c>
      <c r="B38" s="42" t="s">
        <v>27</v>
      </c>
      <c r="C38" s="43" t="s">
        <v>24</v>
      </c>
      <c r="D38" s="44">
        <v>2</v>
      </c>
      <c r="E38" s="44">
        <f t="shared" si="2"/>
        <v>0</v>
      </c>
      <c r="F38" s="45"/>
      <c r="G38" s="44"/>
      <c r="H38" s="46">
        <f t="shared" si="3"/>
        <v>0</v>
      </c>
      <c r="K38" s="32" t="s">
        <v>22</v>
      </c>
      <c r="L38" s="6"/>
      <c r="M38" s="33">
        <f t="shared" si="0"/>
        <v>29</v>
      </c>
    </row>
    <row r="39" spans="1:13" ht="45" outlineLevel="2" x14ac:dyDescent="0.25">
      <c r="A39" s="41">
        <f t="shared" si="1"/>
        <v>30</v>
      </c>
      <c r="B39" s="42" t="s">
        <v>28</v>
      </c>
      <c r="C39" s="43" t="s">
        <v>24</v>
      </c>
      <c r="D39" s="44">
        <v>1</v>
      </c>
      <c r="E39" s="44">
        <f t="shared" si="2"/>
        <v>0</v>
      </c>
      <c r="F39" s="45"/>
      <c r="G39" s="44"/>
      <c r="H39" s="46">
        <f t="shared" si="3"/>
        <v>0</v>
      </c>
      <c r="K39" s="32" t="s">
        <v>22</v>
      </c>
      <c r="L39" s="6"/>
      <c r="M39" s="33">
        <f t="shared" si="0"/>
        <v>30</v>
      </c>
    </row>
    <row r="40" spans="1:13" outlineLevel="2" x14ac:dyDescent="0.25">
      <c r="A40" s="41">
        <f t="shared" si="1"/>
        <v>31</v>
      </c>
      <c r="B40" s="42" t="s">
        <v>32</v>
      </c>
      <c r="C40" s="43" t="s">
        <v>21</v>
      </c>
      <c r="D40" s="44">
        <v>1</v>
      </c>
      <c r="E40" s="44">
        <f t="shared" si="2"/>
        <v>0</v>
      </c>
      <c r="F40" s="45"/>
      <c r="G40" s="44"/>
      <c r="H40" s="46">
        <f t="shared" si="3"/>
        <v>0</v>
      </c>
      <c r="K40" s="32" t="s">
        <v>22</v>
      </c>
      <c r="L40" s="6"/>
      <c r="M40" s="33">
        <f t="shared" si="0"/>
        <v>31</v>
      </c>
    </row>
    <row r="41" spans="1:13" ht="30" outlineLevel="2" x14ac:dyDescent="0.25">
      <c r="A41" s="41">
        <f t="shared" si="1"/>
        <v>32</v>
      </c>
      <c r="B41" s="42" t="s">
        <v>23</v>
      </c>
      <c r="C41" s="43" t="s">
        <v>24</v>
      </c>
      <c r="D41" s="44">
        <v>4</v>
      </c>
      <c r="E41" s="44">
        <f t="shared" si="2"/>
        <v>0</v>
      </c>
      <c r="F41" s="45"/>
      <c r="G41" s="44"/>
      <c r="H41" s="46">
        <f t="shared" si="3"/>
        <v>0</v>
      </c>
      <c r="K41" s="32" t="s">
        <v>22</v>
      </c>
      <c r="L41" s="6"/>
      <c r="M41" s="33">
        <f t="shared" si="0"/>
        <v>32</v>
      </c>
    </row>
    <row r="42" spans="1:13" ht="30" outlineLevel="2" x14ac:dyDescent="0.25">
      <c r="A42" s="41">
        <f t="shared" si="1"/>
        <v>33</v>
      </c>
      <c r="B42" s="42" t="s">
        <v>25</v>
      </c>
      <c r="C42" s="43" t="s">
        <v>24</v>
      </c>
      <c r="D42" s="44">
        <v>2</v>
      </c>
      <c r="E42" s="44">
        <f t="shared" si="2"/>
        <v>0</v>
      </c>
      <c r="F42" s="45"/>
      <c r="G42" s="44"/>
      <c r="H42" s="46">
        <f t="shared" si="3"/>
        <v>0</v>
      </c>
      <c r="K42" s="32" t="s">
        <v>22</v>
      </c>
      <c r="L42" s="6"/>
      <c r="M42" s="33">
        <f t="shared" si="0"/>
        <v>33</v>
      </c>
    </row>
    <row r="43" spans="1:13" ht="30" outlineLevel="2" x14ac:dyDescent="0.25">
      <c r="A43" s="41">
        <f t="shared" si="1"/>
        <v>34</v>
      </c>
      <c r="B43" s="42" t="s">
        <v>26</v>
      </c>
      <c r="C43" s="43" t="s">
        <v>24</v>
      </c>
      <c r="D43" s="44">
        <v>2</v>
      </c>
      <c r="E43" s="44">
        <f t="shared" si="2"/>
        <v>0</v>
      </c>
      <c r="F43" s="45"/>
      <c r="G43" s="44"/>
      <c r="H43" s="46">
        <f t="shared" si="3"/>
        <v>0</v>
      </c>
      <c r="K43" s="32" t="s">
        <v>22</v>
      </c>
      <c r="L43" s="6"/>
      <c r="M43" s="33">
        <f t="shared" si="0"/>
        <v>34</v>
      </c>
    </row>
    <row r="44" spans="1:13" ht="45" outlineLevel="2" x14ac:dyDescent="0.25">
      <c r="A44" s="41">
        <f t="shared" si="1"/>
        <v>35</v>
      </c>
      <c r="B44" s="42" t="s">
        <v>27</v>
      </c>
      <c r="C44" s="43" t="s">
        <v>24</v>
      </c>
      <c r="D44" s="44">
        <v>2</v>
      </c>
      <c r="E44" s="44">
        <f t="shared" si="2"/>
        <v>0</v>
      </c>
      <c r="F44" s="45"/>
      <c r="G44" s="44"/>
      <c r="H44" s="46">
        <f t="shared" si="3"/>
        <v>0</v>
      </c>
      <c r="K44" s="32" t="s">
        <v>22</v>
      </c>
      <c r="L44" s="6"/>
      <c r="M44" s="33">
        <f t="shared" si="0"/>
        <v>35</v>
      </c>
    </row>
    <row r="45" spans="1:13" ht="45" outlineLevel="2" x14ac:dyDescent="0.25">
      <c r="A45" s="41">
        <f t="shared" si="1"/>
        <v>36</v>
      </c>
      <c r="B45" s="42" t="s">
        <v>28</v>
      </c>
      <c r="C45" s="43" t="s">
        <v>24</v>
      </c>
      <c r="D45" s="44">
        <v>1</v>
      </c>
      <c r="E45" s="44">
        <f t="shared" si="2"/>
        <v>0</v>
      </c>
      <c r="F45" s="45"/>
      <c r="G45" s="44"/>
      <c r="H45" s="46">
        <f t="shared" si="3"/>
        <v>0</v>
      </c>
      <c r="K45" s="32" t="s">
        <v>22</v>
      </c>
      <c r="L45" s="6"/>
      <c r="M45" s="33">
        <f t="shared" si="0"/>
        <v>36</v>
      </c>
    </row>
    <row r="46" spans="1:13" outlineLevel="2" x14ac:dyDescent="0.25">
      <c r="A46" s="41">
        <f t="shared" si="1"/>
        <v>37</v>
      </c>
      <c r="B46" s="42" t="s">
        <v>33</v>
      </c>
      <c r="C46" s="43" t="s">
        <v>21</v>
      </c>
      <c r="D46" s="44">
        <v>1</v>
      </c>
      <c r="E46" s="44">
        <f t="shared" si="2"/>
        <v>0</v>
      </c>
      <c r="F46" s="45"/>
      <c r="G46" s="44"/>
      <c r="H46" s="46">
        <f t="shared" si="3"/>
        <v>0</v>
      </c>
      <c r="K46" s="32" t="s">
        <v>22</v>
      </c>
      <c r="L46" s="6"/>
      <c r="M46" s="33">
        <f t="shared" si="0"/>
        <v>37</v>
      </c>
    </row>
    <row r="47" spans="1:13" ht="30" outlineLevel="2" x14ac:dyDescent="0.25">
      <c r="A47" s="41">
        <f t="shared" si="1"/>
        <v>38</v>
      </c>
      <c r="B47" s="42" t="s">
        <v>34</v>
      </c>
      <c r="C47" s="43" t="s">
        <v>24</v>
      </c>
      <c r="D47" s="44">
        <v>4</v>
      </c>
      <c r="E47" s="44">
        <f t="shared" si="2"/>
        <v>0</v>
      </c>
      <c r="F47" s="45"/>
      <c r="G47" s="44"/>
      <c r="H47" s="46">
        <f t="shared" si="3"/>
        <v>0</v>
      </c>
      <c r="K47" s="32" t="s">
        <v>22</v>
      </c>
      <c r="L47" s="6"/>
      <c r="M47" s="33">
        <f t="shared" si="0"/>
        <v>38</v>
      </c>
    </row>
    <row r="48" spans="1:13" ht="30" outlineLevel="2" x14ac:dyDescent="0.25">
      <c r="A48" s="41">
        <f t="shared" si="1"/>
        <v>39</v>
      </c>
      <c r="B48" s="42" t="s">
        <v>35</v>
      </c>
      <c r="C48" s="43" t="s">
        <v>24</v>
      </c>
      <c r="D48" s="44">
        <v>2</v>
      </c>
      <c r="E48" s="44">
        <f t="shared" si="2"/>
        <v>0</v>
      </c>
      <c r="F48" s="45"/>
      <c r="G48" s="44"/>
      <c r="H48" s="46">
        <f t="shared" si="3"/>
        <v>0</v>
      </c>
      <c r="K48" s="32" t="s">
        <v>22</v>
      </c>
      <c r="L48" s="6"/>
      <c r="M48" s="33">
        <f t="shared" si="0"/>
        <v>39</v>
      </c>
    </row>
    <row r="49" spans="1:13" ht="30" outlineLevel="2" x14ac:dyDescent="0.25">
      <c r="A49" s="41">
        <f t="shared" si="1"/>
        <v>40</v>
      </c>
      <c r="B49" s="42" t="s">
        <v>26</v>
      </c>
      <c r="C49" s="43" t="s">
        <v>24</v>
      </c>
      <c r="D49" s="44">
        <v>2</v>
      </c>
      <c r="E49" s="44">
        <f t="shared" si="2"/>
        <v>0</v>
      </c>
      <c r="F49" s="45"/>
      <c r="G49" s="44"/>
      <c r="H49" s="46">
        <f t="shared" si="3"/>
        <v>0</v>
      </c>
      <c r="K49" s="32" t="s">
        <v>22</v>
      </c>
      <c r="L49" s="6"/>
      <c r="M49" s="33">
        <f t="shared" si="0"/>
        <v>40</v>
      </c>
    </row>
    <row r="50" spans="1:13" ht="45" outlineLevel="2" x14ac:dyDescent="0.25">
      <c r="A50" s="41">
        <f t="shared" si="1"/>
        <v>41</v>
      </c>
      <c r="B50" s="42" t="s">
        <v>36</v>
      </c>
      <c r="C50" s="43" t="s">
        <v>24</v>
      </c>
      <c r="D50" s="44">
        <v>2</v>
      </c>
      <c r="E50" s="44">
        <f t="shared" si="2"/>
        <v>0</v>
      </c>
      <c r="F50" s="45"/>
      <c r="G50" s="44"/>
      <c r="H50" s="46">
        <f t="shared" si="3"/>
        <v>0</v>
      </c>
      <c r="K50" s="32" t="s">
        <v>22</v>
      </c>
      <c r="L50" s="6"/>
      <c r="M50" s="33">
        <f t="shared" si="0"/>
        <v>41</v>
      </c>
    </row>
    <row r="51" spans="1:13" ht="45" outlineLevel="2" x14ac:dyDescent="0.25">
      <c r="A51" s="41">
        <f t="shared" si="1"/>
        <v>42</v>
      </c>
      <c r="B51" s="42" t="s">
        <v>37</v>
      </c>
      <c r="C51" s="43" t="s">
        <v>24</v>
      </c>
      <c r="D51" s="44">
        <v>1</v>
      </c>
      <c r="E51" s="44">
        <f t="shared" si="2"/>
        <v>0</v>
      </c>
      <c r="F51" s="45"/>
      <c r="G51" s="44"/>
      <c r="H51" s="46">
        <f t="shared" si="3"/>
        <v>0</v>
      </c>
      <c r="K51" s="32" t="s">
        <v>22</v>
      </c>
      <c r="L51" s="6"/>
      <c r="M51" s="33">
        <f t="shared" si="0"/>
        <v>42</v>
      </c>
    </row>
    <row r="52" spans="1:13" outlineLevel="2" x14ac:dyDescent="0.25">
      <c r="A52" s="41">
        <f t="shared" si="1"/>
        <v>43</v>
      </c>
      <c r="B52" s="42" t="s">
        <v>38</v>
      </c>
      <c r="C52" s="43" t="s">
        <v>21</v>
      </c>
      <c r="D52" s="44">
        <v>1</v>
      </c>
      <c r="E52" s="44">
        <f t="shared" si="2"/>
        <v>0</v>
      </c>
      <c r="F52" s="45"/>
      <c r="G52" s="44"/>
      <c r="H52" s="46">
        <f t="shared" si="3"/>
        <v>0</v>
      </c>
      <c r="K52" s="32" t="s">
        <v>22</v>
      </c>
      <c r="L52" s="6"/>
      <c r="M52" s="33">
        <f t="shared" si="0"/>
        <v>43</v>
      </c>
    </row>
    <row r="53" spans="1:13" ht="30" outlineLevel="2" x14ac:dyDescent="0.25">
      <c r="A53" s="41">
        <f t="shared" si="1"/>
        <v>44</v>
      </c>
      <c r="B53" s="42" t="s">
        <v>23</v>
      </c>
      <c r="C53" s="43" t="s">
        <v>24</v>
      </c>
      <c r="D53" s="44">
        <v>4</v>
      </c>
      <c r="E53" s="44">
        <f t="shared" si="2"/>
        <v>0</v>
      </c>
      <c r="F53" s="45"/>
      <c r="G53" s="44"/>
      <c r="H53" s="46">
        <f t="shared" si="3"/>
        <v>0</v>
      </c>
      <c r="K53" s="32" t="s">
        <v>22</v>
      </c>
      <c r="L53" s="6"/>
      <c r="M53" s="33">
        <f t="shared" si="0"/>
        <v>44</v>
      </c>
    </row>
    <row r="54" spans="1:13" ht="30" outlineLevel="2" x14ac:dyDescent="0.25">
      <c r="A54" s="41">
        <f t="shared" si="1"/>
        <v>45</v>
      </c>
      <c r="B54" s="42" t="s">
        <v>25</v>
      </c>
      <c r="C54" s="43" t="s">
        <v>24</v>
      </c>
      <c r="D54" s="44">
        <v>2</v>
      </c>
      <c r="E54" s="44">
        <f t="shared" si="2"/>
        <v>0</v>
      </c>
      <c r="F54" s="45"/>
      <c r="G54" s="44"/>
      <c r="H54" s="46">
        <f t="shared" si="3"/>
        <v>0</v>
      </c>
      <c r="K54" s="32" t="s">
        <v>22</v>
      </c>
      <c r="L54" s="6"/>
      <c r="M54" s="33">
        <f t="shared" si="0"/>
        <v>45</v>
      </c>
    </row>
    <row r="55" spans="1:13" ht="30" outlineLevel="2" x14ac:dyDescent="0.25">
      <c r="A55" s="41">
        <f t="shared" si="1"/>
        <v>46</v>
      </c>
      <c r="B55" s="42" t="s">
        <v>26</v>
      </c>
      <c r="C55" s="43" t="s">
        <v>24</v>
      </c>
      <c r="D55" s="44">
        <v>2</v>
      </c>
      <c r="E55" s="44">
        <f t="shared" si="2"/>
        <v>0</v>
      </c>
      <c r="F55" s="45"/>
      <c r="G55" s="44"/>
      <c r="H55" s="46">
        <f t="shared" si="3"/>
        <v>0</v>
      </c>
      <c r="K55" s="32" t="s">
        <v>22</v>
      </c>
      <c r="L55" s="6"/>
      <c r="M55" s="33">
        <f t="shared" si="0"/>
        <v>46</v>
      </c>
    </row>
    <row r="56" spans="1:13" ht="45" outlineLevel="2" x14ac:dyDescent="0.25">
      <c r="A56" s="41">
        <f t="shared" si="1"/>
        <v>47</v>
      </c>
      <c r="B56" s="42" t="s">
        <v>27</v>
      </c>
      <c r="C56" s="43" t="s">
        <v>24</v>
      </c>
      <c r="D56" s="44">
        <v>2</v>
      </c>
      <c r="E56" s="44">
        <f t="shared" si="2"/>
        <v>0</v>
      </c>
      <c r="F56" s="45"/>
      <c r="G56" s="44"/>
      <c r="H56" s="46">
        <f t="shared" si="3"/>
        <v>0</v>
      </c>
      <c r="K56" s="32" t="s">
        <v>22</v>
      </c>
      <c r="L56" s="6"/>
      <c r="M56" s="33">
        <f t="shared" si="0"/>
        <v>47</v>
      </c>
    </row>
    <row r="57" spans="1:13" ht="45" outlineLevel="2" x14ac:dyDescent="0.25">
      <c r="A57" s="41">
        <f t="shared" si="1"/>
        <v>48</v>
      </c>
      <c r="B57" s="42" t="s">
        <v>28</v>
      </c>
      <c r="C57" s="43" t="s">
        <v>24</v>
      </c>
      <c r="D57" s="44">
        <v>1</v>
      </c>
      <c r="E57" s="44">
        <f t="shared" si="2"/>
        <v>0</v>
      </c>
      <c r="F57" s="45"/>
      <c r="G57" s="44"/>
      <c r="H57" s="46">
        <f t="shared" si="3"/>
        <v>0</v>
      </c>
      <c r="K57" s="32" t="s">
        <v>22</v>
      </c>
      <c r="L57" s="6"/>
      <c r="M57" s="33">
        <f t="shared" si="0"/>
        <v>48</v>
      </c>
    </row>
    <row r="58" spans="1:13" outlineLevel="1" x14ac:dyDescent="0.25">
      <c r="A58" s="34"/>
      <c r="B58" s="35" t="s">
        <v>39</v>
      </c>
      <c r="C58" s="36"/>
      <c r="D58" s="37"/>
      <c r="E58" s="38"/>
      <c r="F58" s="39"/>
      <c r="G58" s="39"/>
      <c r="H58" s="40"/>
      <c r="K58" s="32" t="s">
        <v>19</v>
      </c>
      <c r="L58" s="6"/>
      <c r="M58" s="33">
        <f t="shared" si="0"/>
        <v>48</v>
      </c>
    </row>
    <row r="59" spans="1:13" outlineLevel="2" x14ac:dyDescent="0.25">
      <c r="A59" s="41">
        <f t="shared" si="1"/>
        <v>49</v>
      </c>
      <c r="B59" s="42" t="s">
        <v>40</v>
      </c>
      <c r="C59" s="43" t="s">
        <v>21</v>
      </c>
      <c r="D59" s="44">
        <v>1</v>
      </c>
      <c r="E59" s="44">
        <f t="shared" ref="E59:E70" si="4">F59+G59</f>
        <v>0</v>
      </c>
      <c r="F59" s="45"/>
      <c r="G59" s="44"/>
      <c r="H59" s="46">
        <f t="shared" ref="H59:H70" si="5">D59*E59</f>
        <v>0</v>
      </c>
      <c r="K59" s="32" t="s">
        <v>22</v>
      </c>
      <c r="L59" s="6"/>
      <c r="M59" s="33">
        <f t="shared" si="0"/>
        <v>49</v>
      </c>
    </row>
    <row r="60" spans="1:13" ht="30" outlineLevel="2" x14ac:dyDescent="0.25">
      <c r="A60" s="41">
        <f t="shared" si="1"/>
        <v>50</v>
      </c>
      <c r="B60" s="42" t="s">
        <v>41</v>
      </c>
      <c r="C60" s="43" t="s">
        <v>24</v>
      </c>
      <c r="D60" s="44">
        <v>2</v>
      </c>
      <c r="E60" s="44">
        <f t="shared" si="4"/>
        <v>0</v>
      </c>
      <c r="F60" s="45"/>
      <c r="G60" s="44"/>
      <c r="H60" s="46">
        <f t="shared" si="5"/>
        <v>0</v>
      </c>
      <c r="K60" s="32" t="s">
        <v>22</v>
      </c>
      <c r="L60" s="6"/>
      <c r="M60" s="33">
        <f t="shared" si="0"/>
        <v>50</v>
      </c>
    </row>
    <row r="61" spans="1:13" ht="30" outlineLevel="2" x14ac:dyDescent="0.25">
      <c r="A61" s="41">
        <f t="shared" si="1"/>
        <v>51</v>
      </c>
      <c r="B61" s="42" t="s">
        <v>42</v>
      </c>
      <c r="C61" s="43" t="s">
        <v>24</v>
      </c>
      <c r="D61" s="44">
        <v>1</v>
      </c>
      <c r="E61" s="44">
        <f t="shared" si="4"/>
        <v>0</v>
      </c>
      <c r="F61" s="45"/>
      <c r="G61" s="44"/>
      <c r="H61" s="46">
        <f t="shared" si="5"/>
        <v>0</v>
      </c>
      <c r="K61" s="32" t="s">
        <v>22</v>
      </c>
      <c r="L61" s="6"/>
      <c r="M61" s="33">
        <f t="shared" si="0"/>
        <v>51</v>
      </c>
    </row>
    <row r="62" spans="1:13" ht="30" outlineLevel="2" x14ac:dyDescent="0.25">
      <c r="A62" s="41">
        <f t="shared" si="1"/>
        <v>52</v>
      </c>
      <c r="B62" s="42" t="s">
        <v>43</v>
      </c>
      <c r="C62" s="43" t="s">
        <v>24</v>
      </c>
      <c r="D62" s="44">
        <v>1</v>
      </c>
      <c r="E62" s="44">
        <f t="shared" si="4"/>
        <v>0</v>
      </c>
      <c r="F62" s="45"/>
      <c r="G62" s="44"/>
      <c r="H62" s="46">
        <f t="shared" si="5"/>
        <v>0</v>
      </c>
      <c r="K62" s="32" t="s">
        <v>22</v>
      </c>
      <c r="L62" s="6"/>
      <c r="M62" s="33">
        <f t="shared" si="0"/>
        <v>52</v>
      </c>
    </row>
    <row r="63" spans="1:13" ht="45" outlineLevel="2" x14ac:dyDescent="0.25">
      <c r="A63" s="41">
        <f t="shared" si="1"/>
        <v>53</v>
      </c>
      <c r="B63" s="42" t="s">
        <v>44</v>
      </c>
      <c r="C63" s="43" t="s">
        <v>24</v>
      </c>
      <c r="D63" s="44">
        <v>1</v>
      </c>
      <c r="E63" s="44">
        <f t="shared" si="4"/>
        <v>0</v>
      </c>
      <c r="F63" s="45"/>
      <c r="G63" s="44"/>
      <c r="H63" s="46">
        <f t="shared" si="5"/>
        <v>0</v>
      </c>
      <c r="K63" s="32" t="s">
        <v>22</v>
      </c>
      <c r="L63" s="6"/>
      <c r="M63" s="33">
        <f t="shared" si="0"/>
        <v>53</v>
      </c>
    </row>
    <row r="64" spans="1:13" ht="45" outlineLevel="2" x14ac:dyDescent="0.25">
      <c r="A64" s="41">
        <f t="shared" si="1"/>
        <v>54</v>
      </c>
      <c r="B64" s="42" t="s">
        <v>45</v>
      </c>
      <c r="C64" s="43" t="s">
        <v>24</v>
      </c>
      <c r="D64" s="44">
        <v>1</v>
      </c>
      <c r="E64" s="44">
        <f t="shared" si="4"/>
        <v>0</v>
      </c>
      <c r="F64" s="45"/>
      <c r="G64" s="44"/>
      <c r="H64" s="46">
        <f t="shared" si="5"/>
        <v>0</v>
      </c>
      <c r="K64" s="32" t="s">
        <v>22</v>
      </c>
      <c r="L64" s="6"/>
      <c r="M64" s="33">
        <f t="shared" si="0"/>
        <v>54</v>
      </c>
    </row>
    <row r="65" spans="1:13" outlineLevel="2" x14ac:dyDescent="0.25">
      <c r="A65" s="41">
        <f t="shared" si="1"/>
        <v>55</v>
      </c>
      <c r="B65" s="42" t="s">
        <v>46</v>
      </c>
      <c r="C65" s="43" t="s">
        <v>21</v>
      </c>
      <c r="D65" s="44">
        <v>1</v>
      </c>
      <c r="E65" s="44">
        <f t="shared" si="4"/>
        <v>0</v>
      </c>
      <c r="F65" s="45"/>
      <c r="G65" s="44"/>
      <c r="H65" s="46">
        <f t="shared" si="5"/>
        <v>0</v>
      </c>
      <c r="K65" s="32" t="s">
        <v>22</v>
      </c>
      <c r="L65" s="6"/>
      <c r="M65" s="33">
        <f t="shared" si="0"/>
        <v>55</v>
      </c>
    </row>
    <row r="66" spans="1:13" ht="30" outlineLevel="2" x14ac:dyDescent="0.25">
      <c r="A66" s="41">
        <f t="shared" si="1"/>
        <v>56</v>
      </c>
      <c r="B66" s="42" t="s">
        <v>47</v>
      </c>
      <c r="C66" s="43" t="s">
        <v>24</v>
      </c>
      <c r="D66" s="44">
        <v>2</v>
      </c>
      <c r="E66" s="44">
        <f t="shared" si="4"/>
        <v>0</v>
      </c>
      <c r="F66" s="45"/>
      <c r="G66" s="44"/>
      <c r="H66" s="46">
        <f t="shared" si="5"/>
        <v>0</v>
      </c>
      <c r="K66" s="32" t="s">
        <v>22</v>
      </c>
      <c r="L66" s="6"/>
      <c r="M66" s="33">
        <f t="shared" si="0"/>
        <v>56</v>
      </c>
    </row>
    <row r="67" spans="1:13" ht="30" outlineLevel="2" x14ac:dyDescent="0.25">
      <c r="A67" s="41">
        <f t="shared" si="1"/>
        <v>57</v>
      </c>
      <c r="B67" s="42" t="s">
        <v>48</v>
      </c>
      <c r="C67" s="43" t="s">
        <v>24</v>
      </c>
      <c r="D67" s="44">
        <v>1</v>
      </c>
      <c r="E67" s="44">
        <f t="shared" si="4"/>
        <v>0</v>
      </c>
      <c r="F67" s="45"/>
      <c r="G67" s="44"/>
      <c r="H67" s="46">
        <f t="shared" si="5"/>
        <v>0</v>
      </c>
      <c r="K67" s="32" t="s">
        <v>22</v>
      </c>
      <c r="L67" s="6"/>
      <c r="M67" s="33">
        <f t="shared" si="0"/>
        <v>57</v>
      </c>
    </row>
    <row r="68" spans="1:13" ht="30" outlineLevel="2" x14ac:dyDescent="0.25">
      <c r="A68" s="41">
        <f t="shared" si="1"/>
        <v>58</v>
      </c>
      <c r="B68" s="42" t="s">
        <v>43</v>
      </c>
      <c r="C68" s="43" t="s">
        <v>24</v>
      </c>
      <c r="D68" s="44">
        <v>1</v>
      </c>
      <c r="E68" s="44">
        <f t="shared" si="4"/>
        <v>0</v>
      </c>
      <c r="F68" s="45"/>
      <c r="G68" s="44"/>
      <c r="H68" s="46">
        <f t="shared" si="5"/>
        <v>0</v>
      </c>
      <c r="K68" s="32" t="s">
        <v>22</v>
      </c>
      <c r="L68" s="6"/>
      <c r="M68" s="33">
        <f t="shared" si="0"/>
        <v>58</v>
      </c>
    </row>
    <row r="69" spans="1:13" ht="45" outlineLevel="2" x14ac:dyDescent="0.25">
      <c r="A69" s="41">
        <f t="shared" si="1"/>
        <v>59</v>
      </c>
      <c r="B69" s="42" t="s">
        <v>49</v>
      </c>
      <c r="C69" s="43" t="s">
        <v>24</v>
      </c>
      <c r="D69" s="44">
        <v>1</v>
      </c>
      <c r="E69" s="44">
        <f t="shared" si="4"/>
        <v>0</v>
      </c>
      <c r="F69" s="45"/>
      <c r="G69" s="44"/>
      <c r="H69" s="46">
        <f t="shared" si="5"/>
        <v>0</v>
      </c>
      <c r="K69" s="32" t="s">
        <v>22</v>
      </c>
      <c r="L69" s="6"/>
      <c r="M69" s="33">
        <f t="shared" si="0"/>
        <v>59</v>
      </c>
    </row>
    <row r="70" spans="1:13" ht="45" outlineLevel="2" x14ac:dyDescent="0.25">
      <c r="A70" s="41">
        <f t="shared" si="1"/>
        <v>60</v>
      </c>
      <c r="B70" s="42" t="s">
        <v>50</v>
      </c>
      <c r="C70" s="43" t="s">
        <v>24</v>
      </c>
      <c r="D70" s="44">
        <v>1</v>
      </c>
      <c r="E70" s="44">
        <f t="shared" si="4"/>
        <v>0</v>
      </c>
      <c r="F70" s="45"/>
      <c r="G70" s="44"/>
      <c r="H70" s="46">
        <f t="shared" si="5"/>
        <v>0</v>
      </c>
      <c r="K70" s="32" t="s">
        <v>22</v>
      </c>
      <c r="L70" s="6"/>
      <c r="M70" s="33">
        <f t="shared" si="0"/>
        <v>60</v>
      </c>
    </row>
    <row r="71" spans="1:13" outlineLevel="1" x14ac:dyDescent="0.25">
      <c r="A71" s="34"/>
      <c r="B71" s="35" t="s">
        <v>51</v>
      </c>
      <c r="C71" s="36"/>
      <c r="D71" s="37"/>
      <c r="E71" s="38"/>
      <c r="F71" s="39"/>
      <c r="G71" s="39"/>
      <c r="H71" s="40"/>
      <c r="K71" s="32" t="s">
        <v>19</v>
      </c>
      <c r="L71" s="6"/>
      <c r="M71" s="33">
        <f t="shared" si="0"/>
        <v>60</v>
      </c>
    </row>
    <row r="72" spans="1:13" ht="45" outlineLevel="2" x14ac:dyDescent="0.25">
      <c r="A72" s="41">
        <f t="shared" si="1"/>
        <v>61</v>
      </c>
      <c r="B72" s="42" t="s">
        <v>52</v>
      </c>
      <c r="C72" s="43" t="s">
        <v>24</v>
      </c>
      <c r="D72" s="44">
        <v>1</v>
      </c>
      <c r="E72" s="44">
        <f t="shared" ref="E72:E102" si="6">F72+G72</f>
        <v>0</v>
      </c>
      <c r="F72" s="45"/>
      <c r="G72" s="44"/>
      <c r="H72" s="46">
        <f t="shared" ref="H72:H102" si="7">D72*E72</f>
        <v>0</v>
      </c>
      <c r="K72" s="32" t="s">
        <v>22</v>
      </c>
      <c r="L72" s="6"/>
      <c r="M72" s="33">
        <f t="shared" ref="M72:M135" si="8">IF(K72="рсц",M71+1,M71)</f>
        <v>61</v>
      </c>
    </row>
    <row r="73" spans="1:13" ht="45" outlineLevel="2" x14ac:dyDescent="0.25">
      <c r="A73" s="41">
        <f t="shared" si="1"/>
        <v>62</v>
      </c>
      <c r="B73" s="42" t="s">
        <v>53</v>
      </c>
      <c r="C73" s="43" t="s">
        <v>24</v>
      </c>
      <c r="D73" s="44">
        <v>2</v>
      </c>
      <c r="E73" s="44">
        <f t="shared" si="6"/>
        <v>0</v>
      </c>
      <c r="F73" s="45"/>
      <c r="G73" s="44"/>
      <c r="H73" s="46">
        <f t="shared" si="7"/>
        <v>0</v>
      </c>
      <c r="K73" s="32" t="s">
        <v>22</v>
      </c>
      <c r="L73" s="6"/>
      <c r="M73" s="33">
        <f t="shared" si="8"/>
        <v>62</v>
      </c>
    </row>
    <row r="74" spans="1:13" ht="30" outlineLevel="2" x14ac:dyDescent="0.25">
      <c r="A74" s="41">
        <f t="shared" si="1"/>
        <v>63</v>
      </c>
      <c r="B74" s="42" t="s">
        <v>54</v>
      </c>
      <c r="C74" s="43" t="s">
        <v>24</v>
      </c>
      <c r="D74" s="44">
        <v>1</v>
      </c>
      <c r="E74" s="44">
        <f t="shared" si="6"/>
        <v>0</v>
      </c>
      <c r="F74" s="45"/>
      <c r="G74" s="44"/>
      <c r="H74" s="46">
        <f t="shared" si="7"/>
        <v>0</v>
      </c>
      <c r="K74" s="32" t="s">
        <v>22</v>
      </c>
      <c r="L74" s="6"/>
      <c r="M74" s="33">
        <f t="shared" si="8"/>
        <v>63</v>
      </c>
    </row>
    <row r="75" spans="1:13" ht="30" outlineLevel="2" x14ac:dyDescent="0.25">
      <c r="A75" s="41">
        <f t="shared" si="1"/>
        <v>64</v>
      </c>
      <c r="B75" s="42" t="s">
        <v>55</v>
      </c>
      <c r="C75" s="43" t="s">
        <v>24</v>
      </c>
      <c r="D75" s="44">
        <v>1</v>
      </c>
      <c r="E75" s="44">
        <f t="shared" si="6"/>
        <v>0</v>
      </c>
      <c r="F75" s="45"/>
      <c r="G75" s="44"/>
      <c r="H75" s="46">
        <f t="shared" si="7"/>
        <v>0</v>
      </c>
      <c r="K75" s="32" t="s">
        <v>22</v>
      </c>
      <c r="L75" s="6"/>
      <c r="M75" s="33">
        <f t="shared" si="8"/>
        <v>64</v>
      </c>
    </row>
    <row r="76" spans="1:13" ht="45" outlineLevel="2" x14ac:dyDescent="0.25">
      <c r="A76" s="41">
        <f t="shared" si="1"/>
        <v>65</v>
      </c>
      <c r="B76" s="42" t="s">
        <v>56</v>
      </c>
      <c r="C76" s="43" t="s">
        <v>24</v>
      </c>
      <c r="D76" s="44">
        <v>1</v>
      </c>
      <c r="E76" s="44">
        <f t="shared" si="6"/>
        <v>0</v>
      </c>
      <c r="F76" s="45"/>
      <c r="G76" s="44"/>
      <c r="H76" s="46">
        <f t="shared" si="7"/>
        <v>0</v>
      </c>
      <c r="K76" s="32" t="s">
        <v>22</v>
      </c>
      <c r="L76" s="6"/>
      <c r="M76" s="33">
        <f t="shared" si="8"/>
        <v>65</v>
      </c>
    </row>
    <row r="77" spans="1:13" ht="45" outlineLevel="2" x14ac:dyDescent="0.25">
      <c r="A77" s="41">
        <f t="shared" si="1"/>
        <v>66</v>
      </c>
      <c r="B77" s="42" t="s">
        <v>53</v>
      </c>
      <c r="C77" s="43" t="s">
        <v>24</v>
      </c>
      <c r="D77" s="44">
        <v>2</v>
      </c>
      <c r="E77" s="44">
        <f t="shared" si="6"/>
        <v>0</v>
      </c>
      <c r="F77" s="45"/>
      <c r="G77" s="44"/>
      <c r="H77" s="46">
        <f t="shared" si="7"/>
        <v>0</v>
      </c>
      <c r="K77" s="32" t="s">
        <v>22</v>
      </c>
      <c r="L77" s="6"/>
      <c r="M77" s="33">
        <f t="shared" si="8"/>
        <v>66</v>
      </c>
    </row>
    <row r="78" spans="1:13" ht="30" outlineLevel="2" x14ac:dyDescent="0.25">
      <c r="A78" s="41">
        <f t="shared" si="1"/>
        <v>67</v>
      </c>
      <c r="B78" s="42" t="s">
        <v>54</v>
      </c>
      <c r="C78" s="43" t="s">
        <v>24</v>
      </c>
      <c r="D78" s="44">
        <v>1</v>
      </c>
      <c r="E78" s="44">
        <f t="shared" si="6"/>
        <v>0</v>
      </c>
      <c r="F78" s="45"/>
      <c r="G78" s="44"/>
      <c r="H78" s="46">
        <f t="shared" si="7"/>
        <v>0</v>
      </c>
      <c r="K78" s="32" t="s">
        <v>22</v>
      </c>
      <c r="L78" s="6"/>
      <c r="M78" s="33">
        <f t="shared" si="8"/>
        <v>67</v>
      </c>
    </row>
    <row r="79" spans="1:13" ht="30" outlineLevel="2" x14ac:dyDescent="0.25">
      <c r="A79" s="41">
        <f t="shared" si="1"/>
        <v>68</v>
      </c>
      <c r="B79" s="42" t="s">
        <v>55</v>
      </c>
      <c r="C79" s="43" t="s">
        <v>24</v>
      </c>
      <c r="D79" s="44">
        <v>1</v>
      </c>
      <c r="E79" s="44">
        <f t="shared" si="6"/>
        <v>0</v>
      </c>
      <c r="F79" s="45"/>
      <c r="G79" s="44"/>
      <c r="H79" s="46">
        <f t="shared" si="7"/>
        <v>0</v>
      </c>
      <c r="K79" s="32" t="s">
        <v>22</v>
      </c>
      <c r="L79" s="6"/>
      <c r="M79" s="33">
        <f t="shared" si="8"/>
        <v>68</v>
      </c>
    </row>
    <row r="80" spans="1:13" ht="45" outlineLevel="2" x14ac:dyDescent="0.25">
      <c r="A80" s="41">
        <f t="shared" si="1"/>
        <v>69</v>
      </c>
      <c r="B80" s="42" t="s">
        <v>57</v>
      </c>
      <c r="C80" s="43" t="s">
        <v>24</v>
      </c>
      <c r="D80" s="44">
        <v>1</v>
      </c>
      <c r="E80" s="44">
        <f t="shared" si="6"/>
        <v>0</v>
      </c>
      <c r="F80" s="45"/>
      <c r="G80" s="44"/>
      <c r="H80" s="46">
        <f t="shared" si="7"/>
        <v>0</v>
      </c>
      <c r="K80" s="32" t="s">
        <v>22</v>
      </c>
      <c r="L80" s="6"/>
      <c r="M80" s="33">
        <f t="shared" si="8"/>
        <v>69</v>
      </c>
    </row>
    <row r="81" spans="1:13" ht="45" outlineLevel="2" x14ac:dyDescent="0.25">
      <c r="A81" s="41">
        <f t="shared" si="1"/>
        <v>70</v>
      </c>
      <c r="B81" s="42" t="s">
        <v>53</v>
      </c>
      <c r="C81" s="43" t="s">
        <v>24</v>
      </c>
      <c r="D81" s="44">
        <v>2</v>
      </c>
      <c r="E81" s="44">
        <f t="shared" si="6"/>
        <v>0</v>
      </c>
      <c r="F81" s="45"/>
      <c r="G81" s="44"/>
      <c r="H81" s="46">
        <f t="shared" si="7"/>
        <v>0</v>
      </c>
      <c r="K81" s="32" t="s">
        <v>22</v>
      </c>
      <c r="L81" s="6"/>
      <c r="M81" s="33">
        <f t="shared" si="8"/>
        <v>70</v>
      </c>
    </row>
    <row r="82" spans="1:13" ht="30" outlineLevel="2" x14ac:dyDescent="0.25">
      <c r="A82" s="41">
        <f t="shared" si="1"/>
        <v>71</v>
      </c>
      <c r="B82" s="42" t="s">
        <v>54</v>
      </c>
      <c r="C82" s="43" t="s">
        <v>24</v>
      </c>
      <c r="D82" s="44">
        <v>1</v>
      </c>
      <c r="E82" s="44">
        <f t="shared" si="6"/>
        <v>0</v>
      </c>
      <c r="F82" s="45"/>
      <c r="G82" s="44"/>
      <c r="H82" s="46">
        <f t="shared" si="7"/>
        <v>0</v>
      </c>
      <c r="K82" s="32" t="s">
        <v>22</v>
      </c>
      <c r="L82" s="6"/>
      <c r="M82" s="33">
        <f t="shared" si="8"/>
        <v>71</v>
      </c>
    </row>
    <row r="83" spans="1:13" ht="30" outlineLevel="2" x14ac:dyDescent="0.25">
      <c r="A83" s="41">
        <f t="shared" si="1"/>
        <v>72</v>
      </c>
      <c r="B83" s="42" t="s">
        <v>55</v>
      </c>
      <c r="C83" s="43" t="s">
        <v>24</v>
      </c>
      <c r="D83" s="44">
        <v>1</v>
      </c>
      <c r="E83" s="44">
        <f t="shared" si="6"/>
        <v>0</v>
      </c>
      <c r="F83" s="45"/>
      <c r="G83" s="44"/>
      <c r="H83" s="46">
        <f t="shared" si="7"/>
        <v>0</v>
      </c>
      <c r="K83" s="32" t="s">
        <v>22</v>
      </c>
      <c r="L83" s="6"/>
      <c r="M83" s="33">
        <f t="shared" si="8"/>
        <v>72</v>
      </c>
    </row>
    <row r="84" spans="1:13" ht="45" outlineLevel="2" x14ac:dyDescent="0.25">
      <c r="A84" s="41">
        <f t="shared" si="1"/>
        <v>73</v>
      </c>
      <c r="B84" s="42" t="s">
        <v>58</v>
      </c>
      <c r="C84" s="43" t="s">
        <v>24</v>
      </c>
      <c r="D84" s="44">
        <v>1</v>
      </c>
      <c r="E84" s="44">
        <f t="shared" si="6"/>
        <v>0</v>
      </c>
      <c r="F84" s="45"/>
      <c r="G84" s="44"/>
      <c r="H84" s="46">
        <f t="shared" si="7"/>
        <v>0</v>
      </c>
      <c r="K84" s="32" t="s">
        <v>22</v>
      </c>
      <c r="L84" s="6"/>
      <c r="M84" s="33">
        <f t="shared" si="8"/>
        <v>73</v>
      </c>
    </row>
    <row r="85" spans="1:13" ht="45" outlineLevel="2" x14ac:dyDescent="0.25">
      <c r="A85" s="41">
        <f t="shared" si="1"/>
        <v>74</v>
      </c>
      <c r="B85" s="42" t="s">
        <v>59</v>
      </c>
      <c r="C85" s="43" t="s">
        <v>24</v>
      </c>
      <c r="D85" s="44">
        <v>2</v>
      </c>
      <c r="E85" s="44">
        <f t="shared" si="6"/>
        <v>0</v>
      </c>
      <c r="F85" s="45"/>
      <c r="G85" s="44"/>
      <c r="H85" s="46">
        <f t="shared" si="7"/>
        <v>0</v>
      </c>
      <c r="K85" s="32" t="s">
        <v>22</v>
      </c>
      <c r="L85" s="6"/>
      <c r="M85" s="33">
        <f t="shared" si="8"/>
        <v>74</v>
      </c>
    </row>
    <row r="86" spans="1:13" ht="30" outlineLevel="2" x14ac:dyDescent="0.25">
      <c r="A86" s="41">
        <f t="shared" si="1"/>
        <v>75</v>
      </c>
      <c r="B86" s="42" t="s">
        <v>54</v>
      </c>
      <c r="C86" s="43" t="s">
        <v>24</v>
      </c>
      <c r="D86" s="44">
        <v>1</v>
      </c>
      <c r="E86" s="44">
        <f t="shared" si="6"/>
        <v>0</v>
      </c>
      <c r="F86" s="45"/>
      <c r="G86" s="44"/>
      <c r="H86" s="46">
        <f t="shared" si="7"/>
        <v>0</v>
      </c>
      <c r="K86" s="32" t="s">
        <v>22</v>
      </c>
      <c r="L86" s="6"/>
      <c r="M86" s="33">
        <f t="shared" si="8"/>
        <v>75</v>
      </c>
    </row>
    <row r="87" spans="1:13" ht="30" outlineLevel="2" x14ac:dyDescent="0.25">
      <c r="A87" s="41">
        <f t="shared" si="1"/>
        <v>76</v>
      </c>
      <c r="B87" s="42" t="s">
        <v>60</v>
      </c>
      <c r="C87" s="43" t="s">
        <v>24</v>
      </c>
      <c r="D87" s="44">
        <v>1</v>
      </c>
      <c r="E87" s="44">
        <f t="shared" si="6"/>
        <v>0</v>
      </c>
      <c r="F87" s="45"/>
      <c r="G87" s="44"/>
      <c r="H87" s="46">
        <f t="shared" si="7"/>
        <v>0</v>
      </c>
      <c r="K87" s="32" t="s">
        <v>22</v>
      </c>
      <c r="L87" s="6"/>
      <c r="M87" s="33">
        <f t="shared" si="8"/>
        <v>76</v>
      </c>
    </row>
    <row r="88" spans="1:13" ht="45" outlineLevel="2" x14ac:dyDescent="0.25">
      <c r="A88" s="41">
        <f t="shared" si="1"/>
        <v>77</v>
      </c>
      <c r="B88" s="42" t="s">
        <v>61</v>
      </c>
      <c r="C88" s="43" t="s">
        <v>24</v>
      </c>
      <c r="D88" s="44">
        <v>1</v>
      </c>
      <c r="E88" s="44">
        <f t="shared" si="6"/>
        <v>0</v>
      </c>
      <c r="F88" s="45"/>
      <c r="G88" s="44"/>
      <c r="H88" s="46">
        <f t="shared" si="7"/>
        <v>0</v>
      </c>
      <c r="K88" s="32" t="s">
        <v>22</v>
      </c>
      <c r="L88" s="6"/>
      <c r="M88" s="33">
        <f t="shared" si="8"/>
        <v>77</v>
      </c>
    </row>
    <row r="89" spans="1:13" ht="30" outlineLevel="2" x14ac:dyDescent="0.25">
      <c r="A89" s="41">
        <f t="shared" si="1"/>
        <v>78</v>
      </c>
      <c r="B89" s="42" t="s">
        <v>62</v>
      </c>
      <c r="C89" s="43" t="s">
        <v>24</v>
      </c>
      <c r="D89" s="44">
        <v>2</v>
      </c>
      <c r="E89" s="44">
        <f t="shared" si="6"/>
        <v>0</v>
      </c>
      <c r="F89" s="45"/>
      <c r="G89" s="44"/>
      <c r="H89" s="46">
        <f t="shared" si="7"/>
        <v>0</v>
      </c>
      <c r="K89" s="32" t="s">
        <v>22</v>
      </c>
      <c r="L89" s="6"/>
      <c r="M89" s="33">
        <f t="shared" si="8"/>
        <v>78</v>
      </c>
    </row>
    <row r="90" spans="1:13" ht="45" outlineLevel="2" x14ac:dyDescent="0.25">
      <c r="A90" s="41">
        <f t="shared" si="1"/>
        <v>79</v>
      </c>
      <c r="B90" s="42" t="s">
        <v>63</v>
      </c>
      <c r="C90" s="43" t="s">
        <v>24</v>
      </c>
      <c r="D90" s="44">
        <v>1</v>
      </c>
      <c r="E90" s="44">
        <f t="shared" si="6"/>
        <v>0</v>
      </c>
      <c r="F90" s="45"/>
      <c r="G90" s="44"/>
      <c r="H90" s="46">
        <f t="shared" si="7"/>
        <v>0</v>
      </c>
      <c r="K90" s="32" t="s">
        <v>22</v>
      </c>
      <c r="L90" s="6"/>
      <c r="M90" s="33">
        <f t="shared" si="8"/>
        <v>79</v>
      </c>
    </row>
    <row r="91" spans="1:13" ht="30" outlineLevel="2" x14ac:dyDescent="0.25">
      <c r="A91" s="41">
        <f t="shared" si="1"/>
        <v>80</v>
      </c>
      <c r="B91" s="42" t="s">
        <v>64</v>
      </c>
      <c r="C91" s="43" t="s">
        <v>24</v>
      </c>
      <c r="D91" s="44">
        <v>1</v>
      </c>
      <c r="E91" s="44">
        <f t="shared" si="6"/>
        <v>0</v>
      </c>
      <c r="F91" s="45"/>
      <c r="G91" s="44"/>
      <c r="H91" s="46">
        <f t="shared" si="7"/>
        <v>0</v>
      </c>
      <c r="K91" s="32" t="s">
        <v>22</v>
      </c>
      <c r="L91" s="6"/>
      <c r="M91" s="33">
        <f t="shared" si="8"/>
        <v>80</v>
      </c>
    </row>
    <row r="92" spans="1:13" ht="30" outlineLevel="2" x14ac:dyDescent="0.25">
      <c r="A92" s="41">
        <f t="shared" si="1"/>
        <v>81</v>
      </c>
      <c r="B92" s="42" t="s">
        <v>65</v>
      </c>
      <c r="C92" s="43" t="s">
        <v>24</v>
      </c>
      <c r="D92" s="44">
        <v>1</v>
      </c>
      <c r="E92" s="44">
        <f t="shared" si="6"/>
        <v>0</v>
      </c>
      <c r="F92" s="45"/>
      <c r="G92" s="44"/>
      <c r="H92" s="46">
        <f t="shared" si="7"/>
        <v>0</v>
      </c>
      <c r="K92" s="32" t="s">
        <v>22</v>
      </c>
      <c r="L92" s="6"/>
      <c r="M92" s="33">
        <f t="shared" si="8"/>
        <v>81</v>
      </c>
    </row>
    <row r="93" spans="1:13" ht="45" outlineLevel="2" x14ac:dyDescent="0.25">
      <c r="A93" s="41">
        <f t="shared" si="1"/>
        <v>82</v>
      </c>
      <c r="B93" s="42" t="s">
        <v>66</v>
      </c>
      <c r="C93" s="43" t="s">
        <v>24</v>
      </c>
      <c r="D93" s="44">
        <v>1</v>
      </c>
      <c r="E93" s="44">
        <f t="shared" si="6"/>
        <v>0</v>
      </c>
      <c r="F93" s="45"/>
      <c r="G93" s="44"/>
      <c r="H93" s="46">
        <f t="shared" si="7"/>
        <v>0</v>
      </c>
      <c r="K93" s="32" t="s">
        <v>22</v>
      </c>
      <c r="L93" s="6"/>
      <c r="M93" s="33">
        <f t="shared" si="8"/>
        <v>82</v>
      </c>
    </row>
    <row r="94" spans="1:13" ht="45" outlineLevel="2" x14ac:dyDescent="0.25">
      <c r="A94" s="41">
        <f t="shared" si="1"/>
        <v>83</v>
      </c>
      <c r="B94" s="42" t="s">
        <v>67</v>
      </c>
      <c r="C94" s="43" t="s">
        <v>24</v>
      </c>
      <c r="D94" s="44">
        <v>1</v>
      </c>
      <c r="E94" s="44">
        <f t="shared" si="6"/>
        <v>0</v>
      </c>
      <c r="F94" s="45"/>
      <c r="G94" s="44"/>
      <c r="H94" s="46">
        <f t="shared" si="7"/>
        <v>0</v>
      </c>
      <c r="K94" s="32" t="s">
        <v>22</v>
      </c>
      <c r="L94" s="6"/>
      <c r="M94" s="33">
        <f t="shared" si="8"/>
        <v>83</v>
      </c>
    </row>
    <row r="95" spans="1:13" ht="45" outlineLevel="2" x14ac:dyDescent="0.25">
      <c r="A95" s="41">
        <f t="shared" si="1"/>
        <v>84</v>
      </c>
      <c r="B95" s="42" t="s">
        <v>68</v>
      </c>
      <c r="C95" s="43" t="s">
        <v>24</v>
      </c>
      <c r="D95" s="44">
        <v>2</v>
      </c>
      <c r="E95" s="44">
        <f t="shared" si="6"/>
        <v>0</v>
      </c>
      <c r="F95" s="45"/>
      <c r="G95" s="44"/>
      <c r="H95" s="46">
        <f t="shared" si="7"/>
        <v>0</v>
      </c>
      <c r="K95" s="32" t="s">
        <v>22</v>
      </c>
      <c r="L95" s="6"/>
      <c r="M95" s="33">
        <f t="shared" si="8"/>
        <v>84</v>
      </c>
    </row>
    <row r="96" spans="1:13" ht="30" outlineLevel="2" x14ac:dyDescent="0.25">
      <c r="A96" s="41">
        <f t="shared" si="1"/>
        <v>85</v>
      </c>
      <c r="B96" s="42" t="s">
        <v>69</v>
      </c>
      <c r="C96" s="43" t="s">
        <v>24</v>
      </c>
      <c r="D96" s="44"/>
      <c r="E96" s="44">
        <f t="shared" si="6"/>
        <v>0</v>
      </c>
      <c r="F96" s="45"/>
      <c r="G96" s="44"/>
      <c r="H96" s="46">
        <f t="shared" si="7"/>
        <v>0</v>
      </c>
      <c r="K96" s="32" t="s">
        <v>22</v>
      </c>
      <c r="L96" s="6"/>
      <c r="M96" s="33">
        <f t="shared" si="8"/>
        <v>85</v>
      </c>
    </row>
    <row r="97" spans="1:13" ht="30" outlineLevel="2" x14ac:dyDescent="0.25">
      <c r="A97" s="41">
        <f t="shared" si="1"/>
        <v>86</v>
      </c>
      <c r="B97" s="42" t="s">
        <v>70</v>
      </c>
      <c r="C97" s="43" t="s">
        <v>24</v>
      </c>
      <c r="D97" s="44">
        <v>1</v>
      </c>
      <c r="E97" s="44">
        <f t="shared" si="6"/>
        <v>0</v>
      </c>
      <c r="F97" s="45"/>
      <c r="G97" s="44"/>
      <c r="H97" s="46">
        <f t="shared" si="7"/>
        <v>0</v>
      </c>
      <c r="K97" s="32" t="s">
        <v>22</v>
      </c>
      <c r="L97" s="6"/>
      <c r="M97" s="33">
        <f t="shared" si="8"/>
        <v>86</v>
      </c>
    </row>
    <row r="98" spans="1:13" ht="30" outlineLevel="2" x14ac:dyDescent="0.25">
      <c r="A98" s="41">
        <f t="shared" si="1"/>
        <v>87</v>
      </c>
      <c r="B98" s="42" t="s">
        <v>71</v>
      </c>
      <c r="C98" s="43" t="s">
        <v>24</v>
      </c>
      <c r="D98" s="44">
        <v>1</v>
      </c>
      <c r="E98" s="44">
        <f t="shared" si="6"/>
        <v>0</v>
      </c>
      <c r="F98" s="45"/>
      <c r="G98" s="44"/>
      <c r="H98" s="46">
        <f t="shared" si="7"/>
        <v>0</v>
      </c>
      <c r="K98" s="32" t="s">
        <v>22</v>
      </c>
      <c r="L98" s="6"/>
      <c r="M98" s="33">
        <f t="shared" si="8"/>
        <v>87</v>
      </c>
    </row>
    <row r="99" spans="1:13" ht="45" outlineLevel="2" x14ac:dyDescent="0.25">
      <c r="A99" s="41">
        <f t="shared" si="1"/>
        <v>88</v>
      </c>
      <c r="B99" s="42" t="s">
        <v>72</v>
      </c>
      <c r="C99" s="43" t="s">
        <v>24</v>
      </c>
      <c r="D99" s="44">
        <v>1</v>
      </c>
      <c r="E99" s="44">
        <f t="shared" si="6"/>
        <v>0</v>
      </c>
      <c r="F99" s="45"/>
      <c r="G99" s="44"/>
      <c r="H99" s="46">
        <f t="shared" si="7"/>
        <v>0</v>
      </c>
      <c r="K99" s="32" t="s">
        <v>22</v>
      </c>
      <c r="L99" s="6"/>
      <c r="M99" s="33">
        <f t="shared" si="8"/>
        <v>88</v>
      </c>
    </row>
    <row r="100" spans="1:13" ht="30" outlineLevel="2" x14ac:dyDescent="0.25">
      <c r="A100" s="41">
        <f t="shared" si="1"/>
        <v>89</v>
      </c>
      <c r="B100" s="42" t="s">
        <v>73</v>
      </c>
      <c r="C100" s="43" t="s">
        <v>24</v>
      </c>
      <c r="D100" s="44">
        <v>2</v>
      </c>
      <c r="E100" s="44">
        <f t="shared" si="6"/>
        <v>0</v>
      </c>
      <c r="F100" s="45"/>
      <c r="G100" s="44"/>
      <c r="H100" s="46">
        <f t="shared" si="7"/>
        <v>0</v>
      </c>
      <c r="K100" s="32" t="s">
        <v>22</v>
      </c>
      <c r="L100" s="6"/>
      <c r="M100" s="33">
        <f t="shared" si="8"/>
        <v>89</v>
      </c>
    </row>
    <row r="101" spans="1:13" ht="30" outlineLevel="2" x14ac:dyDescent="0.25">
      <c r="A101" s="41">
        <f t="shared" si="1"/>
        <v>90</v>
      </c>
      <c r="B101" s="42" t="s">
        <v>54</v>
      </c>
      <c r="C101" s="43" t="s">
        <v>24</v>
      </c>
      <c r="D101" s="44">
        <v>1</v>
      </c>
      <c r="E101" s="44">
        <f t="shared" si="6"/>
        <v>0</v>
      </c>
      <c r="F101" s="45"/>
      <c r="G101" s="44"/>
      <c r="H101" s="46">
        <f t="shared" si="7"/>
        <v>0</v>
      </c>
      <c r="K101" s="32" t="s">
        <v>22</v>
      </c>
      <c r="L101" s="6"/>
      <c r="M101" s="33">
        <f t="shared" si="8"/>
        <v>90</v>
      </c>
    </row>
    <row r="102" spans="1:13" ht="30" outlineLevel="2" x14ac:dyDescent="0.25">
      <c r="A102" s="41">
        <f t="shared" si="1"/>
        <v>91</v>
      </c>
      <c r="B102" s="42" t="s">
        <v>74</v>
      </c>
      <c r="C102" s="43" t="s">
        <v>24</v>
      </c>
      <c r="D102" s="44">
        <v>1</v>
      </c>
      <c r="E102" s="44">
        <f t="shared" si="6"/>
        <v>0</v>
      </c>
      <c r="F102" s="45"/>
      <c r="G102" s="44"/>
      <c r="H102" s="46">
        <f t="shared" si="7"/>
        <v>0</v>
      </c>
      <c r="K102" s="32" t="s">
        <v>22</v>
      </c>
      <c r="L102" s="6"/>
      <c r="M102" s="33">
        <f t="shared" si="8"/>
        <v>91</v>
      </c>
    </row>
    <row r="103" spans="1:13" outlineLevel="1" x14ac:dyDescent="0.25">
      <c r="A103" s="34"/>
      <c r="B103" s="35" t="s">
        <v>75</v>
      </c>
      <c r="C103" s="36"/>
      <c r="D103" s="37"/>
      <c r="E103" s="38"/>
      <c r="F103" s="39"/>
      <c r="G103" s="39"/>
      <c r="H103" s="40"/>
      <c r="K103" s="32" t="s">
        <v>19</v>
      </c>
      <c r="L103" s="6"/>
      <c r="M103" s="33">
        <f t="shared" si="8"/>
        <v>91</v>
      </c>
    </row>
    <row r="104" spans="1:13" ht="135" outlineLevel="2" x14ac:dyDescent="0.25">
      <c r="A104" s="41">
        <f t="shared" si="1"/>
        <v>92</v>
      </c>
      <c r="B104" s="42" t="s">
        <v>76</v>
      </c>
      <c r="C104" s="43" t="s">
        <v>21</v>
      </c>
      <c r="D104" s="44">
        <v>1</v>
      </c>
      <c r="E104" s="44">
        <f t="shared" ref="E104:E110" si="9">F104+G104</f>
        <v>0</v>
      </c>
      <c r="F104" s="45"/>
      <c r="G104" s="44"/>
      <c r="H104" s="46">
        <f t="shared" ref="H104:H110" si="10">D104*E104</f>
        <v>0</v>
      </c>
      <c r="K104" s="32" t="s">
        <v>22</v>
      </c>
      <c r="L104" s="6"/>
      <c r="M104" s="33">
        <f t="shared" si="8"/>
        <v>92</v>
      </c>
    </row>
    <row r="105" spans="1:13" ht="135" outlineLevel="2" x14ac:dyDescent="0.25">
      <c r="A105" s="41">
        <f t="shared" si="1"/>
        <v>93</v>
      </c>
      <c r="B105" s="42" t="s">
        <v>77</v>
      </c>
      <c r="C105" s="43" t="s">
        <v>21</v>
      </c>
      <c r="D105" s="44">
        <v>1</v>
      </c>
      <c r="E105" s="44">
        <f t="shared" si="9"/>
        <v>0</v>
      </c>
      <c r="F105" s="45"/>
      <c r="G105" s="44"/>
      <c r="H105" s="46">
        <f t="shared" si="10"/>
        <v>0</v>
      </c>
      <c r="K105" s="32" t="s">
        <v>22</v>
      </c>
      <c r="L105" s="6"/>
      <c r="M105" s="33">
        <f t="shared" si="8"/>
        <v>93</v>
      </c>
    </row>
    <row r="106" spans="1:13" ht="30" outlineLevel="2" x14ac:dyDescent="0.25">
      <c r="A106" s="41">
        <f t="shared" si="1"/>
        <v>94</v>
      </c>
      <c r="B106" s="42" t="s">
        <v>78</v>
      </c>
      <c r="C106" s="43" t="s">
        <v>24</v>
      </c>
      <c r="D106" s="44">
        <v>2</v>
      </c>
      <c r="E106" s="44">
        <f t="shared" si="9"/>
        <v>0</v>
      </c>
      <c r="F106" s="45"/>
      <c r="G106" s="44"/>
      <c r="H106" s="46">
        <f t="shared" si="10"/>
        <v>0</v>
      </c>
      <c r="K106" s="32" t="s">
        <v>22</v>
      </c>
      <c r="L106" s="6"/>
      <c r="M106" s="33">
        <f t="shared" si="8"/>
        <v>94</v>
      </c>
    </row>
    <row r="107" spans="1:13" ht="30" outlineLevel="2" x14ac:dyDescent="0.25">
      <c r="A107" s="41">
        <f t="shared" si="1"/>
        <v>95</v>
      </c>
      <c r="B107" s="42" t="s">
        <v>79</v>
      </c>
      <c r="C107" s="43" t="s">
        <v>24</v>
      </c>
      <c r="D107" s="44">
        <v>2</v>
      </c>
      <c r="E107" s="44">
        <f t="shared" si="9"/>
        <v>0</v>
      </c>
      <c r="F107" s="45"/>
      <c r="G107" s="44"/>
      <c r="H107" s="46">
        <f t="shared" si="10"/>
        <v>0</v>
      </c>
      <c r="K107" s="32" t="s">
        <v>22</v>
      </c>
      <c r="L107" s="6"/>
      <c r="M107" s="33">
        <f t="shared" si="8"/>
        <v>95</v>
      </c>
    </row>
    <row r="108" spans="1:13" ht="45" outlineLevel="2" x14ac:dyDescent="0.25">
      <c r="A108" s="41">
        <f t="shared" si="1"/>
        <v>96</v>
      </c>
      <c r="B108" s="42" t="s">
        <v>80</v>
      </c>
      <c r="C108" s="43" t="s">
        <v>24</v>
      </c>
      <c r="D108" s="44">
        <v>1</v>
      </c>
      <c r="E108" s="44">
        <f t="shared" si="9"/>
        <v>0</v>
      </c>
      <c r="F108" s="45"/>
      <c r="G108" s="44"/>
      <c r="H108" s="46">
        <f t="shared" si="10"/>
        <v>0</v>
      </c>
      <c r="K108" s="32" t="s">
        <v>22</v>
      </c>
      <c r="L108" s="6"/>
      <c r="M108" s="33">
        <f t="shared" si="8"/>
        <v>96</v>
      </c>
    </row>
    <row r="109" spans="1:13" ht="45" outlineLevel="2" x14ac:dyDescent="0.25">
      <c r="A109" s="41">
        <f t="shared" si="1"/>
        <v>97</v>
      </c>
      <c r="B109" s="42" t="s">
        <v>81</v>
      </c>
      <c r="C109" s="43" t="s">
        <v>24</v>
      </c>
      <c r="D109" s="44">
        <v>1</v>
      </c>
      <c r="E109" s="44">
        <f t="shared" si="9"/>
        <v>0</v>
      </c>
      <c r="F109" s="45"/>
      <c r="G109" s="44"/>
      <c r="H109" s="46">
        <f t="shared" si="10"/>
        <v>0</v>
      </c>
      <c r="K109" s="32" t="s">
        <v>22</v>
      </c>
      <c r="L109" s="6"/>
      <c r="M109" s="33">
        <f t="shared" si="8"/>
        <v>97</v>
      </c>
    </row>
    <row r="110" spans="1:13" ht="75" outlineLevel="2" x14ac:dyDescent="0.25">
      <c r="A110" s="41">
        <f t="shared" si="1"/>
        <v>98</v>
      </c>
      <c r="B110" s="42" t="s">
        <v>82</v>
      </c>
      <c r="C110" s="43" t="s">
        <v>21</v>
      </c>
      <c r="D110" s="44">
        <v>1</v>
      </c>
      <c r="E110" s="44">
        <f t="shared" si="9"/>
        <v>0</v>
      </c>
      <c r="F110" s="45"/>
      <c r="G110" s="44"/>
      <c r="H110" s="46">
        <f t="shared" si="10"/>
        <v>0</v>
      </c>
      <c r="K110" s="32" t="s">
        <v>22</v>
      </c>
      <c r="L110" s="6"/>
      <c r="M110" s="33">
        <f t="shared" si="8"/>
        <v>98</v>
      </c>
    </row>
    <row r="111" spans="1:13" outlineLevel="1" x14ac:dyDescent="0.25">
      <c r="A111" s="34"/>
      <c r="B111" s="35" t="s">
        <v>83</v>
      </c>
      <c r="C111" s="36"/>
      <c r="D111" s="37"/>
      <c r="E111" s="38"/>
      <c r="F111" s="39"/>
      <c r="G111" s="39"/>
      <c r="H111" s="40"/>
      <c r="K111" s="32" t="s">
        <v>19</v>
      </c>
      <c r="L111" s="6"/>
      <c r="M111" s="33">
        <f t="shared" si="8"/>
        <v>98</v>
      </c>
    </row>
    <row r="112" spans="1:13" ht="30" outlineLevel="2" x14ac:dyDescent="0.25">
      <c r="A112" s="41">
        <f t="shared" si="1"/>
        <v>99</v>
      </c>
      <c r="B112" s="42" t="s">
        <v>84</v>
      </c>
      <c r="C112" s="43" t="s">
        <v>24</v>
      </c>
      <c r="D112" s="44">
        <v>10</v>
      </c>
      <c r="E112" s="44">
        <f t="shared" ref="E112:E114" si="11">F112+G112</f>
        <v>0</v>
      </c>
      <c r="F112" s="45"/>
      <c r="G112" s="44"/>
      <c r="H112" s="46">
        <f t="shared" ref="H112:H114" si="12">D112*E112</f>
        <v>0</v>
      </c>
      <c r="K112" s="32" t="s">
        <v>22</v>
      </c>
      <c r="L112" s="6"/>
      <c r="M112" s="33">
        <f t="shared" si="8"/>
        <v>99</v>
      </c>
    </row>
    <row r="113" spans="1:15" ht="45" outlineLevel="2" x14ac:dyDescent="0.25">
      <c r="A113" s="41">
        <f>M113</f>
        <v>100</v>
      </c>
      <c r="B113" s="42" t="s">
        <v>85</v>
      </c>
      <c r="C113" s="43" t="s">
        <v>24</v>
      </c>
      <c r="D113" s="44">
        <v>5</v>
      </c>
      <c r="E113" s="44">
        <f t="shared" si="11"/>
        <v>0</v>
      </c>
      <c r="F113" s="45"/>
      <c r="G113" s="44"/>
      <c r="H113" s="46">
        <f t="shared" si="12"/>
        <v>0</v>
      </c>
      <c r="K113" s="32" t="s">
        <v>22</v>
      </c>
      <c r="L113" s="6"/>
      <c r="M113" s="33">
        <f t="shared" si="8"/>
        <v>100</v>
      </c>
    </row>
    <row r="114" spans="1:15" ht="18.75" customHeight="1" outlineLevel="2" x14ac:dyDescent="0.25">
      <c r="A114" s="41">
        <f t="shared" si="1"/>
        <v>101</v>
      </c>
      <c r="B114" s="42" t="s">
        <v>86</v>
      </c>
      <c r="C114" s="43" t="s">
        <v>21</v>
      </c>
      <c r="D114" s="44">
        <v>5</v>
      </c>
      <c r="E114" s="44">
        <f t="shared" si="11"/>
        <v>0</v>
      </c>
      <c r="F114" s="45"/>
      <c r="G114" s="44"/>
      <c r="H114" s="46">
        <f t="shared" si="12"/>
        <v>0</v>
      </c>
      <c r="K114" s="32" t="s">
        <v>22</v>
      </c>
      <c r="L114" s="6"/>
      <c r="M114" s="33">
        <f t="shared" si="8"/>
        <v>101</v>
      </c>
    </row>
    <row r="115" spans="1:15" ht="14.25" customHeight="1" outlineLevel="1" x14ac:dyDescent="0.35">
      <c r="A115" s="34"/>
      <c r="B115" s="35" t="s">
        <v>87</v>
      </c>
      <c r="C115" s="36"/>
      <c r="D115" s="37"/>
      <c r="E115" s="38"/>
      <c r="F115" s="39"/>
      <c r="G115" s="39"/>
      <c r="H115" s="40"/>
      <c r="K115" s="32" t="s">
        <v>19</v>
      </c>
      <c r="L115" s="6"/>
      <c r="M115" s="33">
        <f t="shared" si="8"/>
        <v>101</v>
      </c>
      <c r="O115" s="47"/>
    </row>
    <row r="116" spans="1:15" ht="75" outlineLevel="2" x14ac:dyDescent="0.25">
      <c r="A116" s="41">
        <f t="shared" ref="A116:A167" si="13">M116</f>
        <v>102</v>
      </c>
      <c r="B116" s="42" t="s">
        <v>88</v>
      </c>
      <c r="C116" s="43" t="s">
        <v>24</v>
      </c>
      <c r="D116" s="44">
        <v>4</v>
      </c>
      <c r="E116" s="44">
        <f t="shared" ref="E116:E167" si="14">F116+G116</f>
        <v>0</v>
      </c>
      <c r="F116" s="45"/>
      <c r="G116" s="44"/>
      <c r="H116" s="46">
        <f t="shared" ref="H116:H167" si="15">D116*E116</f>
        <v>0</v>
      </c>
      <c r="K116" s="32" t="s">
        <v>22</v>
      </c>
      <c r="L116" s="6"/>
      <c r="M116" s="33">
        <f t="shared" si="8"/>
        <v>102</v>
      </c>
    </row>
    <row r="117" spans="1:15" ht="75" outlineLevel="2" x14ac:dyDescent="0.25">
      <c r="A117" s="41">
        <f t="shared" si="13"/>
        <v>103</v>
      </c>
      <c r="B117" s="42" t="s">
        <v>89</v>
      </c>
      <c r="C117" s="43" t="s">
        <v>24</v>
      </c>
      <c r="D117" s="44">
        <v>6</v>
      </c>
      <c r="E117" s="44">
        <f t="shared" si="14"/>
        <v>0</v>
      </c>
      <c r="F117" s="45"/>
      <c r="G117" s="44"/>
      <c r="H117" s="46">
        <f t="shared" si="15"/>
        <v>0</v>
      </c>
      <c r="K117" s="32" t="s">
        <v>22</v>
      </c>
      <c r="L117" s="6"/>
      <c r="M117" s="33">
        <f t="shared" si="8"/>
        <v>103</v>
      </c>
    </row>
    <row r="118" spans="1:15" ht="60" outlineLevel="2" x14ac:dyDescent="0.25">
      <c r="A118" s="41">
        <f t="shared" si="13"/>
        <v>104</v>
      </c>
      <c r="B118" s="42" t="s">
        <v>90</v>
      </c>
      <c r="C118" s="43" t="s">
        <v>24</v>
      </c>
      <c r="D118" s="44">
        <v>6</v>
      </c>
      <c r="E118" s="44">
        <f t="shared" si="14"/>
        <v>0</v>
      </c>
      <c r="F118" s="45"/>
      <c r="G118" s="44"/>
      <c r="H118" s="46">
        <f t="shared" si="15"/>
        <v>0</v>
      </c>
      <c r="K118" s="32" t="s">
        <v>22</v>
      </c>
      <c r="L118" s="6"/>
      <c r="M118" s="33">
        <f t="shared" si="8"/>
        <v>104</v>
      </c>
    </row>
    <row r="119" spans="1:15" ht="60" outlineLevel="2" x14ac:dyDescent="0.25">
      <c r="A119" s="41">
        <f t="shared" si="13"/>
        <v>105</v>
      </c>
      <c r="B119" s="42" t="s">
        <v>91</v>
      </c>
      <c r="C119" s="43" t="s">
        <v>24</v>
      </c>
      <c r="D119" s="44">
        <v>5</v>
      </c>
      <c r="E119" s="44">
        <f t="shared" si="14"/>
        <v>0</v>
      </c>
      <c r="F119" s="45"/>
      <c r="G119" s="44"/>
      <c r="H119" s="46">
        <f t="shared" si="15"/>
        <v>0</v>
      </c>
      <c r="K119" s="32" t="s">
        <v>22</v>
      </c>
      <c r="L119" s="6"/>
      <c r="M119" s="33">
        <f t="shared" si="8"/>
        <v>105</v>
      </c>
    </row>
    <row r="120" spans="1:15" ht="60" outlineLevel="2" x14ac:dyDescent="0.25">
      <c r="A120" s="41">
        <f t="shared" si="13"/>
        <v>106</v>
      </c>
      <c r="B120" s="42" t="s">
        <v>92</v>
      </c>
      <c r="C120" s="43" t="s">
        <v>24</v>
      </c>
      <c r="D120" s="44">
        <v>5</v>
      </c>
      <c r="E120" s="44">
        <f t="shared" si="14"/>
        <v>0</v>
      </c>
      <c r="F120" s="45"/>
      <c r="G120" s="44"/>
      <c r="H120" s="46">
        <f t="shared" si="15"/>
        <v>0</v>
      </c>
      <c r="K120" s="32" t="s">
        <v>22</v>
      </c>
      <c r="L120" s="6"/>
      <c r="M120" s="33">
        <f t="shared" si="8"/>
        <v>106</v>
      </c>
    </row>
    <row r="121" spans="1:15" ht="60" outlineLevel="2" x14ac:dyDescent="0.25">
      <c r="A121" s="41">
        <f t="shared" si="13"/>
        <v>107</v>
      </c>
      <c r="B121" s="42" t="s">
        <v>93</v>
      </c>
      <c r="C121" s="43" t="s">
        <v>24</v>
      </c>
      <c r="D121" s="44">
        <v>2</v>
      </c>
      <c r="E121" s="44">
        <f t="shared" si="14"/>
        <v>0</v>
      </c>
      <c r="F121" s="45"/>
      <c r="G121" s="44"/>
      <c r="H121" s="46">
        <f t="shared" si="15"/>
        <v>0</v>
      </c>
      <c r="K121" s="32" t="s">
        <v>22</v>
      </c>
      <c r="L121" s="6"/>
      <c r="M121" s="33">
        <f t="shared" si="8"/>
        <v>107</v>
      </c>
    </row>
    <row r="122" spans="1:15" ht="60" outlineLevel="2" x14ac:dyDescent="0.25">
      <c r="A122" s="41">
        <f t="shared" si="13"/>
        <v>108</v>
      </c>
      <c r="B122" s="42" t="s">
        <v>94</v>
      </c>
      <c r="C122" s="43" t="s">
        <v>24</v>
      </c>
      <c r="D122" s="44">
        <v>1</v>
      </c>
      <c r="E122" s="44">
        <f t="shared" si="14"/>
        <v>0</v>
      </c>
      <c r="F122" s="45"/>
      <c r="G122" s="44"/>
      <c r="H122" s="46">
        <f t="shared" si="15"/>
        <v>0</v>
      </c>
      <c r="K122" s="32" t="s">
        <v>22</v>
      </c>
      <c r="L122" s="6"/>
      <c r="M122" s="33">
        <f t="shared" si="8"/>
        <v>108</v>
      </c>
    </row>
    <row r="123" spans="1:15" ht="60" outlineLevel="2" x14ac:dyDescent="0.25">
      <c r="A123" s="41">
        <f t="shared" si="13"/>
        <v>109</v>
      </c>
      <c r="B123" s="42" t="s">
        <v>95</v>
      </c>
      <c r="C123" s="43" t="s">
        <v>24</v>
      </c>
      <c r="D123" s="44">
        <v>3</v>
      </c>
      <c r="E123" s="44">
        <f t="shared" si="14"/>
        <v>0</v>
      </c>
      <c r="F123" s="45"/>
      <c r="G123" s="44"/>
      <c r="H123" s="46">
        <f t="shared" si="15"/>
        <v>0</v>
      </c>
      <c r="K123" s="32" t="s">
        <v>22</v>
      </c>
      <c r="L123" s="6"/>
      <c r="M123" s="33">
        <f t="shared" si="8"/>
        <v>109</v>
      </c>
    </row>
    <row r="124" spans="1:15" ht="60" outlineLevel="2" x14ac:dyDescent="0.25">
      <c r="A124" s="41">
        <f t="shared" si="13"/>
        <v>110</v>
      </c>
      <c r="B124" s="42" t="s">
        <v>96</v>
      </c>
      <c r="C124" s="43" t="s">
        <v>24</v>
      </c>
      <c r="D124" s="44">
        <v>2</v>
      </c>
      <c r="E124" s="44">
        <f t="shared" si="14"/>
        <v>0</v>
      </c>
      <c r="F124" s="45"/>
      <c r="G124" s="44"/>
      <c r="H124" s="46">
        <f t="shared" si="15"/>
        <v>0</v>
      </c>
      <c r="K124" s="32" t="s">
        <v>22</v>
      </c>
      <c r="L124" s="6"/>
      <c r="M124" s="33">
        <f t="shared" si="8"/>
        <v>110</v>
      </c>
    </row>
    <row r="125" spans="1:15" ht="60" outlineLevel="2" x14ac:dyDescent="0.25">
      <c r="A125" s="41">
        <f t="shared" si="13"/>
        <v>111</v>
      </c>
      <c r="B125" s="42" t="s">
        <v>97</v>
      </c>
      <c r="C125" s="43" t="s">
        <v>24</v>
      </c>
      <c r="D125" s="44">
        <v>2</v>
      </c>
      <c r="E125" s="44">
        <f t="shared" si="14"/>
        <v>0</v>
      </c>
      <c r="F125" s="45"/>
      <c r="G125" s="44"/>
      <c r="H125" s="46">
        <f t="shared" si="15"/>
        <v>0</v>
      </c>
      <c r="K125" s="32" t="s">
        <v>22</v>
      </c>
      <c r="L125" s="6"/>
      <c r="M125" s="33">
        <f t="shared" si="8"/>
        <v>111</v>
      </c>
    </row>
    <row r="126" spans="1:15" ht="60" outlineLevel="2" x14ac:dyDescent="0.25">
      <c r="A126" s="41">
        <f t="shared" si="13"/>
        <v>112</v>
      </c>
      <c r="B126" s="42" t="s">
        <v>98</v>
      </c>
      <c r="C126" s="43" t="s">
        <v>24</v>
      </c>
      <c r="D126" s="44">
        <v>1</v>
      </c>
      <c r="E126" s="44">
        <f t="shared" si="14"/>
        <v>0</v>
      </c>
      <c r="F126" s="45"/>
      <c r="G126" s="44"/>
      <c r="H126" s="46">
        <f t="shared" si="15"/>
        <v>0</v>
      </c>
      <c r="K126" s="32" t="s">
        <v>22</v>
      </c>
      <c r="L126" s="6"/>
      <c r="M126" s="33">
        <f t="shared" si="8"/>
        <v>112</v>
      </c>
    </row>
    <row r="127" spans="1:15" ht="60" outlineLevel="2" x14ac:dyDescent="0.25">
      <c r="A127" s="41">
        <f t="shared" si="13"/>
        <v>113</v>
      </c>
      <c r="B127" s="42" t="s">
        <v>99</v>
      </c>
      <c r="C127" s="43" t="s">
        <v>24</v>
      </c>
      <c r="D127" s="44">
        <v>2</v>
      </c>
      <c r="E127" s="44">
        <f t="shared" si="14"/>
        <v>0</v>
      </c>
      <c r="F127" s="45"/>
      <c r="G127" s="44"/>
      <c r="H127" s="46">
        <f t="shared" si="15"/>
        <v>0</v>
      </c>
      <c r="K127" s="32" t="s">
        <v>22</v>
      </c>
      <c r="L127" s="6"/>
      <c r="M127" s="33">
        <f t="shared" si="8"/>
        <v>113</v>
      </c>
    </row>
    <row r="128" spans="1:15" ht="60" outlineLevel="2" x14ac:dyDescent="0.25">
      <c r="A128" s="41">
        <f t="shared" si="13"/>
        <v>114</v>
      </c>
      <c r="B128" s="42" t="s">
        <v>100</v>
      </c>
      <c r="C128" s="43" t="s">
        <v>24</v>
      </c>
      <c r="D128" s="44">
        <v>4</v>
      </c>
      <c r="E128" s="44">
        <f t="shared" si="14"/>
        <v>0</v>
      </c>
      <c r="F128" s="45"/>
      <c r="G128" s="44"/>
      <c r="H128" s="46">
        <f t="shared" si="15"/>
        <v>0</v>
      </c>
      <c r="K128" s="32" t="s">
        <v>22</v>
      </c>
      <c r="L128" s="6"/>
      <c r="M128" s="33">
        <f t="shared" si="8"/>
        <v>114</v>
      </c>
    </row>
    <row r="129" spans="1:13" ht="75" outlineLevel="2" x14ac:dyDescent="0.25">
      <c r="A129" s="41">
        <f t="shared" si="13"/>
        <v>115</v>
      </c>
      <c r="B129" s="42" t="s">
        <v>101</v>
      </c>
      <c r="C129" s="43" t="s">
        <v>24</v>
      </c>
      <c r="D129" s="44">
        <v>19</v>
      </c>
      <c r="E129" s="44">
        <f t="shared" si="14"/>
        <v>0</v>
      </c>
      <c r="F129" s="45"/>
      <c r="G129" s="44"/>
      <c r="H129" s="46">
        <f t="shared" si="15"/>
        <v>0</v>
      </c>
      <c r="K129" s="32" t="s">
        <v>22</v>
      </c>
      <c r="L129" s="6"/>
      <c r="M129" s="33">
        <f t="shared" si="8"/>
        <v>115</v>
      </c>
    </row>
    <row r="130" spans="1:13" ht="75" outlineLevel="2" x14ac:dyDescent="0.25">
      <c r="A130" s="41">
        <f t="shared" si="13"/>
        <v>116</v>
      </c>
      <c r="B130" s="42" t="s">
        <v>102</v>
      </c>
      <c r="C130" s="43" t="s">
        <v>24</v>
      </c>
      <c r="D130" s="44">
        <v>2</v>
      </c>
      <c r="E130" s="44">
        <f t="shared" si="14"/>
        <v>0</v>
      </c>
      <c r="F130" s="45"/>
      <c r="G130" s="44"/>
      <c r="H130" s="46">
        <f t="shared" si="15"/>
        <v>0</v>
      </c>
      <c r="K130" s="32" t="s">
        <v>22</v>
      </c>
      <c r="L130" s="6"/>
      <c r="M130" s="33">
        <f t="shared" si="8"/>
        <v>116</v>
      </c>
    </row>
    <row r="131" spans="1:13" ht="75" outlineLevel="2" x14ac:dyDescent="0.25">
      <c r="A131" s="41">
        <f t="shared" si="13"/>
        <v>117</v>
      </c>
      <c r="B131" s="42" t="s">
        <v>103</v>
      </c>
      <c r="C131" s="43" t="s">
        <v>24</v>
      </c>
      <c r="D131" s="44">
        <v>138</v>
      </c>
      <c r="E131" s="44">
        <f t="shared" si="14"/>
        <v>0</v>
      </c>
      <c r="F131" s="45"/>
      <c r="G131" s="44"/>
      <c r="H131" s="46">
        <f t="shared" si="15"/>
        <v>0</v>
      </c>
      <c r="K131" s="32" t="s">
        <v>22</v>
      </c>
      <c r="L131" s="6"/>
      <c r="M131" s="33">
        <f t="shared" si="8"/>
        <v>117</v>
      </c>
    </row>
    <row r="132" spans="1:13" ht="90" outlineLevel="2" x14ac:dyDescent="0.25">
      <c r="A132" s="41">
        <f t="shared" si="13"/>
        <v>118</v>
      </c>
      <c r="B132" s="42" t="s">
        <v>104</v>
      </c>
      <c r="C132" s="43" t="s">
        <v>24</v>
      </c>
      <c r="D132" s="44">
        <v>36</v>
      </c>
      <c r="E132" s="44">
        <f t="shared" si="14"/>
        <v>0</v>
      </c>
      <c r="F132" s="45"/>
      <c r="G132" s="44"/>
      <c r="H132" s="46">
        <f t="shared" si="15"/>
        <v>0</v>
      </c>
      <c r="K132" s="32" t="s">
        <v>22</v>
      </c>
      <c r="L132" s="6"/>
      <c r="M132" s="33">
        <f t="shared" si="8"/>
        <v>118</v>
      </c>
    </row>
    <row r="133" spans="1:13" ht="75" outlineLevel="2" x14ac:dyDescent="0.25">
      <c r="A133" s="41">
        <f t="shared" si="13"/>
        <v>119</v>
      </c>
      <c r="B133" s="42" t="s">
        <v>101</v>
      </c>
      <c r="C133" s="43" t="s">
        <v>24</v>
      </c>
      <c r="D133" s="44">
        <v>42</v>
      </c>
      <c r="E133" s="44">
        <f t="shared" si="14"/>
        <v>0</v>
      </c>
      <c r="F133" s="45"/>
      <c r="G133" s="44"/>
      <c r="H133" s="46">
        <f t="shared" si="15"/>
        <v>0</v>
      </c>
      <c r="K133" s="32" t="s">
        <v>22</v>
      </c>
      <c r="L133" s="6"/>
      <c r="M133" s="33">
        <f t="shared" si="8"/>
        <v>119</v>
      </c>
    </row>
    <row r="134" spans="1:13" ht="75" outlineLevel="2" x14ac:dyDescent="0.25">
      <c r="A134" s="41">
        <f t="shared" si="13"/>
        <v>120</v>
      </c>
      <c r="B134" s="42" t="s">
        <v>103</v>
      </c>
      <c r="C134" s="43" t="s">
        <v>24</v>
      </c>
      <c r="D134" s="44">
        <v>115</v>
      </c>
      <c r="E134" s="44">
        <f t="shared" si="14"/>
        <v>0</v>
      </c>
      <c r="F134" s="45"/>
      <c r="G134" s="44"/>
      <c r="H134" s="46">
        <f t="shared" si="15"/>
        <v>0</v>
      </c>
      <c r="K134" s="32" t="s">
        <v>22</v>
      </c>
      <c r="L134" s="6"/>
      <c r="M134" s="33">
        <f t="shared" si="8"/>
        <v>120</v>
      </c>
    </row>
    <row r="135" spans="1:13" ht="90" outlineLevel="2" x14ac:dyDescent="0.25">
      <c r="A135" s="41">
        <f t="shared" si="13"/>
        <v>121</v>
      </c>
      <c r="B135" s="42" t="s">
        <v>104</v>
      </c>
      <c r="C135" s="43" t="s">
        <v>24</v>
      </c>
      <c r="D135" s="44">
        <v>42</v>
      </c>
      <c r="E135" s="44">
        <f t="shared" si="14"/>
        <v>0</v>
      </c>
      <c r="F135" s="45"/>
      <c r="G135" s="44"/>
      <c r="H135" s="46">
        <f t="shared" si="15"/>
        <v>0</v>
      </c>
      <c r="K135" s="32" t="s">
        <v>22</v>
      </c>
      <c r="L135" s="6"/>
      <c r="M135" s="33">
        <f t="shared" si="8"/>
        <v>121</v>
      </c>
    </row>
    <row r="136" spans="1:13" ht="30" outlineLevel="2" x14ac:dyDescent="0.25">
      <c r="A136" s="41">
        <f t="shared" si="13"/>
        <v>122</v>
      </c>
      <c r="B136" s="42" t="s">
        <v>105</v>
      </c>
      <c r="C136" s="43" t="s">
        <v>24</v>
      </c>
      <c r="D136" s="44">
        <v>14</v>
      </c>
      <c r="E136" s="44">
        <f t="shared" si="14"/>
        <v>0</v>
      </c>
      <c r="F136" s="45"/>
      <c r="G136" s="44"/>
      <c r="H136" s="46">
        <f t="shared" si="15"/>
        <v>0</v>
      </c>
      <c r="K136" s="32" t="s">
        <v>22</v>
      </c>
      <c r="L136" s="6"/>
      <c r="M136" s="33">
        <f t="shared" ref="M136:M198" si="16">IF(K136="рсц",M135+1,M135)</f>
        <v>122</v>
      </c>
    </row>
    <row r="137" spans="1:13" ht="30" outlineLevel="2" x14ac:dyDescent="0.25">
      <c r="A137" s="41">
        <f t="shared" si="13"/>
        <v>123</v>
      </c>
      <c r="B137" s="42" t="s">
        <v>106</v>
      </c>
      <c r="C137" s="43" t="s">
        <v>24</v>
      </c>
      <c r="D137" s="44">
        <v>14</v>
      </c>
      <c r="E137" s="44">
        <f t="shared" si="14"/>
        <v>0</v>
      </c>
      <c r="F137" s="45"/>
      <c r="G137" s="44"/>
      <c r="H137" s="46">
        <f t="shared" si="15"/>
        <v>0</v>
      </c>
      <c r="K137" s="32" t="s">
        <v>22</v>
      </c>
      <c r="L137" s="6"/>
      <c r="M137" s="33">
        <f t="shared" si="16"/>
        <v>123</v>
      </c>
    </row>
    <row r="138" spans="1:13" ht="30" outlineLevel="2" x14ac:dyDescent="0.25">
      <c r="A138" s="41">
        <f t="shared" si="13"/>
        <v>124</v>
      </c>
      <c r="B138" s="42" t="s">
        <v>107</v>
      </c>
      <c r="C138" s="43" t="s">
        <v>24</v>
      </c>
      <c r="D138" s="44">
        <v>85</v>
      </c>
      <c r="E138" s="44">
        <f t="shared" si="14"/>
        <v>0</v>
      </c>
      <c r="F138" s="45"/>
      <c r="G138" s="44"/>
      <c r="H138" s="46">
        <f t="shared" si="15"/>
        <v>0</v>
      </c>
      <c r="K138" s="32" t="s">
        <v>22</v>
      </c>
      <c r="L138" s="6"/>
      <c r="M138" s="33">
        <f t="shared" si="16"/>
        <v>124</v>
      </c>
    </row>
    <row r="139" spans="1:13" ht="30" outlineLevel="2" x14ac:dyDescent="0.25">
      <c r="A139" s="41">
        <f t="shared" si="13"/>
        <v>125</v>
      </c>
      <c r="B139" s="42" t="s">
        <v>108</v>
      </c>
      <c r="C139" s="43" t="s">
        <v>24</v>
      </c>
      <c r="D139" s="44">
        <v>146</v>
      </c>
      <c r="E139" s="44">
        <f t="shared" si="14"/>
        <v>0</v>
      </c>
      <c r="F139" s="45"/>
      <c r="G139" s="44"/>
      <c r="H139" s="46">
        <f t="shared" si="15"/>
        <v>0</v>
      </c>
      <c r="K139" s="32" t="s">
        <v>22</v>
      </c>
      <c r="L139" s="6"/>
      <c r="M139" s="33">
        <f t="shared" si="16"/>
        <v>125</v>
      </c>
    </row>
    <row r="140" spans="1:13" ht="30" outlineLevel="2" x14ac:dyDescent="0.25">
      <c r="A140" s="41">
        <f t="shared" si="13"/>
        <v>126</v>
      </c>
      <c r="B140" s="42" t="s">
        <v>109</v>
      </c>
      <c r="C140" s="43" t="s">
        <v>24</v>
      </c>
      <c r="D140" s="44">
        <v>80</v>
      </c>
      <c r="E140" s="44">
        <f t="shared" si="14"/>
        <v>0</v>
      </c>
      <c r="F140" s="45"/>
      <c r="G140" s="44"/>
      <c r="H140" s="46">
        <f t="shared" si="15"/>
        <v>0</v>
      </c>
      <c r="K140" s="32" t="s">
        <v>22</v>
      </c>
      <c r="L140" s="6"/>
      <c r="M140" s="33">
        <f t="shared" si="16"/>
        <v>126</v>
      </c>
    </row>
    <row r="141" spans="1:13" ht="30" outlineLevel="2" x14ac:dyDescent="0.25">
      <c r="A141" s="41">
        <f t="shared" si="13"/>
        <v>127</v>
      </c>
      <c r="B141" s="42" t="s">
        <v>110</v>
      </c>
      <c r="C141" s="43" t="s">
        <v>24</v>
      </c>
      <c r="D141" s="44">
        <v>51</v>
      </c>
      <c r="E141" s="44">
        <f t="shared" si="14"/>
        <v>0</v>
      </c>
      <c r="F141" s="45"/>
      <c r="G141" s="44"/>
      <c r="H141" s="46">
        <f t="shared" si="15"/>
        <v>0</v>
      </c>
      <c r="K141" s="32" t="s">
        <v>22</v>
      </c>
      <c r="L141" s="6"/>
      <c r="M141" s="33">
        <f t="shared" si="16"/>
        <v>127</v>
      </c>
    </row>
    <row r="142" spans="1:13" ht="45" outlineLevel="2" x14ac:dyDescent="0.25">
      <c r="A142" s="41">
        <f t="shared" si="13"/>
        <v>128</v>
      </c>
      <c r="B142" s="42" t="s">
        <v>111</v>
      </c>
      <c r="C142" s="43" t="s">
        <v>24</v>
      </c>
      <c r="D142" s="44">
        <v>1</v>
      </c>
      <c r="E142" s="44">
        <f t="shared" si="14"/>
        <v>0</v>
      </c>
      <c r="F142" s="45"/>
      <c r="G142" s="44"/>
      <c r="H142" s="46">
        <f t="shared" si="15"/>
        <v>0</v>
      </c>
      <c r="K142" s="32" t="s">
        <v>22</v>
      </c>
      <c r="L142" s="6"/>
      <c r="M142" s="33">
        <f t="shared" si="16"/>
        <v>128</v>
      </c>
    </row>
    <row r="143" spans="1:13" ht="45" outlineLevel="2" x14ac:dyDescent="0.25">
      <c r="A143" s="41">
        <f t="shared" si="13"/>
        <v>129</v>
      </c>
      <c r="B143" s="42" t="s">
        <v>112</v>
      </c>
      <c r="C143" s="43" t="s">
        <v>24</v>
      </c>
      <c r="D143" s="44">
        <v>2</v>
      </c>
      <c r="E143" s="44">
        <f t="shared" si="14"/>
        <v>0</v>
      </c>
      <c r="F143" s="45"/>
      <c r="G143" s="44"/>
      <c r="H143" s="46">
        <f t="shared" si="15"/>
        <v>0</v>
      </c>
      <c r="K143" s="32" t="s">
        <v>22</v>
      </c>
      <c r="L143" s="6"/>
      <c r="M143" s="33">
        <f t="shared" si="16"/>
        <v>129</v>
      </c>
    </row>
    <row r="144" spans="1:13" ht="45" outlineLevel="2" x14ac:dyDescent="0.25">
      <c r="A144" s="41">
        <f t="shared" si="13"/>
        <v>130</v>
      </c>
      <c r="B144" s="42" t="s">
        <v>113</v>
      </c>
      <c r="C144" s="43" t="s">
        <v>24</v>
      </c>
      <c r="D144" s="44">
        <v>7</v>
      </c>
      <c r="E144" s="44">
        <f t="shared" si="14"/>
        <v>0</v>
      </c>
      <c r="F144" s="45"/>
      <c r="G144" s="44"/>
      <c r="H144" s="46">
        <f t="shared" si="15"/>
        <v>0</v>
      </c>
      <c r="K144" s="32" t="s">
        <v>22</v>
      </c>
      <c r="L144" s="6"/>
      <c r="M144" s="33">
        <f t="shared" si="16"/>
        <v>130</v>
      </c>
    </row>
    <row r="145" spans="1:13" ht="45" outlineLevel="2" x14ac:dyDescent="0.25">
      <c r="A145" s="41">
        <f t="shared" si="13"/>
        <v>131</v>
      </c>
      <c r="B145" s="42" t="s">
        <v>114</v>
      </c>
      <c r="C145" s="43" t="s">
        <v>24</v>
      </c>
      <c r="D145" s="44">
        <v>2</v>
      </c>
      <c r="E145" s="44">
        <f t="shared" si="14"/>
        <v>0</v>
      </c>
      <c r="F145" s="45"/>
      <c r="G145" s="44"/>
      <c r="H145" s="46">
        <f t="shared" si="15"/>
        <v>0</v>
      </c>
      <c r="K145" s="32" t="s">
        <v>22</v>
      </c>
      <c r="L145" s="6"/>
      <c r="M145" s="33">
        <f t="shared" si="16"/>
        <v>131</v>
      </c>
    </row>
    <row r="146" spans="1:13" ht="45" outlineLevel="2" x14ac:dyDescent="0.25">
      <c r="A146" s="41">
        <f t="shared" si="13"/>
        <v>132</v>
      </c>
      <c r="B146" s="42" t="s">
        <v>115</v>
      </c>
      <c r="C146" s="43" t="s">
        <v>24</v>
      </c>
      <c r="D146" s="44">
        <v>1</v>
      </c>
      <c r="E146" s="44">
        <f t="shared" si="14"/>
        <v>0</v>
      </c>
      <c r="F146" s="45"/>
      <c r="G146" s="44"/>
      <c r="H146" s="46">
        <f t="shared" si="15"/>
        <v>0</v>
      </c>
      <c r="K146" s="32" t="s">
        <v>22</v>
      </c>
      <c r="L146" s="6"/>
      <c r="M146" s="33">
        <f t="shared" si="16"/>
        <v>132</v>
      </c>
    </row>
    <row r="147" spans="1:13" ht="45" outlineLevel="2" x14ac:dyDescent="0.25">
      <c r="A147" s="41">
        <f t="shared" si="13"/>
        <v>133</v>
      </c>
      <c r="B147" s="42" t="s">
        <v>116</v>
      </c>
      <c r="C147" s="43" t="s">
        <v>24</v>
      </c>
      <c r="D147" s="44">
        <v>4</v>
      </c>
      <c r="E147" s="44">
        <f t="shared" si="14"/>
        <v>0</v>
      </c>
      <c r="F147" s="45"/>
      <c r="G147" s="44"/>
      <c r="H147" s="46">
        <f t="shared" si="15"/>
        <v>0</v>
      </c>
      <c r="K147" s="32" t="s">
        <v>22</v>
      </c>
      <c r="L147" s="6"/>
      <c r="M147" s="33">
        <f t="shared" si="16"/>
        <v>133</v>
      </c>
    </row>
    <row r="148" spans="1:13" ht="45" outlineLevel="2" x14ac:dyDescent="0.25">
      <c r="A148" s="41">
        <f t="shared" si="13"/>
        <v>134</v>
      </c>
      <c r="B148" s="42" t="s">
        <v>117</v>
      </c>
      <c r="C148" s="43" t="s">
        <v>24</v>
      </c>
      <c r="D148" s="44">
        <v>2</v>
      </c>
      <c r="E148" s="44">
        <f t="shared" si="14"/>
        <v>0</v>
      </c>
      <c r="F148" s="45"/>
      <c r="G148" s="44"/>
      <c r="H148" s="46">
        <f t="shared" si="15"/>
        <v>0</v>
      </c>
      <c r="K148" s="32" t="s">
        <v>22</v>
      </c>
      <c r="L148" s="6"/>
      <c r="M148" s="33">
        <f t="shared" si="16"/>
        <v>134</v>
      </c>
    </row>
    <row r="149" spans="1:13" ht="45" outlineLevel="2" x14ac:dyDescent="0.25">
      <c r="A149" s="41">
        <f t="shared" si="13"/>
        <v>135</v>
      </c>
      <c r="B149" s="42" t="s">
        <v>118</v>
      </c>
      <c r="C149" s="43" t="s">
        <v>24</v>
      </c>
      <c r="D149" s="44">
        <v>5</v>
      </c>
      <c r="E149" s="44">
        <f t="shared" si="14"/>
        <v>0</v>
      </c>
      <c r="F149" s="45"/>
      <c r="G149" s="44"/>
      <c r="H149" s="46">
        <f t="shared" si="15"/>
        <v>0</v>
      </c>
      <c r="K149" s="32" t="s">
        <v>22</v>
      </c>
      <c r="L149" s="6"/>
      <c r="M149" s="33">
        <f t="shared" si="16"/>
        <v>135</v>
      </c>
    </row>
    <row r="150" spans="1:13" ht="45" outlineLevel="2" x14ac:dyDescent="0.25">
      <c r="A150" s="41">
        <f t="shared" si="13"/>
        <v>136</v>
      </c>
      <c r="B150" s="42" t="s">
        <v>119</v>
      </c>
      <c r="C150" s="43" t="s">
        <v>24</v>
      </c>
      <c r="D150" s="44">
        <v>8</v>
      </c>
      <c r="E150" s="44">
        <f t="shared" si="14"/>
        <v>0</v>
      </c>
      <c r="F150" s="45"/>
      <c r="G150" s="44"/>
      <c r="H150" s="46">
        <f t="shared" si="15"/>
        <v>0</v>
      </c>
      <c r="K150" s="32" t="s">
        <v>22</v>
      </c>
      <c r="L150" s="6"/>
      <c r="M150" s="33">
        <f t="shared" si="16"/>
        <v>136</v>
      </c>
    </row>
    <row r="151" spans="1:13" ht="45" outlineLevel="2" x14ac:dyDescent="0.25">
      <c r="A151" s="41">
        <f t="shared" si="13"/>
        <v>137</v>
      </c>
      <c r="B151" s="42" t="s">
        <v>120</v>
      </c>
      <c r="C151" s="43" t="s">
        <v>24</v>
      </c>
      <c r="D151" s="44">
        <v>1</v>
      </c>
      <c r="E151" s="44">
        <f t="shared" si="14"/>
        <v>0</v>
      </c>
      <c r="F151" s="45"/>
      <c r="G151" s="44"/>
      <c r="H151" s="46">
        <f t="shared" si="15"/>
        <v>0</v>
      </c>
      <c r="K151" s="32" t="s">
        <v>22</v>
      </c>
      <c r="L151" s="6"/>
      <c r="M151" s="33">
        <f t="shared" si="16"/>
        <v>137</v>
      </c>
    </row>
    <row r="152" spans="1:13" ht="45" outlineLevel="2" x14ac:dyDescent="0.25">
      <c r="A152" s="41">
        <f t="shared" si="13"/>
        <v>138</v>
      </c>
      <c r="B152" s="42" t="s">
        <v>121</v>
      </c>
      <c r="C152" s="43" t="s">
        <v>24</v>
      </c>
      <c r="D152" s="44">
        <v>1</v>
      </c>
      <c r="E152" s="44">
        <f t="shared" si="14"/>
        <v>0</v>
      </c>
      <c r="F152" s="45"/>
      <c r="G152" s="44"/>
      <c r="H152" s="46">
        <f t="shared" si="15"/>
        <v>0</v>
      </c>
      <c r="K152" s="32" t="s">
        <v>22</v>
      </c>
      <c r="L152" s="6"/>
      <c r="M152" s="33">
        <f t="shared" si="16"/>
        <v>138</v>
      </c>
    </row>
    <row r="153" spans="1:13" ht="45" outlineLevel="2" x14ac:dyDescent="0.25">
      <c r="A153" s="41">
        <f t="shared" si="13"/>
        <v>139</v>
      </c>
      <c r="B153" s="42" t="s">
        <v>122</v>
      </c>
      <c r="C153" s="43" t="s">
        <v>24</v>
      </c>
      <c r="D153" s="44">
        <v>1</v>
      </c>
      <c r="E153" s="44">
        <f t="shared" si="14"/>
        <v>0</v>
      </c>
      <c r="F153" s="45"/>
      <c r="G153" s="44"/>
      <c r="H153" s="46">
        <f t="shared" si="15"/>
        <v>0</v>
      </c>
      <c r="K153" s="32" t="s">
        <v>22</v>
      </c>
      <c r="L153" s="6"/>
      <c r="M153" s="33">
        <f t="shared" si="16"/>
        <v>139</v>
      </c>
    </row>
    <row r="154" spans="1:13" ht="45" outlineLevel="2" x14ac:dyDescent="0.25">
      <c r="A154" s="41">
        <f t="shared" si="13"/>
        <v>140</v>
      </c>
      <c r="B154" s="42" t="s">
        <v>123</v>
      </c>
      <c r="C154" s="43" t="s">
        <v>24</v>
      </c>
      <c r="D154" s="44">
        <v>10</v>
      </c>
      <c r="E154" s="44">
        <f t="shared" si="14"/>
        <v>0</v>
      </c>
      <c r="F154" s="45"/>
      <c r="G154" s="44"/>
      <c r="H154" s="46">
        <f t="shared" si="15"/>
        <v>0</v>
      </c>
      <c r="K154" s="32" t="s">
        <v>22</v>
      </c>
      <c r="L154" s="6"/>
      <c r="M154" s="33">
        <f t="shared" si="16"/>
        <v>140</v>
      </c>
    </row>
    <row r="155" spans="1:13" ht="45" outlineLevel="2" x14ac:dyDescent="0.25">
      <c r="A155" s="41">
        <f t="shared" si="13"/>
        <v>141</v>
      </c>
      <c r="B155" s="42" t="s">
        <v>124</v>
      </c>
      <c r="C155" s="43" t="s">
        <v>24</v>
      </c>
      <c r="D155" s="44">
        <v>2</v>
      </c>
      <c r="E155" s="44">
        <f t="shared" si="14"/>
        <v>0</v>
      </c>
      <c r="F155" s="45"/>
      <c r="G155" s="44"/>
      <c r="H155" s="46">
        <f t="shared" si="15"/>
        <v>0</v>
      </c>
      <c r="K155" s="32" t="s">
        <v>22</v>
      </c>
      <c r="L155" s="6"/>
      <c r="M155" s="33">
        <f t="shared" si="16"/>
        <v>141</v>
      </c>
    </row>
    <row r="156" spans="1:13" ht="45" outlineLevel="2" x14ac:dyDescent="0.25">
      <c r="A156" s="41">
        <f t="shared" si="13"/>
        <v>142</v>
      </c>
      <c r="B156" s="42" t="s">
        <v>125</v>
      </c>
      <c r="C156" s="43" t="s">
        <v>24</v>
      </c>
      <c r="D156" s="44">
        <v>6</v>
      </c>
      <c r="E156" s="44">
        <f t="shared" si="14"/>
        <v>0</v>
      </c>
      <c r="F156" s="45"/>
      <c r="G156" s="44"/>
      <c r="H156" s="46">
        <f t="shared" si="15"/>
        <v>0</v>
      </c>
      <c r="K156" s="32" t="s">
        <v>22</v>
      </c>
      <c r="L156" s="6"/>
      <c r="M156" s="33">
        <f t="shared" si="16"/>
        <v>142</v>
      </c>
    </row>
    <row r="157" spans="1:13" ht="45" outlineLevel="2" x14ac:dyDescent="0.25">
      <c r="A157" s="41">
        <f t="shared" si="13"/>
        <v>143</v>
      </c>
      <c r="B157" s="42" t="s">
        <v>126</v>
      </c>
      <c r="C157" s="43" t="s">
        <v>24</v>
      </c>
      <c r="D157" s="44">
        <v>12</v>
      </c>
      <c r="E157" s="44">
        <f t="shared" si="14"/>
        <v>0</v>
      </c>
      <c r="F157" s="45"/>
      <c r="G157" s="44"/>
      <c r="H157" s="46">
        <f t="shared" si="15"/>
        <v>0</v>
      </c>
      <c r="K157" s="32" t="s">
        <v>22</v>
      </c>
      <c r="L157" s="6"/>
      <c r="M157" s="33">
        <f t="shared" si="16"/>
        <v>143</v>
      </c>
    </row>
    <row r="158" spans="1:13" ht="45" outlineLevel="2" x14ac:dyDescent="0.25">
      <c r="A158" s="41">
        <f t="shared" si="13"/>
        <v>144</v>
      </c>
      <c r="B158" s="42" t="s">
        <v>127</v>
      </c>
      <c r="C158" s="43" t="s">
        <v>128</v>
      </c>
      <c r="D158" s="44">
        <v>591.6</v>
      </c>
      <c r="E158" s="44">
        <f t="shared" si="14"/>
        <v>0</v>
      </c>
      <c r="F158" s="45"/>
      <c r="G158" s="44"/>
      <c r="H158" s="46">
        <f t="shared" si="15"/>
        <v>0</v>
      </c>
      <c r="K158" s="32" t="s">
        <v>22</v>
      </c>
      <c r="L158" s="6"/>
      <c r="M158" s="33">
        <f t="shared" si="16"/>
        <v>144</v>
      </c>
    </row>
    <row r="159" spans="1:13" ht="45" outlineLevel="2" x14ac:dyDescent="0.25">
      <c r="A159" s="41">
        <f t="shared" si="13"/>
        <v>145</v>
      </c>
      <c r="B159" s="42" t="s">
        <v>129</v>
      </c>
      <c r="C159" s="43" t="s">
        <v>128</v>
      </c>
      <c r="D159" s="44">
        <v>177.5</v>
      </c>
      <c r="E159" s="44">
        <f t="shared" si="14"/>
        <v>0</v>
      </c>
      <c r="F159" s="45"/>
      <c r="G159" s="44"/>
      <c r="H159" s="46">
        <f t="shared" si="15"/>
        <v>0</v>
      </c>
      <c r="K159" s="32" t="s">
        <v>22</v>
      </c>
      <c r="L159" s="6"/>
      <c r="M159" s="33">
        <f t="shared" si="16"/>
        <v>145</v>
      </c>
    </row>
    <row r="160" spans="1:13" ht="45" outlineLevel="2" x14ac:dyDescent="0.25">
      <c r="A160" s="41">
        <f t="shared" si="13"/>
        <v>146</v>
      </c>
      <c r="B160" s="42" t="s">
        <v>130</v>
      </c>
      <c r="C160" s="43" t="s">
        <v>128</v>
      </c>
      <c r="D160" s="44">
        <v>887.4</v>
      </c>
      <c r="E160" s="44">
        <f t="shared" si="14"/>
        <v>0</v>
      </c>
      <c r="F160" s="45"/>
      <c r="G160" s="44"/>
      <c r="H160" s="46">
        <f t="shared" si="15"/>
        <v>0</v>
      </c>
      <c r="K160" s="32" t="s">
        <v>22</v>
      </c>
      <c r="L160" s="6"/>
      <c r="M160" s="33">
        <f t="shared" si="16"/>
        <v>146</v>
      </c>
    </row>
    <row r="161" spans="1:13" ht="45" outlineLevel="2" x14ac:dyDescent="0.25">
      <c r="A161" s="41">
        <f t="shared" si="13"/>
        <v>147</v>
      </c>
      <c r="B161" s="42" t="s">
        <v>131</v>
      </c>
      <c r="C161" s="43" t="s">
        <v>128</v>
      </c>
      <c r="D161" s="44">
        <v>266.2</v>
      </c>
      <c r="E161" s="44">
        <f t="shared" si="14"/>
        <v>0</v>
      </c>
      <c r="F161" s="45"/>
      <c r="G161" s="44"/>
      <c r="H161" s="46">
        <f t="shared" si="15"/>
        <v>0</v>
      </c>
      <c r="K161" s="32" t="s">
        <v>22</v>
      </c>
      <c r="L161" s="6"/>
      <c r="M161" s="33">
        <f t="shared" si="16"/>
        <v>147</v>
      </c>
    </row>
    <row r="162" spans="1:13" ht="45" outlineLevel="2" x14ac:dyDescent="0.25">
      <c r="A162" s="41">
        <f t="shared" si="13"/>
        <v>148</v>
      </c>
      <c r="B162" s="42" t="s">
        <v>132</v>
      </c>
      <c r="C162" s="43" t="s">
        <v>128</v>
      </c>
      <c r="D162" s="44">
        <v>368</v>
      </c>
      <c r="E162" s="44">
        <f t="shared" si="14"/>
        <v>0</v>
      </c>
      <c r="F162" s="45"/>
      <c r="G162" s="44"/>
      <c r="H162" s="46">
        <f t="shared" si="15"/>
        <v>0</v>
      </c>
      <c r="K162" s="32" t="s">
        <v>22</v>
      </c>
      <c r="L162" s="6"/>
      <c r="M162" s="33">
        <f t="shared" si="16"/>
        <v>148</v>
      </c>
    </row>
    <row r="163" spans="1:13" ht="45" outlineLevel="2" x14ac:dyDescent="0.25">
      <c r="A163" s="41">
        <f t="shared" si="13"/>
        <v>149</v>
      </c>
      <c r="B163" s="42" t="s">
        <v>133</v>
      </c>
      <c r="C163" s="43" t="s">
        <v>128</v>
      </c>
      <c r="D163" s="44">
        <v>147.19999999999999</v>
      </c>
      <c r="E163" s="44">
        <f t="shared" si="14"/>
        <v>0</v>
      </c>
      <c r="F163" s="45"/>
      <c r="G163" s="44"/>
      <c r="H163" s="46">
        <f t="shared" si="15"/>
        <v>0</v>
      </c>
      <c r="K163" s="32" t="s">
        <v>22</v>
      </c>
      <c r="L163" s="6"/>
      <c r="M163" s="33">
        <f t="shared" si="16"/>
        <v>149</v>
      </c>
    </row>
    <row r="164" spans="1:13" ht="45" outlineLevel="2" x14ac:dyDescent="0.25">
      <c r="A164" s="41">
        <f t="shared" si="13"/>
        <v>150</v>
      </c>
      <c r="B164" s="42" t="s">
        <v>134</v>
      </c>
      <c r="C164" s="43" t="s">
        <v>128</v>
      </c>
      <c r="D164" s="44">
        <v>535.79999999999995</v>
      </c>
      <c r="E164" s="44">
        <f t="shared" si="14"/>
        <v>0</v>
      </c>
      <c r="F164" s="45"/>
      <c r="G164" s="44"/>
      <c r="H164" s="46">
        <f t="shared" si="15"/>
        <v>0</v>
      </c>
      <c r="K164" s="32" t="s">
        <v>22</v>
      </c>
      <c r="L164" s="6"/>
      <c r="M164" s="33">
        <f t="shared" si="16"/>
        <v>150</v>
      </c>
    </row>
    <row r="165" spans="1:13" ht="45" outlineLevel="2" x14ac:dyDescent="0.25">
      <c r="A165" s="41">
        <f t="shared" si="13"/>
        <v>151</v>
      </c>
      <c r="B165" s="42" t="s">
        <v>135</v>
      </c>
      <c r="C165" s="43" t="s">
        <v>128</v>
      </c>
      <c r="D165" s="44">
        <v>234</v>
      </c>
      <c r="E165" s="44">
        <f t="shared" si="14"/>
        <v>0</v>
      </c>
      <c r="F165" s="45"/>
      <c r="G165" s="44"/>
      <c r="H165" s="46">
        <f t="shared" si="15"/>
        <v>0</v>
      </c>
      <c r="K165" s="32" t="s">
        <v>22</v>
      </c>
      <c r="L165" s="6"/>
      <c r="M165" s="33">
        <f t="shared" si="16"/>
        <v>151</v>
      </c>
    </row>
    <row r="166" spans="1:13" ht="45" outlineLevel="2" x14ac:dyDescent="0.25">
      <c r="A166" s="41">
        <f t="shared" si="13"/>
        <v>152</v>
      </c>
      <c r="B166" s="42" t="s">
        <v>136</v>
      </c>
      <c r="C166" s="43" t="s">
        <v>128</v>
      </c>
      <c r="D166" s="44">
        <v>699</v>
      </c>
      <c r="E166" s="44">
        <f t="shared" si="14"/>
        <v>0</v>
      </c>
      <c r="F166" s="45"/>
      <c r="G166" s="44"/>
      <c r="H166" s="46">
        <f t="shared" si="15"/>
        <v>0</v>
      </c>
      <c r="K166" s="32" t="s">
        <v>22</v>
      </c>
      <c r="L166" s="6"/>
      <c r="M166" s="33">
        <f t="shared" si="16"/>
        <v>152</v>
      </c>
    </row>
    <row r="167" spans="1:13" ht="30" outlineLevel="2" x14ac:dyDescent="0.25">
      <c r="A167" s="41">
        <f t="shared" si="13"/>
        <v>153</v>
      </c>
      <c r="B167" s="42" t="s">
        <v>137</v>
      </c>
      <c r="C167" s="43" t="s">
        <v>21</v>
      </c>
      <c r="D167" s="44">
        <v>1</v>
      </c>
      <c r="E167" s="44">
        <f t="shared" si="14"/>
        <v>0</v>
      </c>
      <c r="F167" s="45"/>
      <c r="G167" s="44"/>
      <c r="H167" s="46">
        <f t="shared" si="15"/>
        <v>0</v>
      </c>
      <c r="K167" s="32" t="s">
        <v>22</v>
      </c>
      <c r="L167" s="6"/>
      <c r="M167" s="33">
        <f t="shared" si="16"/>
        <v>153</v>
      </c>
    </row>
    <row r="168" spans="1:13" outlineLevel="1" x14ac:dyDescent="0.25">
      <c r="A168" s="34"/>
      <c r="B168" s="35" t="s">
        <v>138</v>
      </c>
      <c r="C168" s="36"/>
      <c r="D168" s="37"/>
      <c r="E168" s="38"/>
      <c r="F168" s="39"/>
      <c r="G168" s="39"/>
      <c r="H168" s="40"/>
      <c r="K168" s="32" t="s">
        <v>19</v>
      </c>
      <c r="L168" s="6"/>
      <c r="M168" s="33">
        <f t="shared" si="16"/>
        <v>153</v>
      </c>
    </row>
    <row r="169" spans="1:13" ht="75" outlineLevel="2" x14ac:dyDescent="0.25">
      <c r="A169" s="41">
        <f t="shared" ref="A169:A194" si="17">M169</f>
        <v>154</v>
      </c>
      <c r="B169" s="42" t="s">
        <v>139</v>
      </c>
      <c r="C169" s="43" t="s">
        <v>24</v>
      </c>
      <c r="D169" s="44">
        <v>7</v>
      </c>
      <c r="E169" s="44">
        <f t="shared" ref="E169:E194" si="18">F169+G169</f>
        <v>0</v>
      </c>
      <c r="F169" s="45"/>
      <c r="G169" s="44"/>
      <c r="H169" s="46">
        <f t="shared" ref="H169:H194" si="19">D169*E169</f>
        <v>0</v>
      </c>
      <c r="K169" s="32" t="s">
        <v>22</v>
      </c>
      <c r="L169" s="6"/>
      <c r="M169" s="33">
        <f t="shared" si="16"/>
        <v>154</v>
      </c>
    </row>
    <row r="170" spans="1:13" ht="75" outlineLevel="2" x14ac:dyDescent="0.25">
      <c r="A170" s="41">
        <f t="shared" si="17"/>
        <v>155</v>
      </c>
      <c r="B170" s="42" t="s">
        <v>140</v>
      </c>
      <c r="C170" s="43" t="s">
        <v>24</v>
      </c>
      <c r="D170" s="44">
        <v>2</v>
      </c>
      <c r="E170" s="44">
        <f t="shared" si="18"/>
        <v>0</v>
      </c>
      <c r="F170" s="45"/>
      <c r="G170" s="44"/>
      <c r="H170" s="46">
        <f t="shared" si="19"/>
        <v>0</v>
      </c>
      <c r="K170" s="32" t="s">
        <v>22</v>
      </c>
      <c r="L170" s="6"/>
      <c r="M170" s="33">
        <f t="shared" si="16"/>
        <v>155</v>
      </c>
    </row>
    <row r="171" spans="1:13" ht="75" outlineLevel="2" x14ac:dyDescent="0.25">
      <c r="A171" s="41">
        <f t="shared" si="17"/>
        <v>156</v>
      </c>
      <c r="B171" s="42" t="s">
        <v>141</v>
      </c>
      <c r="C171" s="43" t="s">
        <v>24</v>
      </c>
      <c r="D171" s="44">
        <v>5</v>
      </c>
      <c r="E171" s="44">
        <f t="shared" si="18"/>
        <v>0</v>
      </c>
      <c r="F171" s="45"/>
      <c r="G171" s="44"/>
      <c r="H171" s="46">
        <f t="shared" si="19"/>
        <v>0</v>
      </c>
      <c r="K171" s="32" t="s">
        <v>22</v>
      </c>
      <c r="L171" s="6"/>
      <c r="M171" s="33">
        <f t="shared" si="16"/>
        <v>156</v>
      </c>
    </row>
    <row r="172" spans="1:13" ht="75" outlineLevel="2" x14ac:dyDescent="0.25">
      <c r="A172" s="41">
        <f t="shared" si="17"/>
        <v>157</v>
      </c>
      <c r="B172" s="42" t="s">
        <v>142</v>
      </c>
      <c r="C172" s="43" t="s">
        <v>24</v>
      </c>
      <c r="D172" s="44">
        <v>1</v>
      </c>
      <c r="E172" s="44">
        <f t="shared" si="18"/>
        <v>0</v>
      </c>
      <c r="F172" s="45"/>
      <c r="G172" s="44"/>
      <c r="H172" s="46">
        <f t="shared" si="19"/>
        <v>0</v>
      </c>
      <c r="K172" s="32" t="s">
        <v>22</v>
      </c>
      <c r="L172" s="6"/>
      <c r="M172" s="33">
        <f t="shared" si="16"/>
        <v>157</v>
      </c>
    </row>
    <row r="173" spans="1:13" ht="75" outlineLevel="2" x14ac:dyDescent="0.25">
      <c r="A173" s="41">
        <f t="shared" si="17"/>
        <v>158</v>
      </c>
      <c r="B173" s="42" t="s">
        <v>143</v>
      </c>
      <c r="C173" s="43" t="s">
        <v>24</v>
      </c>
      <c r="D173" s="44">
        <v>1</v>
      </c>
      <c r="E173" s="44">
        <f t="shared" si="18"/>
        <v>0</v>
      </c>
      <c r="F173" s="45"/>
      <c r="G173" s="44"/>
      <c r="H173" s="46">
        <f t="shared" si="19"/>
        <v>0</v>
      </c>
      <c r="K173" s="32" t="s">
        <v>22</v>
      </c>
      <c r="L173" s="6"/>
      <c r="M173" s="33">
        <f t="shared" si="16"/>
        <v>158</v>
      </c>
    </row>
    <row r="174" spans="1:13" ht="60" outlineLevel="2" x14ac:dyDescent="0.25">
      <c r="A174" s="41">
        <f t="shared" si="17"/>
        <v>159</v>
      </c>
      <c r="B174" s="42" t="s">
        <v>144</v>
      </c>
      <c r="C174" s="43" t="s">
        <v>24</v>
      </c>
      <c r="D174" s="44">
        <v>4</v>
      </c>
      <c r="E174" s="44">
        <f t="shared" si="18"/>
        <v>0</v>
      </c>
      <c r="F174" s="45"/>
      <c r="G174" s="44"/>
      <c r="H174" s="46">
        <f t="shared" si="19"/>
        <v>0</v>
      </c>
      <c r="K174" s="32" t="s">
        <v>22</v>
      </c>
      <c r="L174" s="6"/>
      <c r="M174" s="33">
        <f t="shared" si="16"/>
        <v>159</v>
      </c>
    </row>
    <row r="175" spans="1:13" ht="45" outlineLevel="2" x14ac:dyDescent="0.25">
      <c r="A175" s="41">
        <f t="shared" si="17"/>
        <v>160</v>
      </c>
      <c r="B175" s="42" t="s">
        <v>145</v>
      </c>
      <c r="C175" s="43" t="s">
        <v>24</v>
      </c>
      <c r="D175" s="44">
        <v>25</v>
      </c>
      <c r="E175" s="44">
        <f t="shared" si="18"/>
        <v>0</v>
      </c>
      <c r="F175" s="45"/>
      <c r="G175" s="44"/>
      <c r="H175" s="46">
        <f t="shared" si="19"/>
        <v>0</v>
      </c>
      <c r="K175" s="32" t="s">
        <v>22</v>
      </c>
      <c r="L175" s="6"/>
      <c r="M175" s="33">
        <f t="shared" si="16"/>
        <v>160</v>
      </c>
    </row>
    <row r="176" spans="1:13" ht="45" outlineLevel="2" x14ac:dyDescent="0.25">
      <c r="A176" s="41">
        <f t="shared" si="17"/>
        <v>161</v>
      </c>
      <c r="B176" s="42" t="s">
        <v>146</v>
      </c>
      <c r="C176" s="43" t="s">
        <v>24</v>
      </c>
      <c r="D176" s="44">
        <v>4</v>
      </c>
      <c r="E176" s="44">
        <f t="shared" si="18"/>
        <v>0</v>
      </c>
      <c r="F176" s="45"/>
      <c r="G176" s="44"/>
      <c r="H176" s="46">
        <f t="shared" si="19"/>
        <v>0</v>
      </c>
      <c r="K176" s="32" t="s">
        <v>22</v>
      </c>
      <c r="L176" s="6"/>
      <c r="M176" s="33">
        <f t="shared" si="16"/>
        <v>161</v>
      </c>
    </row>
    <row r="177" spans="1:13" ht="60" outlineLevel="2" x14ac:dyDescent="0.25">
      <c r="A177" s="41">
        <f t="shared" si="17"/>
        <v>162</v>
      </c>
      <c r="B177" s="42" t="s">
        <v>147</v>
      </c>
      <c r="C177" s="43" t="s">
        <v>24</v>
      </c>
      <c r="D177" s="44">
        <v>2</v>
      </c>
      <c r="E177" s="44">
        <f t="shared" si="18"/>
        <v>0</v>
      </c>
      <c r="F177" s="45"/>
      <c r="G177" s="44"/>
      <c r="H177" s="46">
        <f t="shared" si="19"/>
        <v>0</v>
      </c>
      <c r="K177" s="32" t="s">
        <v>22</v>
      </c>
      <c r="L177" s="6"/>
      <c r="M177" s="33">
        <f t="shared" si="16"/>
        <v>162</v>
      </c>
    </row>
    <row r="178" spans="1:13" ht="60" outlineLevel="2" x14ac:dyDescent="0.25">
      <c r="A178" s="41">
        <f t="shared" si="17"/>
        <v>163</v>
      </c>
      <c r="B178" s="42" t="s">
        <v>148</v>
      </c>
      <c r="C178" s="43" t="s">
        <v>24</v>
      </c>
      <c r="D178" s="44">
        <v>4</v>
      </c>
      <c r="E178" s="44">
        <f t="shared" si="18"/>
        <v>0</v>
      </c>
      <c r="F178" s="45"/>
      <c r="G178" s="44"/>
      <c r="H178" s="46">
        <f t="shared" si="19"/>
        <v>0</v>
      </c>
      <c r="K178" s="32" t="s">
        <v>22</v>
      </c>
      <c r="L178" s="6"/>
      <c r="M178" s="33">
        <f t="shared" si="16"/>
        <v>163</v>
      </c>
    </row>
    <row r="179" spans="1:13" ht="60" outlineLevel="2" x14ac:dyDescent="0.25">
      <c r="A179" s="41">
        <f t="shared" si="17"/>
        <v>164</v>
      </c>
      <c r="B179" s="42" t="s">
        <v>149</v>
      </c>
      <c r="C179" s="43" t="s">
        <v>24</v>
      </c>
      <c r="D179" s="44">
        <v>10</v>
      </c>
      <c r="E179" s="44">
        <f t="shared" si="18"/>
        <v>0</v>
      </c>
      <c r="F179" s="45"/>
      <c r="G179" s="44"/>
      <c r="H179" s="46">
        <f t="shared" si="19"/>
        <v>0</v>
      </c>
      <c r="K179" s="32" t="s">
        <v>22</v>
      </c>
      <c r="L179" s="6"/>
      <c r="M179" s="33">
        <f t="shared" si="16"/>
        <v>164</v>
      </c>
    </row>
    <row r="180" spans="1:13" ht="60" outlineLevel="2" x14ac:dyDescent="0.25">
      <c r="A180" s="41">
        <f t="shared" si="17"/>
        <v>165</v>
      </c>
      <c r="B180" s="42" t="s">
        <v>150</v>
      </c>
      <c r="C180" s="43" t="s">
        <v>24</v>
      </c>
      <c r="D180" s="44">
        <v>5</v>
      </c>
      <c r="E180" s="44">
        <f t="shared" si="18"/>
        <v>0</v>
      </c>
      <c r="F180" s="45"/>
      <c r="G180" s="44"/>
      <c r="H180" s="46">
        <f t="shared" si="19"/>
        <v>0</v>
      </c>
      <c r="K180" s="32" t="s">
        <v>22</v>
      </c>
      <c r="L180" s="6"/>
      <c r="M180" s="33">
        <f t="shared" si="16"/>
        <v>165</v>
      </c>
    </row>
    <row r="181" spans="1:13" ht="60" outlineLevel="2" x14ac:dyDescent="0.25">
      <c r="A181" s="41">
        <f t="shared" si="17"/>
        <v>166</v>
      </c>
      <c r="B181" s="42" t="s">
        <v>151</v>
      </c>
      <c r="C181" s="43" t="s">
        <v>24</v>
      </c>
      <c r="D181" s="44">
        <v>2</v>
      </c>
      <c r="E181" s="44">
        <f t="shared" si="18"/>
        <v>0</v>
      </c>
      <c r="F181" s="45"/>
      <c r="G181" s="44"/>
      <c r="H181" s="46">
        <f t="shared" si="19"/>
        <v>0</v>
      </c>
      <c r="K181" s="32" t="s">
        <v>22</v>
      </c>
      <c r="L181" s="6"/>
      <c r="M181" s="33">
        <f t="shared" si="16"/>
        <v>166</v>
      </c>
    </row>
    <row r="182" spans="1:13" ht="60" outlineLevel="2" x14ac:dyDescent="0.25">
      <c r="A182" s="41">
        <f t="shared" si="17"/>
        <v>167</v>
      </c>
      <c r="B182" s="42" t="s">
        <v>152</v>
      </c>
      <c r="C182" s="43" t="s">
        <v>24</v>
      </c>
      <c r="D182" s="44">
        <v>4</v>
      </c>
      <c r="E182" s="44">
        <f t="shared" si="18"/>
        <v>0</v>
      </c>
      <c r="F182" s="45"/>
      <c r="G182" s="44"/>
      <c r="H182" s="46">
        <f t="shared" si="19"/>
        <v>0</v>
      </c>
      <c r="K182" s="32" t="s">
        <v>22</v>
      </c>
      <c r="L182" s="6"/>
      <c r="M182" s="33">
        <f t="shared" si="16"/>
        <v>167</v>
      </c>
    </row>
    <row r="183" spans="1:13" ht="60" outlineLevel="2" x14ac:dyDescent="0.25">
      <c r="A183" s="41">
        <f t="shared" si="17"/>
        <v>168</v>
      </c>
      <c r="B183" s="42" t="s">
        <v>153</v>
      </c>
      <c r="C183" s="43" t="s">
        <v>24</v>
      </c>
      <c r="D183" s="44">
        <v>8</v>
      </c>
      <c r="E183" s="44">
        <f t="shared" si="18"/>
        <v>0</v>
      </c>
      <c r="F183" s="45"/>
      <c r="G183" s="44"/>
      <c r="H183" s="46">
        <f t="shared" si="19"/>
        <v>0</v>
      </c>
      <c r="K183" s="32" t="s">
        <v>22</v>
      </c>
      <c r="L183" s="6"/>
      <c r="M183" s="33">
        <f t="shared" si="16"/>
        <v>168</v>
      </c>
    </row>
    <row r="184" spans="1:13" ht="60" outlineLevel="2" x14ac:dyDescent="0.25">
      <c r="A184" s="41">
        <f t="shared" si="17"/>
        <v>169</v>
      </c>
      <c r="B184" s="42" t="s">
        <v>154</v>
      </c>
      <c r="C184" s="43" t="s">
        <v>24</v>
      </c>
      <c r="D184" s="44">
        <v>8</v>
      </c>
      <c r="E184" s="44">
        <f t="shared" si="18"/>
        <v>0</v>
      </c>
      <c r="F184" s="45"/>
      <c r="G184" s="44"/>
      <c r="H184" s="46">
        <f t="shared" si="19"/>
        <v>0</v>
      </c>
      <c r="K184" s="32" t="s">
        <v>22</v>
      </c>
      <c r="L184" s="6"/>
      <c r="M184" s="33">
        <f t="shared" si="16"/>
        <v>169</v>
      </c>
    </row>
    <row r="185" spans="1:13" ht="30" outlineLevel="2" x14ac:dyDescent="0.25">
      <c r="A185" s="41">
        <f t="shared" si="17"/>
        <v>170</v>
      </c>
      <c r="B185" s="42" t="s">
        <v>107</v>
      </c>
      <c r="C185" s="43" t="s">
        <v>24</v>
      </c>
      <c r="D185" s="44">
        <v>4</v>
      </c>
      <c r="E185" s="44">
        <f t="shared" si="18"/>
        <v>0</v>
      </c>
      <c r="F185" s="45"/>
      <c r="G185" s="44"/>
      <c r="H185" s="46">
        <f t="shared" si="19"/>
        <v>0</v>
      </c>
      <c r="K185" s="32" t="s">
        <v>22</v>
      </c>
      <c r="L185" s="6"/>
      <c r="M185" s="33">
        <f t="shared" si="16"/>
        <v>170</v>
      </c>
    </row>
    <row r="186" spans="1:13" ht="30" outlineLevel="2" x14ac:dyDescent="0.25">
      <c r="A186" s="41">
        <f t="shared" si="17"/>
        <v>171</v>
      </c>
      <c r="B186" s="42" t="s">
        <v>108</v>
      </c>
      <c r="C186" s="43" t="s">
        <v>24</v>
      </c>
      <c r="D186" s="44">
        <v>8</v>
      </c>
      <c r="E186" s="44">
        <f t="shared" si="18"/>
        <v>0</v>
      </c>
      <c r="F186" s="45"/>
      <c r="G186" s="44"/>
      <c r="H186" s="46">
        <f t="shared" si="19"/>
        <v>0</v>
      </c>
      <c r="K186" s="32" t="s">
        <v>22</v>
      </c>
      <c r="L186" s="6"/>
      <c r="M186" s="33">
        <f t="shared" si="16"/>
        <v>171</v>
      </c>
    </row>
    <row r="187" spans="1:13" ht="30" outlineLevel="2" x14ac:dyDescent="0.25">
      <c r="A187" s="41">
        <f t="shared" si="17"/>
        <v>172</v>
      </c>
      <c r="B187" s="42" t="s">
        <v>109</v>
      </c>
      <c r="C187" s="43" t="s">
        <v>24</v>
      </c>
      <c r="D187" s="44">
        <v>31</v>
      </c>
      <c r="E187" s="44">
        <f t="shared" si="18"/>
        <v>0</v>
      </c>
      <c r="F187" s="45"/>
      <c r="G187" s="44"/>
      <c r="H187" s="46">
        <f t="shared" si="19"/>
        <v>0</v>
      </c>
      <c r="K187" s="32" t="s">
        <v>22</v>
      </c>
      <c r="L187" s="6"/>
      <c r="M187" s="33">
        <f t="shared" si="16"/>
        <v>172</v>
      </c>
    </row>
    <row r="188" spans="1:13" ht="30" outlineLevel="2" x14ac:dyDescent="0.25">
      <c r="A188" s="41">
        <f t="shared" si="17"/>
        <v>173</v>
      </c>
      <c r="B188" s="42" t="s">
        <v>110</v>
      </c>
      <c r="C188" s="43" t="s">
        <v>24</v>
      </c>
      <c r="D188" s="44">
        <v>38</v>
      </c>
      <c r="E188" s="44">
        <f t="shared" si="18"/>
        <v>0</v>
      </c>
      <c r="F188" s="45"/>
      <c r="G188" s="44"/>
      <c r="H188" s="46">
        <f t="shared" si="19"/>
        <v>0</v>
      </c>
      <c r="K188" s="32" t="s">
        <v>22</v>
      </c>
      <c r="L188" s="6"/>
      <c r="M188" s="33">
        <f t="shared" si="16"/>
        <v>173</v>
      </c>
    </row>
    <row r="189" spans="1:13" ht="45" outlineLevel="2" x14ac:dyDescent="0.25">
      <c r="A189" s="41">
        <f t="shared" si="17"/>
        <v>174</v>
      </c>
      <c r="B189" s="42" t="s">
        <v>155</v>
      </c>
      <c r="C189" s="43" t="s">
        <v>128</v>
      </c>
      <c r="D189" s="44">
        <v>85</v>
      </c>
      <c r="E189" s="44">
        <f t="shared" si="18"/>
        <v>0</v>
      </c>
      <c r="F189" s="45"/>
      <c r="G189" s="44"/>
      <c r="H189" s="46">
        <f t="shared" si="19"/>
        <v>0</v>
      </c>
      <c r="K189" s="32" t="s">
        <v>22</v>
      </c>
      <c r="L189" s="6"/>
      <c r="M189" s="33">
        <f t="shared" si="16"/>
        <v>174</v>
      </c>
    </row>
    <row r="190" spans="1:13" ht="45" outlineLevel="2" x14ac:dyDescent="0.25">
      <c r="A190" s="41">
        <f t="shared" si="17"/>
        <v>175</v>
      </c>
      <c r="B190" s="42" t="s">
        <v>131</v>
      </c>
      <c r="C190" s="43" t="s">
        <v>128</v>
      </c>
      <c r="D190" s="44">
        <v>25.5</v>
      </c>
      <c r="E190" s="44">
        <f t="shared" si="18"/>
        <v>0</v>
      </c>
      <c r="F190" s="45"/>
      <c r="G190" s="44"/>
      <c r="H190" s="46">
        <f t="shared" si="19"/>
        <v>0</v>
      </c>
      <c r="K190" s="32" t="s">
        <v>22</v>
      </c>
      <c r="L190" s="6"/>
      <c r="M190" s="33">
        <f t="shared" si="16"/>
        <v>175</v>
      </c>
    </row>
    <row r="191" spans="1:13" ht="45" outlineLevel="2" x14ac:dyDescent="0.25">
      <c r="A191" s="41">
        <f t="shared" si="17"/>
        <v>176</v>
      </c>
      <c r="B191" s="42" t="s">
        <v>132</v>
      </c>
      <c r="C191" s="43" t="s">
        <v>128</v>
      </c>
      <c r="D191" s="44">
        <v>24.6</v>
      </c>
      <c r="E191" s="44">
        <f t="shared" si="18"/>
        <v>0</v>
      </c>
      <c r="F191" s="45"/>
      <c r="G191" s="44"/>
      <c r="H191" s="46">
        <f t="shared" si="19"/>
        <v>0</v>
      </c>
      <c r="K191" s="32" t="s">
        <v>22</v>
      </c>
      <c r="L191" s="6"/>
      <c r="M191" s="33">
        <f t="shared" si="16"/>
        <v>176</v>
      </c>
    </row>
    <row r="192" spans="1:13" ht="45" outlineLevel="2" x14ac:dyDescent="0.25">
      <c r="A192" s="41">
        <f t="shared" si="17"/>
        <v>177</v>
      </c>
      <c r="B192" s="42" t="s">
        <v>133</v>
      </c>
      <c r="C192" s="43" t="s">
        <v>128</v>
      </c>
      <c r="D192" s="44">
        <v>12.5</v>
      </c>
      <c r="E192" s="44">
        <f t="shared" si="18"/>
        <v>0</v>
      </c>
      <c r="F192" s="45"/>
      <c r="G192" s="44"/>
      <c r="H192" s="46">
        <f t="shared" si="19"/>
        <v>0</v>
      </c>
      <c r="K192" s="32" t="s">
        <v>22</v>
      </c>
      <c r="L192" s="6"/>
      <c r="M192" s="33">
        <f t="shared" si="16"/>
        <v>177</v>
      </c>
    </row>
    <row r="193" spans="1:13" ht="45" outlineLevel="2" x14ac:dyDescent="0.25">
      <c r="A193" s="41">
        <f t="shared" si="17"/>
        <v>178</v>
      </c>
      <c r="B193" s="42" t="s">
        <v>136</v>
      </c>
      <c r="C193" s="43" t="s">
        <v>128</v>
      </c>
      <c r="D193" s="44">
        <v>46.1</v>
      </c>
      <c r="E193" s="44">
        <f t="shared" si="18"/>
        <v>0</v>
      </c>
      <c r="F193" s="45"/>
      <c r="G193" s="44"/>
      <c r="H193" s="46">
        <f t="shared" si="19"/>
        <v>0</v>
      </c>
      <c r="K193" s="32" t="s">
        <v>22</v>
      </c>
      <c r="L193" s="6"/>
      <c r="M193" s="33">
        <f t="shared" si="16"/>
        <v>178</v>
      </c>
    </row>
    <row r="194" spans="1:13" ht="30" outlineLevel="2" x14ac:dyDescent="0.25">
      <c r="A194" s="41">
        <f t="shared" si="17"/>
        <v>179</v>
      </c>
      <c r="B194" s="42" t="s">
        <v>137</v>
      </c>
      <c r="C194" s="43" t="s">
        <v>21</v>
      </c>
      <c r="D194" s="44">
        <v>1</v>
      </c>
      <c r="E194" s="44">
        <f t="shared" si="18"/>
        <v>0</v>
      </c>
      <c r="F194" s="45"/>
      <c r="G194" s="44"/>
      <c r="H194" s="46">
        <f t="shared" si="19"/>
        <v>0</v>
      </c>
      <c r="K194" s="32" t="s">
        <v>22</v>
      </c>
      <c r="L194" s="6"/>
      <c r="M194" s="33">
        <f t="shared" si="16"/>
        <v>179</v>
      </c>
    </row>
    <row r="195" spans="1:13" ht="15.75" thickBot="1" x14ac:dyDescent="0.3">
      <c r="A195" s="34"/>
      <c r="B195" s="48" t="s">
        <v>156</v>
      </c>
      <c r="C195" s="49"/>
      <c r="D195" s="37"/>
      <c r="E195" s="39"/>
      <c r="F195" s="39"/>
      <c r="G195" s="37"/>
      <c r="H195" s="50">
        <f>SUM(H10:H194)</f>
        <v>0</v>
      </c>
      <c r="I195" s="51"/>
      <c r="K195" s="32" t="s">
        <v>157</v>
      </c>
      <c r="L195" s="52"/>
      <c r="M195" s="33">
        <f t="shared" si="16"/>
        <v>179</v>
      </c>
    </row>
    <row r="196" spans="1:13" s="6" customFormat="1" ht="16.5" customHeight="1" thickBot="1" x14ac:dyDescent="0.25">
      <c r="A196" s="25"/>
      <c r="B196" s="26"/>
      <c r="C196" s="27"/>
      <c r="D196" s="28"/>
      <c r="E196" s="29"/>
      <c r="F196" s="28"/>
      <c r="G196" s="30"/>
      <c r="H196" s="31"/>
      <c r="M196" s="33">
        <f t="shared" si="16"/>
        <v>179</v>
      </c>
    </row>
    <row r="197" spans="1:13" s="6" customFormat="1" ht="18.75" x14ac:dyDescent="0.2">
      <c r="A197" s="53"/>
      <c r="B197" s="54" t="s">
        <v>158</v>
      </c>
      <c r="C197" s="55"/>
      <c r="D197" s="56"/>
      <c r="E197" s="57"/>
      <c r="F197" s="56"/>
      <c r="G197" s="56"/>
      <c r="H197" s="58">
        <f>SUMIF($K$8:$K$196,"Итог_Раздела",$H$8:$H$196)</f>
        <v>0</v>
      </c>
      <c r="I197" s="59"/>
      <c r="K197" s="32" t="s">
        <v>159</v>
      </c>
      <c r="L197" s="60"/>
      <c r="M197" s="33">
        <f t="shared" si="16"/>
        <v>179</v>
      </c>
    </row>
    <row r="198" spans="1:13" s="6" customFormat="1" ht="16.5" thickBot="1" x14ac:dyDescent="0.25">
      <c r="A198" s="61"/>
      <c r="B198" s="62" t="s">
        <v>160</v>
      </c>
      <c r="C198" s="63"/>
      <c r="D198" s="64"/>
      <c r="E198" s="65"/>
      <c r="F198" s="65"/>
      <c r="G198" s="65"/>
      <c r="H198" s="66">
        <f>H197*18/118</f>
        <v>0</v>
      </c>
      <c r="I198" s="67"/>
      <c r="K198" s="32" t="s">
        <v>161</v>
      </c>
      <c r="M198" s="33">
        <f t="shared" si="16"/>
        <v>179</v>
      </c>
    </row>
  </sheetData>
  <autoFilter ref="A7:P19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Вентиляция-25.05.18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</dc:creator>
  <cp:lastModifiedBy>Лебедев</cp:lastModifiedBy>
  <dcterms:created xsi:type="dcterms:W3CDTF">2018-05-25T11:16:42Z</dcterms:created>
  <dcterms:modified xsi:type="dcterms:W3CDTF">2018-05-25T11:20:11Z</dcterms:modified>
</cp:coreProperties>
</file>