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8250" activeTab="1"/>
  </bookViews>
  <sheets>
    <sheet name="СР" sheetId="1" r:id="rId1"/>
    <sheet name="Металл" sheetId="2" r:id="rId2"/>
  </sheets>
  <calcPr calcId="145621"/>
</workbook>
</file>

<file path=xl/calcChain.xml><?xml version="1.0" encoding="utf-8"?>
<calcChain xmlns="http://schemas.openxmlformats.org/spreadsheetml/2006/main">
  <c r="F131" i="1" l="1"/>
  <c r="H131" i="1" s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83" i="1" l="1"/>
  <c r="H184" i="1" s="1"/>
  <c r="H185" i="1" s="1"/>
</calcChain>
</file>

<file path=xl/sharedStrings.xml><?xml version="1.0" encoding="utf-8"?>
<sst xmlns="http://schemas.openxmlformats.org/spreadsheetml/2006/main" count="487" uniqueCount="243">
  <si>
    <t>Приложение №7 к договору № К147-2/18   от «  22  » июня  2018 г</t>
  </si>
  <si>
    <t>Производство Аммиака, г. Кингисепп. », промзона Фосфорит</t>
  </si>
  <si>
    <t>(наименование стройки)</t>
  </si>
  <si>
    <t xml:space="preserve">РАЗДЕЛИТЕЛЬНАЯ ВЕДОМОСТЬ ПОСТАВКИ МАТЕРИАЛЬНО- ТЕХНИЧЕСКИХ РЕСУРСОВ </t>
  </si>
  <si>
    <t>Выполнение комплекса работ по монтажу оборудования АСУ ТП и КИП и А «Производство Аммиака, г. Кингисепп. Энергоустановка», расположенный по адресу: Ленинградская область Кингисеппский район, промзона Фосфорит</t>
  </si>
  <si>
    <t>(наименование работ и затрат, наименование объекта)</t>
  </si>
  <si>
    <t>Основание: локальные сметные расчеты №1, №2, №3</t>
  </si>
  <si>
    <t>№ пп</t>
  </si>
  <si>
    <t>Наименование</t>
  </si>
  <si>
    <t>Ед. изм.</t>
  </si>
  <si>
    <t>Заказчик</t>
  </si>
  <si>
    <t>Подрядчик</t>
  </si>
  <si>
    <t>К-т удор.</t>
  </si>
  <si>
    <t>Ранжирование БЦ</t>
  </si>
  <si>
    <t>Кол-во</t>
  </si>
  <si>
    <t>Цена на ед с НДС(руб)</t>
  </si>
  <si>
    <t>Сумма с НДС (руб)</t>
  </si>
  <si>
    <t>% гр.</t>
  </si>
  <si>
    <t>∑ %</t>
  </si>
  <si>
    <t>Анкер клиновой М12х180, материал не-ржавеющая сталь    R-XPT II A4 12x125/30    (50шт-уп.)</t>
  </si>
  <si>
    <t>уп</t>
  </si>
  <si>
    <t>31,88%</t>
  </si>
  <si>
    <t>Анкер стандартный  с болтом М6х55</t>
  </si>
  <si>
    <t>шт</t>
  </si>
  <si>
    <t>27,70%</t>
  </si>
  <si>
    <t>59,58%</t>
  </si>
  <si>
    <t>Бобышка, материал сталь 12Х18Н10Т, 
вварная, присоединение датчика резьба
G3/4</t>
  </si>
  <si>
    <t>8,76%</t>
  </si>
  <si>
    <t>68,35%</t>
  </si>
  <si>
    <t>Болт с шестигранной головкой М10х16, горячеоцинкованный</t>
  </si>
  <si>
    <t>6,18%</t>
  </si>
  <si>
    <t>74,52%</t>
  </si>
  <si>
    <t>Болт с шестигранной головкой М12х16, горячеоцинкованный</t>
  </si>
  <si>
    <t>5,03%</t>
  </si>
  <si>
    <t>79,55%</t>
  </si>
  <si>
    <t>Болт с шестигранной головкой М6х12, горячеоцинкованный</t>
  </si>
  <si>
    <t>4,71%</t>
  </si>
  <si>
    <t>84,26%</t>
  </si>
  <si>
    <t>Болт с шестигранной головкой М8х16, горячеоцинкованный</t>
  </si>
  <si>
    <t>Вентильный блок с дренажным устрой-ством с комплектом монтажных частей.
Наружная резьба М20х1,5
Внутренняя резьба М20х1,5</t>
  </si>
  <si>
    <t>Вентильный блок с дренажным устрой-ством с комплектом монтажных частей (шайбы, прокладки) Наружная резьба М20х1,5
Внутренняя резьба М20х1,5</t>
  </si>
  <si>
    <t>Выключатель-разъединитель, в корпусе   ABB OTP16B3M</t>
  </si>
  <si>
    <t>Гайка  шестигранная М6, горячеоцинкованная</t>
  </si>
  <si>
    <t>Гайка  шестигранная М8, горячеоцинкованная</t>
  </si>
  <si>
    <t>Гайка для соединителя металлорукава ГЭ-М20х1,5</t>
  </si>
  <si>
    <t>Гайка для соединителя металлорукава ГЭ-М32х1,5</t>
  </si>
  <si>
    <t>Гайка для соединителя металлорукава ГЭ-М40х1,5</t>
  </si>
  <si>
    <t>Гайка шестигранная  М10, горячеоцинкованный</t>
  </si>
  <si>
    <t>3,77%</t>
  </si>
  <si>
    <t>88,03%</t>
  </si>
  <si>
    <t>Гайка шестигранная  М12, горячеоцинкованный</t>
  </si>
  <si>
    <t>1,17%</t>
  </si>
  <si>
    <t>89,20%</t>
  </si>
  <si>
    <t>Гайка шестигранная  М8, горячеоцинкованный</t>
  </si>
  <si>
    <t>1,15%</t>
  </si>
  <si>
    <t>90,35%</t>
  </si>
  <si>
    <t>Гайка эквипотенциальная для соединителя 
герметичного металлорукава  ГЭ-М20х1,5</t>
  </si>
  <si>
    <t>1,10%</t>
  </si>
  <si>
    <t>91,45%</t>
  </si>
  <si>
    <t>Гайка эквипотенциальная для соединителя
герметичного металлорукава  ГЭ-М32х1,5</t>
  </si>
  <si>
    <t>0,99%</t>
  </si>
  <si>
    <t>92,43%</t>
  </si>
  <si>
    <t>Гайка эквипотенциальная для соединителя 
герметичного металлорукава  ГЭ-М40х1,5</t>
  </si>
  <si>
    <t>0,83%</t>
  </si>
  <si>
    <t>93,26%</t>
  </si>
  <si>
    <t>Гильза защитная Присоединение к процессу: резьба М20х1,5 Присоединение преобразователя: резьба М20х1,5 Длина монтажной части: 120 мм                     Материал: 12Х18Н10Т</t>
  </si>
  <si>
    <t>0,70%</t>
  </si>
  <si>
    <t>93,95%</t>
  </si>
  <si>
    <t>Гильза защитная Присоединение к процессу: резьба М20х1,5 Присоединение преобразователя: резьба М20х1,5 
Длина монтажной части: 400 мм 
Материал: 12Х18Н10Т</t>
  </si>
  <si>
    <t>0,54%</t>
  </si>
  <si>
    <t>94,49%</t>
  </si>
  <si>
    <t>Гильза защитная Присоединение к процессу: резьба М20х1,5 Присоединение преобразователя: резьба М20х1,5 
Длина монтажной части: 500 мм 
Материал: 12Х18Н10Т</t>
  </si>
  <si>
    <t>0,42%</t>
  </si>
  <si>
    <t>94,91%</t>
  </si>
  <si>
    <t>Кабель   МКЭШнг(А) 2х1,0</t>
  </si>
  <si>
    <t>м</t>
  </si>
  <si>
    <t>0,37%</t>
  </si>
  <si>
    <t>95,28%</t>
  </si>
  <si>
    <t>Кабель  КВВГ нг-LS 19х1,5</t>
  </si>
  <si>
    <t>95,65%</t>
  </si>
  <si>
    <t>Кабель  КВВГ нг-LS 4х1,5</t>
  </si>
  <si>
    <t>96,02%</t>
  </si>
  <si>
    <t>Кабель  МКЭШнг(А) 2х1</t>
  </si>
  <si>
    <t>0,36%</t>
  </si>
  <si>
    <t>96,38%</t>
  </si>
  <si>
    <t>Кабель КУИН нг-LS 12х2х1,0 ЭВЭ</t>
  </si>
  <si>
    <t>0,32%</t>
  </si>
  <si>
    <t>96,71%</t>
  </si>
  <si>
    <t>Кабель КУИН нг-LS 15х2х1,0 ЭВЭ</t>
  </si>
  <si>
    <t>0,31%</t>
  </si>
  <si>
    <t>97,01%</t>
  </si>
  <si>
    <t>Кабель КУИН нг-LS 2х2х1,0 ЭВЭ</t>
  </si>
  <si>
    <t>Кабель КУИН нг-LS 3х2х1,0 ЭВЭ</t>
  </si>
  <si>
    <t>Кабель КУИН нг-LS 4х2х1,0 ЭВЭ</t>
  </si>
  <si>
    <t>Кабель КУИН нг-LS 6х2х1,0 ЭВЭ</t>
  </si>
  <si>
    <t>Кабель КУИН нг-LS 8х2х1,0 ЭВЭ</t>
  </si>
  <si>
    <t>Кабель КУИН нг-LS 9х2х1,0 ЭВЭ</t>
  </si>
  <si>
    <t>КВВГ нг-LS 10х1.5</t>
  </si>
  <si>
    <t>КВВГ нг-LS 4х1.5</t>
  </si>
  <si>
    <t>КВВГЭ нг-LS 10х1.5</t>
  </si>
  <si>
    <t>КВВГЭ нг-LS 14х1.5</t>
  </si>
  <si>
    <t>КВВГЭ нг-LS 4х1.5</t>
  </si>
  <si>
    <t>КВВГЭ нг-LS 7х1.5</t>
  </si>
  <si>
    <t>Кронштейн для труб стальной с резино-вым лотнением 1 1/4”, материал – сталь 
оцинкованная    FRS Plus 40-45 М8/М10 
(79444)   (100шт в уп.)</t>
  </si>
  <si>
    <t xml:space="preserve">Кронштейн для труб стальной с резино-вым уплотнением 1”, материал – сталь
оцинкованная   FRS Plus 32-37 М8/М10 
</t>
  </si>
  <si>
    <t>КУИН нг-LS 3х2х1,0 ЭВЭ</t>
  </si>
  <si>
    <t>КУИН нг-LS 4х2х1,0 ЭВЭ</t>
  </si>
  <si>
    <t>КУИН нг-LS 10х2х1,0 ЭВЭ</t>
  </si>
  <si>
    <t>КУИН нг-LS 18х2х1,0 ЭВЭ</t>
  </si>
  <si>
    <t>КУИН нг-LS 7х2х1,0 ЭВЭ</t>
  </si>
  <si>
    <t>КУИН нг-LS 8х2х1,0 ЭВЭ</t>
  </si>
  <si>
    <t>КУИН нг-LS 9х2х1,0 ЭВЭ  Т</t>
  </si>
  <si>
    <t>Лоток нержавеющий  ЛН 300   ("Технологтия"   г. Тула</t>
  </si>
  <si>
    <t>Металлорукав  ГЕРДА-МГ-16-П-нг-LS</t>
  </si>
  <si>
    <t>Металлорукав  ГЕРДА-МГ-25-П-нг-LS</t>
  </si>
  <si>
    <t>Металлорукав  ГЕРДА-МГ-35-П-нг-LS</t>
  </si>
  <si>
    <t>Металлорукав  П-МБ-НГ -20мм</t>
  </si>
  <si>
    <t>Муфтовое шаровое соединение   -8-UBJ</t>
  </si>
  <si>
    <t>Наконечник  ТМЛ 25-8-8 луженый под опрессовку для медного провода сечением 25мм2</t>
  </si>
  <si>
    <t>Наконечник  ТМЛ 6-6-4 луженый под опрессовку для медного провода сечением 26мм2</t>
  </si>
  <si>
    <t>Наконечник ТМЛ 120-12-17 луженый под опрессовку для медного провода сечением 120мм2</t>
  </si>
  <si>
    <t>Наконечник ТМЛ 25-8-8 луженый под опрессовку для медного провода сечением 70мм2</t>
  </si>
  <si>
    <t>Наконечник ТМЛ 70-10-13 луженый под опрессовку для медного провода сечением 70мм2</t>
  </si>
  <si>
    <t>Ниппельное соединение навертное с тор-цевым уплотнением  НСН-14-М20х1,5-Б</t>
  </si>
  <si>
    <t>Перфошвеллер   ШП-32х16х2000ц УТ2,5</t>
  </si>
  <si>
    <t>Полоса стальная горячекатанная 40х4  ГОСТ 103-76</t>
  </si>
  <si>
    <t>Провод  ПуГВнг(В)-LSх4,0</t>
  </si>
  <si>
    <t>Провод ПВ-3  1х25мм2</t>
  </si>
  <si>
    <t>Провод ПВ-3  1х6мм2</t>
  </si>
  <si>
    <t>Провод ПуГВнг(В)-LS 1х4,0</t>
  </si>
  <si>
    <t>Провод с медной жилой гибкий ПВХ ПВ3  1х120мм2</t>
  </si>
  <si>
    <t>Провод с медной жилой гибкий ПВХ ПВ3  1х70мм2</t>
  </si>
  <si>
    <t>Прокат горячекатанный листовой, Б, ПН, 
НО, размер 3х710х1420мм, сталь 
12Х18Н10Т   ГОСТ 5582-75</t>
  </si>
  <si>
    <t>Соединитель для  герметичного металлорукава Ду=16мм с наружной резьбой М20х1,5</t>
  </si>
  <si>
    <t>Соединитель для  герметичного металлорукава Ду=25мм с наружной резьбой М32х1,5</t>
  </si>
  <si>
    <t>Соединитель для  герметичного металлорукава Ду=35мм с наружной резьбой М40х1,5</t>
  </si>
  <si>
    <t>Соединитель для герметичного металлор-укава Ду=16мм, с наружной резьбой 
М20х1,5  ГЕРДА-СГ-16-Н-М20х1,5</t>
  </si>
  <si>
    <t>Соединитель для герметичного металлор-укава Ду=25мм, с наружной резьбой 
М32х1,5  ГЕРДА-СГ-25-Н-М32х1,5</t>
  </si>
  <si>
    <t>Соединитель для герметичного металлор-укава Ду=35мм, с наружной резьбой 
М40х1,5  ГЕРДА-СГ-35-Н-М40х1,5</t>
  </si>
  <si>
    <t>Соединитель с наружной резьбой 1/2NPT
под приварк  SS-8-TSW-1-8</t>
  </si>
  <si>
    <t>Сталь полосовая 25х4</t>
  </si>
  <si>
    <t>Сталь полосовая 40х4</t>
  </si>
  <si>
    <t>Стенд датчиков, в комплекте: -кран шаровой – 1шт.  -ниппельное соединение навертное  НСН-14-М20х1,5-А  ТУ 390184271.013-2009 – 1шт.  -тройник равнопроходный DN10, матери-ал сталь 12Х1МФ – 1шт      8-SUP-001</t>
  </si>
  <si>
    <t>Стенд датчиков, в комплекте: -кран шаровой – 1шт.   -ниппельное соединение навертное  НСН-14-М20х1,5-А  ТУ 390184271.013-2009 – 1шт.  -тройник равнопроходный DN10, матери-ал сталь 20 – 1шт      8-SUP-207</t>
  </si>
  <si>
    <t>Стенд датчиков, в комплекте:  -кран шаровой – 1шт.  -ниппельное соединение навертное  НСН-14-М20х1,5-А  ТУ 390184271.013-2009 –  
1шт.  -тройник равнопроходный DN10, матери-ал сталь 20 – 1шт      8-SUP-215</t>
  </si>
  <si>
    <t>Стенд датчиков, в комплекте:  -кран шаровой – 1шт.  -ниппельное соединение навертное  НСН-14-М20х1,5-А  ТУ 390184271.013-2009 –  1шт.  -тройник равнопроходный DN10, матери-ал сталь 20 – 1шт.      8-SUP-003</t>
  </si>
  <si>
    <t>Стенд датчиков, в комплекте:-кран шаровой – 2шт.  -ниппельное соединение навертное  НСН-14-М20х1,5-А  ТУ 390184271.013-2009 –  2шт.  -тройник равнопроходный DN10, матери-ал сталь 20 – 2шт      8-SUP-201</t>
  </si>
  <si>
    <t>Стенд датчиков, в комплекте: -кран шаровой– 5шт.  -ниппельное соединение навертное  НСН-14-М20х1,5-А  ТУ 390184271.013-2009 –  5шт.   -тройник равнопроходный DN10, матери-ал сталь 20 – 5шт.        8-SUP-002</t>
  </si>
  <si>
    <t>Труба  ВГВ 32х3,2</t>
  </si>
  <si>
    <t>Труба  ВГВ 57х3</t>
  </si>
  <si>
    <t>Труба  стальная бесшовная  14х2 материал сталь 12Х18Н10Т</t>
  </si>
  <si>
    <t>Труба  стальная бесшовная  14х2 материал сталь 20 с комплектующими</t>
  </si>
  <si>
    <t xml:space="preserve">Труба  стальная бесшовная  14х2 материал сталь 20 </t>
  </si>
  <si>
    <t>Труба  стальная бесшовная  14х2 материал сталь 316SS</t>
  </si>
  <si>
    <t>Труба  стальная бесшовная  14х2, материал ст.20 с комплектующими.</t>
  </si>
  <si>
    <t>Труба  стальная бесшовная  16х3, материал сталь 12ХIМФ</t>
  </si>
  <si>
    <t>Труба  стальная бесшовная  16х3, материал сталь 12ХIМФ с комплектующими</t>
  </si>
  <si>
    <t>Труба  стальная бесшовная  16х3, материал сталь 15ГС</t>
  </si>
  <si>
    <t>Труба  стальная бесшовная  18х2 материал сталь 12Х18Н10Т</t>
  </si>
  <si>
    <t>Труба 108х7-12Х18Н10Т  ГОСТ 9941-81</t>
  </si>
  <si>
    <t>Труба стальная ВГП  Нар. диам 32мм, толщ. стенки 2,8мм ГОСТ 3262-75</t>
  </si>
  <si>
    <t>Труба стальная ВГП  Нар. диам 42,3мм, толщ. стенки 2,8мм ГОСТ 3262-75</t>
  </si>
  <si>
    <t>Труба стальная водогазопроводная  легкая, материал ст. 1-3ПС Ду 33,5х2,8</t>
  </si>
  <si>
    <t>Труба стальная водогазопроводная  легкая, материал ст. 1-3ПС Ду 42,3х2,8</t>
  </si>
  <si>
    <t>Труба стальная оцинкованная  48х3,5 ГОСТ 3262-75</t>
  </si>
  <si>
    <t>Уголок металлический 50х50х3 ст.20</t>
  </si>
  <si>
    <t>т</t>
  </si>
  <si>
    <t>Уголок металлический 50х50х3, материал  
Ст20, длина 6000мм</t>
  </si>
  <si>
    <t>кг</t>
  </si>
  <si>
    <t>Шайба кузовная  М10, DIN9021, горячеоцинкованная</t>
  </si>
  <si>
    <t>Шайба кузовная  М12, DIN9021, горячеоцинкованная</t>
  </si>
  <si>
    <t>Шайба кузовная  М6, DIN9021, горячеоцинкованная</t>
  </si>
  <si>
    <t>Шайба кузовная  М8, DIN9021, горячеоцинкованная</t>
  </si>
  <si>
    <t>Швеллер  стальной горячекатанный  , 20 Ст3пс5 (10м)</t>
  </si>
  <si>
    <t>Швеллер стальной горячекатаный, Ст3пс5   10У</t>
  </si>
  <si>
    <t>Швеллер стальной горячекатаный, Ст3пс5   20У</t>
  </si>
  <si>
    <t>Шестигранный переходный ниппель 
1/2NPT-1/4NPT   -8-HRN-4</t>
  </si>
  <si>
    <t>Хомут, материал нержавеющая сталь  MP-MRI 4” M12     Hilti ( 5шт в уп.)</t>
  </si>
  <si>
    <t>Коробка КСРВ-Н</t>
  </si>
  <si>
    <t>Оптоволоконный кабель  ????????</t>
  </si>
  <si>
    <t>Шкаф приводов  АСУТ 800х800х2100  8-РР-MOV1</t>
  </si>
  <si>
    <t>Шкаф питания задвижек  8-РР-MOV2</t>
  </si>
  <si>
    <t>Шкаф задвижек 8-РР-MOV3,4</t>
  </si>
  <si>
    <t>Шкаф АСКУЭ 600х800х2100 8-MС-АSQ-001</t>
  </si>
  <si>
    <t>Шкаф телемеханики  600х600х2100 8-MC-SCT-001</t>
  </si>
  <si>
    <t>Шкаф ИПБ 305х660х820</t>
  </si>
  <si>
    <t>Комплект аккумуляторов  305х700х1200</t>
  </si>
  <si>
    <t>Шкаф связи и питания  КИП 200х600х400</t>
  </si>
  <si>
    <t>Шкаф сетевой  1000х800х2100</t>
  </si>
  <si>
    <t>Шкаф системы ESD 8-SC-PLC-001  800х800х2100</t>
  </si>
  <si>
    <t>Шкаф системы ESD 8-MC-PLC-002  800х800х2100</t>
  </si>
  <si>
    <t>Шкаф мониторинг турбины 800х800х2100</t>
  </si>
  <si>
    <t>Шкаф система DCS  8-SC-DCS-001 800х800х2100</t>
  </si>
  <si>
    <t>Шкаф система DCS   8-MC-DCS-002   800х800х2100</t>
  </si>
  <si>
    <t>Шкаф промежуточного реле 8-CP-IRP-001  800х800х2100</t>
  </si>
  <si>
    <t>Шкаф промежуточного реле 8-CP-IRP-002  800х800х2100</t>
  </si>
  <si>
    <t>Местный шкаф управления 800х800х2100</t>
  </si>
  <si>
    <t>Шкаф связи (ТШ-1) 1000х800х2100</t>
  </si>
  <si>
    <t>Шкаф возбуждения 600х800х2100</t>
  </si>
  <si>
    <t>Шкаф синхронизации 600х800х2100</t>
  </si>
  <si>
    <t>Шкаф электрический параметров 250х600х800</t>
  </si>
  <si>
    <t>Шкаф распределения питания 300х1000х1400</t>
  </si>
  <si>
    <t>Измерительный преобразователь активной мощности Е859В2-5</t>
  </si>
  <si>
    <t>Измерительный преобразователь реактивной мощности Е860ВР2-1</t>
  </si>
  <si>
    <t>Измерительный преобразователь  напряжения переменного тока Е855В0...125В</t>
  </si>
  <si>
    <t>Измерительный  преобразователь частоты переменного тока</t>
  </si>
  <si>
    <t>Шкаф</t>
  </si>
  <si>
    <t>Датчик избыточного давления Выходной сигнал 4-20 мА HART Верхний предел измерения 600 кПа   Метран-150TG2 (0...600 
кПа)-2G-2-1-А-M5-S5-В4-ST(8РТ3101)-K17-РА
0106-M-T-2-2-C-B-1-1-2F-2</t>
  </si>
  <si>
    <t>Датчик избыточного давления Выходной сигнал 4-20 мА HART Верхний предел измерения 400 кПа  Метран-150TG2 (0...400 кПа)-2G-2-1-А-M5-S5-В4-ST(8РТ2202)-K17-РА
0106-M-T-2-2-C-B-1-1-2F-2</t>
  </si>
  <si>
    <t>Датчик избыточного давления Выходной сигнал 4-20 мА HART Верхний предел измерения 1,6 МПа    Метран-150TG3 (0...1,6 
МПа)-2G-2-1-А-M5-S5-В4-ST(8РТ2401)-K17-РА
0106-M-T-2-2-C-B-1-1-2F-2</t>
  </si>
  <si>
    <t>Датчик избыточного давления Выходной сигнал 4-20 мА HART Верхний предел измерения 600 кПа  Метран-150TG2 (0...600 
кПа)-2G-2-1-А-M5-S5-В4-ST(8РТ2201)-K17-РА
0106-M-T-2-2-C-B-1-1-2F-2</t>
  </si>
  <si>
    <t>Датчик разности давлений Выходной сигнал 4-20 мА HART Верхний предел измерения 16 кПа  Метран-150CD1 (0...4 кПа)-2-2-1-1-L3-А-M5-S5-ST(8РDТ2201)-K17-РА 0104-M-W-5-2-C-1-1-VS-D0-2-L4</t>
  </si>
  <si>
    <t>Датчик разности давлений Выходной сигнал 4-20 мА HART Верхний предел измерения 16 кПа  Метран-150CD1 (0...4 кПа)-2-2-1-1-L3-А-M5-S5-ST(8РDТ2202)-K17-РА 0104-M-W-5-2-C-1-1-VS-D0-2-L4</t>
  </si>
  <si>
    <t>Расходомер ультразвуковой с накладными 
сенсорами, в комплекте    Prosonic Flow 93PA1</t>
  </si>
  <si>
    <t>к-т</t>
  </si>
  <si>
    <t>Расходомер, в комплекте</t>
  </si>
  <si>
    <t>Уровнемер, в комплекте  VEGAFLEX 81</t>
  </si>
  <si>
    <t>Манометр показывающий Диаметр 160 мм, вертикальный Шкала 0…1,6 Мпа Класс точности 1,5 Степень защиты IP54  Резьба штуцера М20х1,5     МП4-У-1,6МПа-IP54-Табл-ЦСМ ТУ 4212-044-00225590-2003</t>
  </si>
  <si>
    <t>Термопреобразователь сопротивления НСХ: Pt100  Выходной сигнал 4-20 мА HART Диапазон измерения: 0… 100°С IP 65 
Длина монтажной части 500 мм-3шт, 400-2шт,  100-2шт, 120-2шт Материал: 12Х18Н10Т  (Метран-286-03-1-500-Н10-(0-100 оС)-У1.1-ГП-ST(8TT2201A)</t>
  </si>
  <si>
    <t>Преобразователь вибрации VIBROTECTOR VIB 5.736</t>
  </si>
  <si>
    <t>Преобразователь измерительный  Rosemount 248R A NA Q4</t>
  </si>
  <si>
    <t>Шкаф управления ШВРУ-125-01УХЛ4</t>
  </si>
  <si>
    <t>Пост управления кнопочный  ПВК-15ХЛ1</t>
  </si>
  <si>
    <t>Пост управления кнопочный  ПВК-35ХЛ1</t>
  </si>
  <si>
    <t>Шкаф питания   8 CP-PDP-201 (размеры)</t>
  </si>
  <si>
    <t>Шкаф 800х600х250 в составе: корпус, сверху и по бокам закрытый. дверь. монтажная панель, панели основания. замок, ручка для открывания</t>
  </si>
  <si>
    <t>Датчик избыточного давления 
Выходной сигнал 4-20 мА HART   Метран-150TG2-2G-2-1-А-M5-S5-В4-K17-РА</t>
  </si>
  <si>
    <t>Датчик разности давлений Выходной сигнал 4-20 мА HART Верхний предел измерения 16 кПа   Метран-150CD1 (0...4 кПа)-2-2-1-1-L3-А-M5-S5-K17-РА</t>
  </si>
  <si>
    <t>Манометр показывающий Диаметр 160 мм, вертикальный Шкала 0…1,6 Мпа Класс точности 1,5 Степень защиты IP54 Резьба штуцера М20х1,5     МП4-У-1,6МПа-IP54-Табл-ЦСМ ТУ 4212-044-00225590-2003</t>
  </si>
  <si>
    <t>Термопреобразователь сопротивления НСХ: Pt100Выходной сигнал 4-20 мА HART Диапазон измерения: 0… 100°С IP 65 Длина монтажной части 500 мм-1шт, 400-1шт, 120-1шт Материал: 12Х18Н10Т  (Метран-286-03-1-500-Н10-(0-100 о С)-У1.1-ГП-ST(8TT2201A)</t>
  </si>
  <si>
    <t>Итого без НДС</t>
  </si>
  <si>
    <t xml:space="preserve">НДС 18% </t>
  </si>
  <si>
    <t>ВСЕГО с НДС</t>
  </si>
  <si>
    <t>Подписи сторон:</t>
  </si>
  <si>
    <t>Заказчик:</t>
  </si>
  <si>
    <t>Подрядчик:</t>
  </si>
  <si>
    <t>Генеральный директор</t>
  </si>
  <si>
    <t xml:space="preserve">Генеральный директор </t>
  </si>
  <si>
    <t xml:space="preserve">АО "Ротек" </t>
  </si>
  <si>
    <t>ООО «БПА»</t>
  </si>
  <si>
    <t>______________ /Панасюк И.А.  /</t>
  </si>
  <si>
    <t>_______________ /Чаус А.О/</t>
  </si>
  <si>
    <t xml:space="preserve">Запрошенные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</si>
</sst>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17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164" fontId="1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2" fontId="2" fillId="0" borderId="0" xfId="0" applyNumberFormat="1" applyFont="1" applyAlignment="1">
      <alignment horizontal="right" vertical="top"/>
    </xf>
    <xf numFmtId="2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3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2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right" vertical="top"/>
    </xf>
    <xf numFmtId="2" fontId="3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2" fontId="9" fillId="0" borderId="0" xfId="0" applyNumberFormat="1" applyFont="1" applyAlignment="1">
      <alignment horizontal="right" vertical="top"/>
    </xf>
    <xf numFmtId="0" fontId="10" fillId="0" borderId="0" xfId="0" applyFont="1" applyAlignment="1">
      <alignment horizontal="right" vertical="top"/>
    </xf>
    <xf numFmtId="2" fontId="6" fillId="0" borderId="5" xfId="0" applyNumberFormat="1" applyFont="1" applyBorder="1" applyAlignment="1">
      <alignment horizontal="center" vertical="center" wrapText="1" readingOrder="1"/>
    </xf>
    <xf numFmtId="2" fontId="3" fillId="0" borderId="15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right" vertical="top"/>
    </xf>
    <xf numFmtId="2" fontId="3" fillId="0" borderId="12" xfId="1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right" vertical="top"/>
    </xf>
    <xf numFmtId="2" fontId="3" fillId="0" borderId="24" xfId="0" applyNumberFormat="1" applyFont="1" applyBorder="1" applyAlignment="1">
      <alignment horizontal="right" vertical="top"/>
    </xf>
    <xf numFmtId="0" fontId="2" fillId="0" borderId="11" xfId="0" applyFont="1" applyBorder="1" applyAlignment="1">
      <alignment horizontal="right" vertical="top"/>
    </xf>
    <xf numFmtId="0" fontId="2" fillId="0" borderId="16" xfId="0" applyFont="1" applyBorder="1" applyAlignment="1">
      <alignment horizontal="right" vertical="top" wrapText="1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right" vertical="top"/>
    </xf>
    <xf numFmtId="2" fontId="3" fillId="0" borderId="15" xfId="1" applyNumberFormat="1" applyFont="1" applyBorder="1" applyAlignment="1">
      <alignment horizontal="right" vertical="top"/>
    </xf>
    <xf numFmtId="0" fontId="3" fillId="0" borderId="16" xfId="0" applyFont="1" applyBorder="1" applyAlignment="1">
      <alignment horizontal="right" vertical="top"/>
    </xf>
    <xf numFmtId="2" fontId="3" fillId="0" borderId="17" xfId="0" applyNumberFormat="1" applyFont="1" applyBorder="1" applyAlignment="1">
      <alignment horizontal="right" vertical="top"/>
    </xf>
    <xf numFmtId="2" fontId="2" fillId="0" borderId="11" xfId="0" applyNumberFormat="1" applyFont="1" applyBorder="1" applyAlignment="1">
      <alignment horizontal="right" vertical="top"/>
    </xf>
    <xf numFmtId="2" fontId="3" fillId="0" borderId="16" xfId="0" applyNumberFormat="1" applyFont="1" applyBorder="1" applyAlignment="1">
      <alignment horizontal="right" vertical="top"/>
    </xf>
    <xf numFmtId="2" fontId="3" fillId="0" borderId="15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2" fontId="3" fillId="0" borderId="25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wrapText="1"/>
    </xf>
    <xf numFmtId="2" fontId="3" fillId="0" borderId="26" xfId="0" applyNumberFormat="1" applyFont="1" applyBorder="1" applyAlignment="1">
      <alignment wrapText="1"/>
    </xf>
    <xf numFmtId="2" fontId="12" fillId="0" borderId="2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wrapText="1"/>
    </xf>
    <xf numFmtId="0" fontId="0" fillId="0" borderId="0" xfId="0" applyBorder="1" applyAlignment="1">
      <alignment wrapText="1"/>
    </xf>
    <xf numFmtId="165" fontId="12" fillId="0" borderId="31" xfId="2" applyNumberFormat="1" applyFont="1" applyFill="1" applyBorder="1" applyAlignment="1">
      <alignment horizontal="center" vertical="top"/>
    </xf>
    <xf numFmtId="165" fontId="6" fillId="0" borderId="1" xfId="2" applyNumberFormat="1" applyFont="1" applyFill="1" applyBorder="1" applyAlignment="1">
      <alignment vertical="center"/>
    </xf>
    <xf numFmtId="165" fontId="6" fillId="0" borderId="0" xfId="2" applyNumberFormat="1" applyFont="1" applyFill="1" applyBorder="1" applyAlignment="1">
      <alignment vertical="center"/>
    </xf>
    <xf numFmtId="165" fontId="12" fillId="0" borderId="33" xfId="2" applyNumberFormat="1" applyFont="1" applyFill="1" applyBorder="1" applyAlignment="1">
      <alignment horizontal="center" vertical="center"/>
    </xf>
    <xf numFmtId="165" fontId="12" fillId="0" borderId="34" xfId="2" applyNumberFormat="1" applyFont="1" applyFill="1" applyBorder="1" applyAlignment="1">
      <alignment vertical="center"/>
    </xf>
    <xf numFmtId="165" fontId="12" fillId="0" borderId="0" xfId="2" applyNumberFormat="1" applyFont="1" applyFill="1" applyBorder="1" applyAlignment="1">
      <alignment vertical="center"/>
    </xf>
    <xf numFmtId="2" fontId="3" fillId="0" borderId="0" xfId="0" applyNumberFormat="1" applyFont="1" applyAlignment="1">
      <alignment horizontal="right" vertical="center" wrapText="1"/>
    </xf>
    <xf numFmtId="2" fontId="3" fillId="0" borderId="0" xfId="0" applyNumberFormat="1" applyFont="1" applyBorder="1" applyAlignment="1">
      <alignment horizontal="right" vertical="center" wrapText="1"/>
    </xf>
    <xf numFmtId="165" fontId="12" fillId="0" borderId="0" xfId="2" applyNumberFormat="1" applyFont="1" applyFill="1" applyBorder="1" applyAlignment="1">
      <alignment horizontal="center" vertical="center"/>
    </xf>
    <xf numFmtId="0" fontId="14" fillId="2" borderId="0" xfId="0" applyFont="1" applyFill="1" applyAlignment="1" applyProtection="1">
      <protection locked="0"/>
    </xf>
    <xf numFmtId="0" fontId="13" fillId="2" borderId="0" xfId="0" applyFont="1" applyFill="1" applyAlignment="1" applyProtection="1">
      <alignment horizontal="center"/>
      <protection locked="0"/>
    </xf>
    <xf numFmtId="0" fontId="15" fillId="2" borderId="0" xfId="0" applyFont="1" applyFill="1" applyAlignment="1" applyProtection="1">
      <alignment wrapText="1"/>
      <protection locked="0"/>
    </xf>
    <xf numFmtId="0" fontId="13" fillId="2" borderId="0" xfId="0" applyFont="1" applyFill="1" applyAlignment="1" applyProtection="1">
      <alignment horizontal="left"/>
      <protection locked="0"/>
    </xf>
    <xf numFmtId="0" fontId="16" fillId="2" borderId="0" xfId="0" applyFont="1" applyFill="1" applyProtection="1">
      <protection locked="0"/>
    </xf>
    <xf numFmtId="0" fontId="16" fillId="2" borderId="0" xfId="0" applyFont="1" applyFill="1" applyAlignment="1" applyProtection="1">
      <alignment wrapText="1"/>
      <protection locked="0"/>
    </xf>
    <xf numFmtId="0" fontId="13" fillId="2" borderId="0" xfId="0" applyFont="1" applyFill="1" applyAlignment="1" applyProtection="1">
      <alignment horizontal="left" wrapText="1"/>
      <protection locked="0"/>
    </xf>
    <xf numFmtId="0" fontId="15" fillId="2" borderId="0" xfId="0" applyFont="1" applyFill="1" applyProtection="1">
      <protection locked="0"/>
    </xf>
    <xf numFmtId="0" fontId="16" fillId="2" borderId="0" xfId="0" applyFont="1" applyFill="1" applyAlignment="1" applyProtection="1">
      <alignment horizontal="left" wrapText="1"/>
      <protection locked="0"/>
    </xf>
    <xf numFmtId="2" fontId="2" fillId="0" borderId="0" xfId="0" applyNumberFormat="1" applyFont="1"/>
    <xf numFmtId="0" fontId="0" fillId="3" borderId="0" xfId="0" applyFont="1" applyFill="1"/>
    <xf numFmtId="0" fontId="3" fillId="3" borderId="1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center" vertical="center"/>
    </xf>
    <xf numFmtId="2" fontId="3" fillId="3" borderId="15" xfId="0" applyNumberFormat="1" applyFont="1" applyFill="1" applyBorder="1" applyAlignment="1">
      <alignment horizontal="right" vertical="top"/>
    </xf>
    <xf numFmtId="2" fontId="3" fillId="3" borderId="15" xfId="1" applyNumberFormat="1" applyFont="1" applyFill="1" applyBorder="1" applyAlignment="1">
      <alignment horizontal="right" vertical="top"/>
    </xf>
    <xf numFmtId="0" fontId="3" fillId="3" borderId="16" xfId="0" applyFont="1" applyFill="1" applyBorder="1" applyAlignment="1">
      <alignment horizontal="right" vertical="top"/>
    </xf>
    <xf numFmtId="2" fontId="3" fillId="3" borderId="17" xfId="0" applyNumberFormat="1" applyFont="1" applyFill="1" applyBorder="1" applyAlignment="1">
      <alignment horizontal="right" vertical="top"/>
    </xf>
    <xf numFmtId="2" fontId="3" fillId="3" borderId="16" xfId="0" applyNumberFormat="1" applyFont="1" applyFill="1" applyBorder="1" applyAlignment="1">
      <alignment horizontal="right" vertical="top"/>
    </xf>
    <xf numFmtId="0" fontId="3" fillId="3" borderId="10" xfId="0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/>
    </xf>
    <xf numFmtId="0" fontId="0" fillId="0" borderId="0" xfId="0" applyAlignment="1">
      <alignment wrapText="1"/>
    </xf>
    <xf numFmtId="0" fontId="3" fillId="0" borderId="20" xfId="0" applyFont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left" vertical="top" wrapText="1"/>
    </xf>
    <xf numFmtId="0" fontId="13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 wrapText="1"/>
      <protection locked="0"/>
    </xf>
    <xf numFmtId="0" fontId="9" fillId="0" borderId="0" xfId="0" applyFont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center" wrapText="1" readingOrder="1"/>
    </xf>
    <xf numFmtId="0" fontId="2" fillId="0" borderId="1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2" fontId="3" fillId="0" borderId="29" xfId="0" applyNumberFormat="1" applyFont="1" applyBorder="1" applyAlignment="1">
      <alignment horizontal="right" vertical="center" wrapText="1"/>
    </xf>
    <xf numFmtId="2" fontId="3" fillId="0" borderId="30" xfId="0" applyNumberFormat="1" applyFont="1" applyBorder="1" applyAlignment="1">
      <alignment horizontal="right" vertical="center" wrapText="1"/>
    </xf>
    <xf numFmtId="2" fontId="3" fillId="0" borderId="0" xfId="0" applyNumberFormat="1" applyFont="1" applyAlignment="1">
      <alignment horizontal="right" vertical="center" wrapText="1"/>
    </xf>
    <xf numFmtId="2" fontId="3" fillId="0" borderId="32" xfId="0" applyNumberFormat="1" applyFont="1" applyBorder="1" applyAlignment="1">
      <alignment horizontal="right" vertical="center" wrapText="1"/>
    </xf>
    <xf numFmtId="0" fontId="13" fillId="2" borderId="0" xfId="0" applyFont="1" applyFill="1" applyAlignment="1" applyProtection="1">
      <alignment horizontal="center"/>
      <protection locked="0"/>
    </xf>
    <xf numFmtId="0" fontId="7" fillId="0" borderId="0" xfId="0" applyFont="1" applyBorder="1" applyAlignment="1">
      <alignment horizontal="center" vertical="top"/>
    </xf>
    <xf numFmtId="2" fontId="3" fillId="0" borderId="0" xfId="0" applyNumberFormat="1" applyFont="1" applyAlignment="1">
      <alignment horizontal="right" vertical="top"/>
    </xf>
    <xf numFmtId="0" fontId="4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wrapText="1"/>
    </xf>
  </cellXfs>
  <cellStyles count="7">
    <cellStyle name="=C:\WINNT35\SYSTEM32\COMMAND.COM" xfId="3"/>
    <cellStyle name="Обычный" xfId="0" builtinId="0"/>
    <cellStyle name="Обычный 2" xfId="4"/>
    <cellStyle name="Обычный 2 2" xfId="1"/>
    <cellStyle name="Обычный 3" xfId="5"/>
    <cellStyle name="Процентный 2" xfId="6"/>
    <cellStyle name="Финансовый_КС-3-b.km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34"/>
  <sheetViews>
    <sheetView topLeftCell="A51" workbookViewId="0">
      <selection activeCell="B79" sqref="B12:K185"/>
    </sheetView>
  </sheetViews>
  <sheetFormatPr defaultColWidth="9.140625" defaultRowHeight="12.75" x14ac:dyDescent="0.2"/>
  <cols>
    <col min="1" max="1" width="9.140625" style="1"/>
    <col min="2" max="2" width="5" style="1" customWidth="1"/>
    <col min="3" max="3" width="37.28515625" style="2" customWidth="1"/>
    <col min="4" max="4" width="7.7109375" style="6" customWidth="1"/>
    <col min="5" max="5" width="17.7109375" style="7" customWidth="1"/>
    <col min="6" max="6" width="8.7109375" style="7" customWidth="1"/>
    <col min="7" max="7" width="10.5703125" style="3" customWidth="1"/>
    <col min="8" max="8" width="16.85546875" style="8" customWidth="1"/>
    <col min="9" max="9" width="6.42578125" style="3" hidden="1" customWidth="1"/>
    <col min="10" max="11" width="7.7109375" style="4" hidden="1" customWidth="1"/>
    <col min="12" max="12" width="9.140625" style="1"/>
    <col min="13" max="13" width="0" style="1" hidden="1" customWidth="1"/>
    <col min="14" max="16384" width="9.140625" style="1"/>
  </cols>
  <sheetData>
    <row r="1" spans="2:12" x14ac:dyDescent="0.2">
      <c r="D1" s="120" t="s">
        <v>0</v>
      </c>
      <c r="E1" s="120"/>
      <c r="F1" s="120"/>
      <c r="G1" s="120"/>
      <c r="H1" s="120"/>
    </row>
    <row r="2" spans="2:12" x14ac:dyDescent="0.2">
      <c r="B2" s="5"/>
    </row>
    <row r="3" spans="2:12" ht="14.25" customHeight="1" x14ac:dyDescent="0.2">
      <c r="B3" s="121" t="s">
        <v>1</v>
      </c>
      <c r="C3" s="121"/>
      <c r="D3" s="121"/>
      <c r="E3" s="121"/>
      <c r="F3" s="121"/>
      <c r="G3" s="121"/>
      <c r="H3" s="121"/>
    </row>
    <row r="4" spans="2:12" s="9" customFormat="1" ht="13.5" customHeight="1" x14ac:dyDescent="0.2">
      <c r="C4" s="122" t="s">
        <v>2</v>
      </c>
      <c r="D4" s="122"/>
      <c r="E4" s="122"/>
      <c r="F4" s="122"/>
      <c r="G4" s="122"/>
      <c r="H4" s="8"/>
      <c r="J4" s="6"/>
      <c r="K4" s="6"/>
    </row>
    <row r="5" spans="2:12" x14ac:dyDescent="0.2">
      <c r="D5" s="10"/>
    </row>
    <row r="6" spans="2:12" ht="35.25" customHeight="1" x14ac:dyDescent="0.2">
      <c r="B6" s="11"/>
      <c r="C6" s="123" t="s">
        <v>3</v>
      </c>
      <c r="D6" s="123"/>
      <c r="E6" s="123"/>
      <c r="F6" s="123"/>
      <c r="G6" s="123"/>
      <c r="H6" s="123"/>
      <c r="L6" s="82" t="s">
        <v>242</v>
      </c>
    </row>
    <row r="7" spans="2:12" ht="30" customHeight="1" x14ac:dyDescent="0.2">
      <c r="B7" s="124" t="s">
        <v>4</v>
      </c>
      <c r="C7" s="124"/>
      <c r="D7" s="124"/>
      <c r="E7" s="124"/>
      <c r="F7" s="124"/>
      <c r="G7" s="124"/>
      <c r="H7" s="124"/>
    </row>
    <row r="8" spans="2:12" ht="12.75" customHeight="1" x14ac:dyDescent="0.2">
      <c r="B8" s="11"/>
      <c r="C8" s="119" t="s">
        <v>5</v>
      </c>
      <c r="D8" s="119"/>
      <c r="E8" s="119"/>
      <c r="F8" s="119"/>
      <c r="G8" s="119"/>
      <c r="H8" s="119"/>
    </row>
    <row r="9" spans="2:12" x14ac:dyDescent="0.2">
      <c r="B9" s="11"/>
      <c r="C9" s="12"/>
      <c r="D9" s="13"/>
      <c r="E9" s="14"/>
      <c r="F9" s="14"/>
      <c r="G9" s="15"/>
      <c r="H9" s="16"/>
    </row>
    <row r="10" spans="2:12" ht="16.5" customHeight="1" x14ac:dyDescent="0.2">
      <c r="B10" s="98" t="s">
        <v>6</v>
      </c>
      <c r="C10" s="98"/>
      <c r="D10" s="98"/>
      <c r="E10" s="98"/>
      <c r="F10" s="98"/>
      <c r="G10" s="98"/>
      <c r="H10" s="98"/>
    </row>
    <row r="11" spans="2:12" ht="15.75" thickBot="1" x14ac:dyDescent="0.25">
      <c r="B11" s="11"/>
      <c r="C11" s="17"/>
      <c r="D11" s="18"/>
      <c r="E11" s="19"/>
      <c r="F11" s="14"/>
      <c r="G11" s="15"/>
      <c r="H11" s="16"/>
      <c r="I11" s="20"/>
    </row>
    <row r="12" spans="2:12" ht="22.5" customHeight="1" x14ac:dyDescent="0.2">
      <c r="B12" s="99" t="s">
        <v>7</v>
      </c>
      <c r="C12" s="101" t="s">
        <v>8</v>
      </c>
      <c r="D12" s="103" t="s">
        <v>9</v>
      </c>
      <c r="E12" s="21" t="s">
        <v>10</v>
      </c>
      <c r="F12" s="105" t="s">
        <v>11</v>
      </c>
      <c r="G12" s="106"/>
      <c r="H12" s="107"/>
      <c r="I12" s="108" t="s">
        <v>12</v>
      </c>
      <c r="J12" s="110" t="s">
        <v>13</v>
      </c>
      <c r="K12" s="111"/>
    </row>
    <row r="13" spans="2:12" ht="36.75" customHeight="1" x14ac:dyDescent="0.2">
      <c r="B13" s="100"/>
      <c r="C13" s="102"/>
      <c r="D13" s="104"/>
      <c r="E13" s="22" t="s">
        <v>14</v>
      </c>
      <c r="F13" s="22" t="s">
        <v>14</v>
      </c>
      <c r="G13" s="23" t="s">
        <v>15</v>
      </c>
      <c r="H13" s="24" t="s">
        <v>16</v>
      </c>
      <c r="I13" s="109"/>
      <c r="J13" s="25" t="s">
        <v>17</v>
      </c>
      <c r="K13" s="25" t="s">
        <v>18</v>
      </c>
    </row>
    <row r="14" spans="2:12" ht="15.75" customHeight="1" thickBot="1" x14ac:dyDescent="0.25">
      <c r="B14" s="26">
        <v>1</v>
      </c>
      <c r="C14" s="27">
        <v>3</v>
      </c>
      <c r="D14" s="28">
        <v>4</v>
      </c>
      <c r="E14" s="29">
        <v>5</v>
      </c>
      <c r="F14" s="29">
        <v>12</v>
      </c>
      <c r="G14" s="27">
        <v>13</v>
      </c>
      <c r="H14" s="30">
        <v>14</v>
      </c>
      <c r="I14" s="31">
        <v>14</v>
      </c>
      <c r="J14" s="32">
        <v>15</v>
      </c>
      <c r="K14" s="32">
        <v>16</v>
      </c>
    </row>
    <row r="15" spans="2:12" ht="38.25" x14ac:dyDescent="0.2">
      <c r="B15" s="33">
        <v>1</v>
      </c>
      <c r="C15" s="34" t="s">
        <v>19</v>
      </c>
      <c r="D15" s="35" t="s">
        <v>20</v>
      </c>
      <c r="E15" s="36"/>
      <c r="F15" s="37">
        <v>2</v>
      </c>
      <c r="G15" s="38">
        <v>13600</v>
      </c>
      <c r="H15" s="39">
        <f>F15*G15</f>
        <v>27200</v>
      </c>
      <c r="I15" s="40">
        <v>5.5701000000000001</v>
      </c>
      <c r="J15" s="41" t="s">
        <v>21</v>
      </c>
      <c r="K15" s="41" t="s">
        <v>21</v>
      </c>
    </row>
    <row r="16" spans="2:12" x14ac:dyDescent="0.2">
      <c r="B16" s="42">
        <v>2</v>
      </c>
      <c r="C16" s="43" t="s">
        <v>22</v>
      </c>
      <c r="D16" s="44" t="s">
        <v>23</v>
      </c>
      <c r="E16" s="45"/>
      <c r="F16" s="46">
        <v>390</v>
      </c>
      <c r="G16" s="47">
        <v>27.11</v>
      </c>
      <c r="H16" s="48">
        <f t="shared" ref="H16:H29" si="0">F16*G16</f>
        <v>10572.9</v>
      </c>
      <c r="I16" s="40">
        <v>5.5701000000000001</v>
      </c>
      <c r="J16" s="41" t="s">
        <v>24</v>
      </c>
      <c r="K16" s="41" t="s">
        <v>25</v>
      </c>
    </row>
    <row r="17" spans="2:13" ht="38.25" x14ac:dyDescent="0.2">
      <c r="B17" s="42">
        <v>3</v>
      </c>
      <c r="C17" s="43" t="s">
        <v>26</v>
      </c>
      <c r="D17" s="44" t="s">
        <v>23</v>
      </c>
      <c r="E17" s="45"/>
      <c r="F17" s="46">
        <v>4</v>
      </c>
      <c r="G17" s="47">
        <v>1885.4</v>
      </c>
      <c r="H17" s="48">
        <f t="shared" si="0"/>
        <v>7541.6</v>
      </c>
      <c r="I17" s="40">
        <v>5.5700099999999999</v>
      </c>
      <c r="J17" s="41" t="s">
        <v>27</v>
      </c>
      <c r="K17" s="41" t="s">
        <v>28</v>
      </c>
    </row>
    <row r="18" spans="2:13" ht="25.5" x14ac:dyDescent="0.2">
      <c r="B18" s="83">
        <v>4</v>
      </c>
      <c r="C18" s="84" t="s">
        <v>29</v>
      </c>
      <c r="D18" s="85" t="s">
        <v>23</v>
      </c>
      <c r="E18" s="86"/>
      <c r="F18" s="87">
        <v>2</v>
      </c>
      <c r="G18" s="88">
        <v>20.53</v>
      </c>
      <c r="H18" s="89">
        <f t="shared" si="0"/>
        <v>41.06</v>
      </c>
      <c r="I18" s="40">
        <v>5.57003</v>
      </c>
      <c r="J18" s="41" t="s">
        <v>30</v>
      </c>
      <c r="K18" s="41" t="s">
        <v>31</v>
      </c>
    </row>
    <row r="19" spans="2:13" ht="25.5" x14ac:dyDescent="0.2">
      <c r="B19" s="83">
        <v>5</v>
      </c>
      <c r="C19" s="84" t="s">
        <v>32</v>
      </c>
      <c r="D19" s="85" t="s">
        <v>23</v>
      </c>
      <c r="E19" s="86"/>
      <c r="F19" s="87">
        <v>4</v>
      </c>
      <c r="G19" s="88">
        <v>23.9</v>
      </c>
      <c r="H19" s="89">
        <f t="shared" si="0"/>
        <v>95.6</v>
      </c>
      <c r="I19" s="49">
        <v>5.5679999999999996</v>
      </c>
      <c r="J19" s="41" t="s">
        <v>33</v>
      </c>
      <c r="K19" s="41" t="s">
        <v>34</v>
      </c>
    </row>
    <row r="20" spans="2:13" ht="25.5" x14ac:dyDescent="0.2">
      <c r="B20" s="83">
        <v>6</v>
      </c>
      <c r="C20" s="84" t="s">
        <v>35</v>
      </c>
      <c r="D20" s="85" t="s">
        <v>23</v>
      </c>
      <c r="E20" s="86"/>
      <c r="F20" s="87">
        <v>50</v>
      </c>
      <c r="G20" s="88">
        <v>17.93</v>
      </c>
      <c r="H20" s="89">
        <f t="shared" si="0"/>
        <v>896.5</v>
      </c>
      <c r="I20" s="49">
        <v>5.569</v>
      </c>
      <c r="J20" s="41" t="s">
        <v>36</v>
      </c>
      <c r="K20" s="41" t="s">
        <v>37</v>
      </c>
    </row>
    <row r="21" spans="2:13" ht="25.5" x14ac:dyDescent="0.2">
      <c r="B21" s="83">
        <v>7</v>
      </c>
      <c r="C21" s="84" t="s">
        <v>38</v>
      </c>
      <c r="D21" s="85" t="s">
        <v>23</v>
      </c>
      <c r="E21" s="86"/>
      <c r="F21" s="87">
        <v>252</v>
      </c>
      <c r="G21" s="90">
        <v>19.62</v>
      </c>
      <c r="H21" s="89">
        <f t="shared" si="0"/>
        <v>4944.2400000000007</v>
      </c>
      <c r="I21" s="40">
        <v>5.5701000000000001</v>
      </c>
      <c r="J21" s="41" t="s">
        <v>21</v>
      </c>
      <c r="K21" s="41" t="s">
        <v>21</v>
      </c>
      <c r="M21" s="1">
        <v>118379.77</v>
      </c>
    </row>
    <row r="22" spans="2:13" ht="51" x14ac:dyDescent="0.2">
      <c r="B22" s="42">
        <v>8</v>
      </c>
      <c r="C22" s="43" t="s">
        <v>39</v>
      </c>
      <c r="D22" s="44" t="s">
        <v>23</v>
      </c>
      <c r="E22" s="45"/>
      <c r="F22" s="46">
        <v>44</v>
      </c>
      <c r="G22" s="47">
        <v>7559.55</v>
      </c>
      <c r="H22" s="48">
        <f t="shared" si="0"/>
        <v>332620.2</v>
      </c>
      <c r="I22" s="40">
        <v>5.5701000000000001</v>
      </c>
      <c r="J22" s="41" t="s">
        <v>24</v>
      </c>
      <c r="K22" s="41" t="s">
        <v>25</v>
      </c>
    </row>
    <row r="23" spans="2:13" ht="55.5" customHeight="1" x14ac:dyDescent="0.2">
      <c r="B23" s="42">
        <v>9</v>
      </c>
      <c r="C23" s="43" t="s">
        <v>40</v>
      </c>
      <c r="D23" s="44" t="s">
        <v>23</v>
      </c>
      <c r="E23" s="45"/>
      <c r="F23" s="46">
        <v>5</v>
      </c>
      <c r="G23" s="47">
        <v>8246.7800000000007</v>
      </c>
      <c r="H23" s="48">
        <f t="shared" si="0"/>
        <v>41233.9</v>
      </c>
      <c r="I23" s="40">
        <v>5.5700099999999999</v>
      </c>
      <c r="J23" s="41" t="s">
        <v>27</v>
      </c>
      <c r="K23" s="41" t="s">
        <v>28</v>
      </c>
    </row>
    <row r="24" spans="2:13" ht="25.5" x14ac:dyDescent="0.2">
      <c r="B24" s="83">
        <v>10</v>
      </c>
      <c r="C24" s="84" t="s">
        <v>41</v>
      </c>
      <c r="D24" s="85" t="s">
        <v>23</v>
      </c>
      <c r="E24" s="86"/>
      <c r="F24" s="87">
        <v>1</v>
      </c>
      <c r="G24" s="88">
        <v>3574</v>
      </c>
      <c r="H24" s="89">
        <f t="shared" si="0"/>
        <v>3574</v>
      </c>
      <c r="I24" s="40">
        <v>5.57003</v>
      </c>
      <c r="J24" s="41" t="s">
        <v>30</v>
      </c>
      <c r="K24" s="41" t="s">
        <v>31</v>
      </c>
    </row>
    <row r="25" spans="2:13" ht="25.5" x14ac:dyDescent="0.2">
      <c r="B25" s="83">
        <v>11</v>
      </c>
      <c r="C25" s="84" t="s">
        <v>42</v>
      </c>
      <c r="D25" s="85" t="s">
        <v>23</v>
      </c>
      <c r="E25" s="86"/>
      <c r="F25" s="87">
        <v>50</v>
      </c>
      <c r="G25" s="88">
        <v>7.03</v>
      </c>
      <c r="H25" s="89">
        <f t="shared" si="0"/>
        <v>351.5</v>
      </c>
      <c r="I25" s="49">
        <v>5.5679999999999996</v>
      </c>
      <c r="J25" s="41" t="s">
        <v>33</v>
      </c>
      <c r="K25" s="41" t="s">
        <v>34</v>
      </c>
    </row>
    <row r="26" spans="2:13" ht="25.5" x14ac:dyDescent="0.2">
      <c r="B26" s="83">
        <v>12</v>
      </c>
      <c r="C26" s="84" t="s">
        <v>43</v>
      </c>
      <c r="D26" s="85" t="s">
        <v>23</v>
      </c>
      <c r="E26" s="86"/>
      <c r="F26" s="87">
        <v>230</v>
      </c>
      <c r="G26" s="88">
        <v>8.5</v>
      </c>
      <c r="H26" s="89">
        <f t="shared" si="0"/>
        <v>1955</v>
      </c>
      <c r="I26" s="49">
        <v>5.569</v>
      </c>
      <c r="J26" s="41" t="s">
        <v>36</v>
      </c>
      <c r="K26" s="41" t="s">
        <v>37</v>
      </c>
    </row>
    <row r="27" spans="2:13" ht="25.5" x14ac:dyDescent="0.2">
      <c r="B27" s="83">
        <v>13</v>
      </c>
      <c r="C27" s="84" t="s">
        <v>44</v>
      </c>
      <c r="D27" s="85" t="s">
        <v>23</v>
      </c>
      <c r="E27" s="86"/>
      <c r="F27" s="87">
        <v>130</v>
      </c>
      <c r="G27" s="88">
        <v>126</v>
      </c>
      <c r="H27" s="89">
        <f t="shared" si="0"/>
        <v>16380</v>
      </c>
      <c r="I27" s="40">
        <v>5.5701000000000001</v>
      </c>
      <c r="J27" s="41" t="s">
        <v>21</v>
      </c>
      <c r="K27" s="41" t="s">
        <v>21</v>
      </c>
    </row>
    <row r="28" spans="2:13" ht="25.5" x14ac:dyDescent="0.2">
      <c r="B28" s="83">
        <v>14</v>
      </c>
      <c r="C28" s="84" t="s">
        <v>45</v>
      </c>
      <c r="D28" s="85" t="s">
        <v>23</v>
      </c>
      <c r="E28" s="86"/>
      <c r="F28" s="87">
        <v>259</v>
      </c>
      <c r="G28" s="88">
        <v>210</v>
      </c>
      <c r="H28" s="89">
        <f t="shared" si="0"/>
        <v>54390</v>
      </c>
      <c r="I28" s="40">
        <v>5.5701000000000001</v>
      </c>
      <c r="J28" s="41" t="s">
        <v>24</v>
      </c>
      <c r="K28" s="41" t="s">
        <v>25</v>
      </c>
    </row>
    <row r="29" spans="2:13" ht="25.5" x14ac:dyDescent="0.2">
      <c r="B29" s="83">
        <v>15</v>
      </c>
      <c r="C29" s="84" t="s">
        <v>46</v>
      </c>
      <c r="D29" s="85" t="s">
        <v>23</v>
      </c>
      <c r="E29" s="86"/>
      <c r="F29" s="87">
        <v>32</v>
      </c>
      <c r="G29" s="88">
        <v>294</v>
      </c>
      <c r="H29" s="89">
        <f t="shared" si="0"/>
        <v>9408</v>
      </c>
      <c r="I29" s="40">
        <v>5.5700099999999999</v>
      </c>
      <c r="J29" s="41" t="s">
        <v>27</v>
      </c>
      <c r="K29" s="41" t="s">
        <v>28</v>
      </c>
    </row>
    <row r="30" spans="2:13" ht="25.5" x14ac:dyDescent="0.2">
      <c r="B30" s="83">
        <v>16</v>
      </c>
      <c r="C30" s="84" t="s">
        <v>47</v>
      </c>
      <c r="D30" s="85" t="s">
        <v>23</v>
      </c>
      <c r="E30" s="86"/>
      <c r="F30" s="87">
        <v>2</v>
      </c>
      <c r="G30" s="90">
        <v>7.38</v>
      </c>
      <c r="H30" s="89">
        <f>F30*G30</f>
        <v>14.76</v>
      </c>
      <c r="I30" s="49">
        <v>4.7042000000000002</v>
      </c>
      <c r="J30" s="41" t="s">
        <v>48</v>
      </c>
      <c r="K30" s="41" t="s">
        <v>49</v>
      </c>
      <c r="M30" s="1">
        <v>5.57</v>
      </c>
    </row>
    <row r="31" spans="2:13" ht="25.5" x14ac:dyDescent="0.2">
      <c r="B31" s="83">
        <v>17</v>
      </c>
      <c r="C31" s="84" t="s">
        <v>50</v>
      </c>
      <c r="D31" s="85" t="s">
        <v>23</v>
      </c>
      <c r="E31" s="86"/>
      <c r="F31" s="87">
        <v>4</v>
      </c>
      <c r="G31" s="90">
        <v>9.7799999999999994</v>
      </c>
      <c r="H31" s="89">
        <f t="shared" ref="H31:H66" si="1">F31*G31</f>
        <v>39.119999999999997</v>
      </c>
      <c r="I31" s="49">
        <v>2.1747999999999998</v>
      </c>
      <c r="J31" s="41" t="s">
        <v>51</v>
      </c>
      <c r="K31" s="41" t="s">
        <v>52</v>
      </c>
    </row>
    <row r="32" spans="2:13" ht="25.5" x14ac:dyDescent="0.2">
      <c r="B32" s="83">
        <v>18</v>
      </c>
      <c r="C32" s="84" t="s">
        <v>53</v>
      </c>
      <c r="D32" s="85" t="s">
        <v>23</v>
      </c>
      <c r="E32" s="86"/>
      <c r="F32" s="87">
        <v>22</v>
      </c>
      <c r="G32" s="90">
        <v>7.5</v>
      </c>
      <c r="H32" s="89">
        <f t="shared" si="1"/>
        <v>165</v>
      </c>
      <c r="I32" s="49"/>
      <c r="J32" s="41" t="s">
        <v>54</v>
      </c>
      <c r="K32" s="41" t="s">
        <v>55</v>
      </c>
    </row>
    <row r="33" spans="2:11" ht="25.5" x14ac:dyDescent="0.2">
      <c r="B33" s="83">
        <v>19</v>
      </c>
      <c r="C33" s="84" t="s">
        <v>56</v>
      </c>
      <c r="D33" s="85" t="s">
        <v>23</v>
      </c>
      <c r="E33" s="86"/>
      <c r="F33" s="87">
        <v>11</v>
      </c>
      <c r="G33" s="90">
        <v>126</v>
      </c>
      <c r="H33" s="89">
        <f t="shared" si="1"/>
        <v>1386</v>
      </c>
      <c r="I33" s="49">
        <v>5.5693999999999999</v>
      </c>
      <c r="J33" s="41" t="s">
        <v>57</v>
      </c>
      <c r="K33" s="41" t="s">
        <v>58</v>
      </c>
    </row>
    <row r="34" spans="2:11" ht="25.5" x14ac:dyDescent="0.2">
      <c r="B34" s="83">
        <v>20</v>
      </c>
      <c r="C34" s="84" t="s">
        <v>59</v>
      </c>
      <c r="D34" s="85" t="s">
        <v>23</v>
      </c>
      <c r="E34" s="86"/>
      <c r="F34" s="87">
        <v>84</v>
      </c>
      <c r="G34" s="90">
        <v>210</v>
      </c>
      <c r="H34" s="89">
        <f t="shared" si="1"/>
        <v>17640</v>
      </c>
      <c r="I34" s="49">
        <v>5.5699500000000004</v>
      </c>
      <c r="J34" s="41" t="s">
        <v>60</v>
      </c>
      <c r="K34" s="41" t="s">
        <v>61</v>
      </c>
    </row>
    <row r="35" spans="2:11" ht="25.5" x14ac:dyDescent="0.2">
      <c r="B35" s="83">
        <v>21</v>
      </c>
      <c r="C35" s="84" t="s">
        <v>62</v>
      </c>
      <c r="D35" s="85" t="s">
        <v>23</v>
      </c>
      <c r="E35" s="86"/>
      <c r="F35" s="87">
        <v>16</v>
      </c>
      <c r="G35" s="90">
        <v>294</v>
      </c>
      <c r="H35" s="89">
        <f>F35*G35</f>
        <v>4704</v>
      </c>
      <c r="I35" s="49">
        <v>5.569</v>
      </c>
      <c r="J35" s="41" t="s">
        <v>63</v>
      </c>
      <c r="K35" s="41" t="s">
        <v>64</v>
      </c>
    </row>
    <row r="36" spans="2:11" ht="63.75" x14ac:dyDescent="0.2">
      <c r="B36" s="42">
        <v>22</v>
      </c>
      <c r="C36" s="43" t="s">
        <v>65</v>
      </c>
      <c r="D36" s="44" t="s">
        <v>23</v>
      </c>
      <c r="E36" s="45"/>
      <c r="F36" s="46">
        <v>1</v>
      </c>
      <c r="G36" s="50">
        <v>5954.48</v>
      </c>
      <c r="H36" s="48">
        <f t="shared" si="1"/>
        <v>5954.48</v>
      </c>
      <c r="I36" s="49">
        <v>5.5697000000000001</v>
      </c>
      <c r="J36" s="41" t="s">
        <v>66</v>
      </c>
      <c r="K36" s="41" t="s">
        <v>67</v>
      </c>
    </row>
    <row r="37" spans="2:11" ht="63.75" x14ac:dyDescent="0.2">
      <c r="B37" s="42">
        <v>23</v>
      </c>
      <c r="C37" s="43" t="s">
        <v>68</v>
      </c>
      <c r="D37" s="44" t="s">
        <v>23</v>
      </c>
      <c r="E37" s="45"/>
      <c r="F37" s="46">
        <v>1</v>
      </c>
      <c r="G37" s="50">
        <v>15762.9</v>
      </c>
      <c r="H37" s="48">
        <f t="shared" si="1"/>
        <v>15762.9</v>
      </c>
      <c r="I37" s="49">
        <v>5.57</v>
      </c>
      <c r="J37" s="41" t="s">
        <v>69</v>
      </c>
      <c r="K37" s="41" t="s">
        <v>70</v>
      </c>
    </row>
    <row r="38" spans="2:11" ht="63.75" x14ac:dyDescent="0.2">
      <c r="B38" s="42">
        <v>24</v>
      </c>
      <c r="C38" s="43" t="s">
        <v>71</v>
      </c>
      <c r="D38" s="44" t="s">
        <v>23</v>
      </c>
      <c r="E38" s="45"/>
      <c r="F38" s="46">
        <v>2</v>
      </c>
      <c r="G38" s="50">
        <v>21449.84</v>
      </c>
      <c r="H38" s="48">
        <f t="shared" si="1"/>
        <v>42899.68</v>
      </c>
      <c r="I38" s="49">
        <v>5.569</v>
      </c>
      <c r="J38" s="41" t="s">
        <v>72</v>
      </c>
      <c r="K38" s="41" t="s">
        <v>73</v>
      </c>
    </row>
    <row r="39" spans="2:11" x14ac:dyDescent="0.2">
      <c r="B39" s="83">
        <v>25</v>
      </c>
      <c r="C39" s="84" t="s">
        <v>74</v>
      </c>
      <c r="D39" s="85" t="s">
        <v>75</v>
      </c>
      <c r="E39" s="86"/>
      <c r="F39" s="87">
        <v>423.3</v>
      </c>
      <c r="G39" s="90">
        <v>45.5</v>
      </c>
      <c r="H39" s="89">
        <f t="shared" si="1"/>
        <v>19260.150000000001</v>
      </c>
      <c r="I39" s="49">
        <v>5.577</v>
      </c>
      <c r="J39" s="41" t="s">
        <v>76</v>
      </c>
      <c r="K39" s="41" t="s">
        <v>77</v>
      </c>
    </row>
    <row r="40" spans="2:11" x14ac:dyDescent="0.2">
      <c r="B40" s="83">
        <v>26</v>
      </c>
      <c r="C40" s="84" t="s">
        <v>78</v>
      </c>
      <c r="D40" s="85" t="s">
        <v>75</v>
      </c>
      <c r="E40" s="86"/>
      <c r="F40" s="87">
        <v>35.700000000000003</v>
      </c>
      <c r="G40" s="90">
        <v>458.4</v>
      </c>
      <c r="H40" s="89">
        <f t="shared" si="1"/>
        <v>16364.880000000001</v>
      </c>
      <c r="I40" s="49"/>
      <c r="J40" s="41" t="s">
        <v>76</v>
      </c>
      <c r="K40" s="41" t="s">
        <v>79</v>
      </c>
    </row>
    <row r="41" spans="2:11" x14ac:dyDescent="0.2">
      <c r="B41" s="83">
        <v>27</v>
      </c>
      <c r="C41" s="84" t="s">
        <v>80</v>
      </c>
      <c r="D41" s="85" t="s">
        <v>75</v>
      </c>
      <c r="E41" s="86"/>
      <c r="F41" s="87">
        <v>66.3</v>
      </c>
      <c r="G41" s="90">
        <v>88.44</v>
      </c>
      <c r="H41" s="89">
        <f t="shared" si="1"/>
        <v>5863.5719999999992</v>
      </c>
      <c r="I41" s="49">
        <v>5.5697999999999999</v>
      </c>
      <c r="J41" s="41" t="s">
        <v>76</v>
      </c>
      <c r="K41" s="41" t="s">
        <v>81</v>
      </c>
    </row>
    <row r="42" spans="2:11" x14ac:dyDescent="0.2">
      <c r="B42" s="83">
        <v>28</v>
      </c>
      <c r="C42" s="84" t="s">
        <v>82</v>
      </c>
      <c r="D42" s="85" t="s">
        <v>75</v>
      </c>
      <c r="E42" s="86"/>
      <c r="F42" s="87">
        <v>1224</v>
      </c>
      <c r="G42" s="90">
        <v>45.5</v>
      </c>
      <c r="H42" s="89">
        <f t="shared" si="1"/>
        <v>55692</v>
      </c>
      <c r="I42" s="49">
        <v>5.5679999999999996</v>
      </c>
      <c r="J42" s="41" t="s">
        <v>83</v>
      </c>
      <c r="K42" s="41" t="s">
        <v>84</v>
      </c>
    </row>
    <row r="43" spans="2:11" x14ac:dyDescent="0.2">
      <c r="B43" s="83">
        <v>29</v>
      </c>
      <c r="C43" s="84" t="s">
        <v>85</v>
      </c>
      <c r="D43" s="85" t="s">
        <v>75</v>
      </c>
      <c r="E43" s="86"/>
      <c r="F43" s="87">
        <v>153</v>
      </c>
      <c r="G43" s="90">
        <v>959.7</v>
      </c>
      <c r="H43" s="89">
        <f t="shared" si="1"/>
        <v>146834.1</v>
      </c>
      <c r="I43" s="49">
        <v>2.7717999999999998</v>
      </c>
      <c r="J43" s="41" t="s">
        <v>86</v>
      </c>
      <c r="K43" s="41" t="s">
        <v>87</v>
      </c>
    </row>
    <row r="44" spans="2:11" x14ac:dyDescent="0.2">
      <c r="B44" s="83">
        <v>30</v>
      </c>
      <c r="C44" s="84" t="s">
        <v>88</v>
      </c>
      <c r="D44" s="85" t="s">
        <v>75</v>
      </c>
      <c r="E44" s="86"/>
      <c r="F44" s="87">
        <v>91.8</v>
      </c>
      <c r="G44" s="90">
        <v>1181.1099999999999</v>
      </c>
      <c r="H44" s="89">
        <f t="shared" si="1"/>
        <v>108425.89799999999</v>
      </c>
      <c r="I44" s="49"/>
      <c r="J44" s="41" t="s">
        <v>89</v>
      </c>
      <c r="K44" s="41" t="s">
        <v>90</v>
      </c>
    </row>
    <row r="45" spans="2:11" x14ac:dyDescent="0.2">
      <c r="B45" s="83">
        <v>31</v>
      </c>
      <c r="C45" s="84" t="s">
        <v>91</v>
      </c>
      <c r="D45" s="85" t="s">
        <v>75</v>
      </c>
      <c r="E45" s="86"/>
      <c r="F45" s="87">
        <v>20.399999999999999</v>
      </c>
      <c r="G45" s="90">
        <v>212.31</v>
      </c>
      <c r="H45" s="89">
        <f t="shared" si="1"/>
        <v>4331.1239999999998</v>
      </c>
      <c r="I45" s="49"/>
      <c r="J45" s="41"/>
      <c r="K45" s="41"/>
    </row>
    <row r="46" spans="2:11" x14ac:dyDescent="0.2">
      <c r="B46" s="83">
        <v>32</v>
      </c>
      <c r="C46" s="84" t="s">
        <v>92</v>
      </c>
      <c r="D46" s="85" t="s">
        <v>75</v>
      </c>
      <c r="E46" s="86"/>
      <c r="F46" s="87">
        <v>3972.9</v>
      </c>
      <c r="G46" s="90">
        <v>293.82</v>
      </c>
      <c r="H46" s="89">
        <f t="shared" si="1"/>
        <v>1167317.4779999999</v>
      </c>
      <c r="I46" s="49"/>
      <c r="J46" s="41"/>
      <c r="K46" s="41"/>
    </row>
    <row r="47" spans="2:11" x14ac:dyDescent="0.2">
      <c r="B47" s="83">
        <v>33</v>
      </c>
      <c r="C47" s="84" t="s">
        <v>93</v>
      </c>
      <c r="D47" s="85" t="s">
        <v>75</v>
      </c>
      <c r="E47" s="86"/>
      <c r="F47" s="87">
        <v>40.799999999999997</v>
      </c>
      <c r="G47" s="90">
        <v>370.74</v>
      </c>
      <c r="H47" s="89">
        <f t="shared" si="1"/>
        <v>15126.191999999999</v>
      </c>
      <c r="I47" s="49"/>
      <c r="J47" s="41"/>
      <c r="K47" s="41"/>
    </row>
    <row r="48" spans="2:11" x14ac:dyDescent="0.2">
      <c r="B48" s="83">
        <v>34</v>
      </c>
      <c r="C48" s="84" t="s">
        <v>94</v>
      </c>
      <c r="D48" s="85" t="s">
        <v>75</v>
      </c>
      <c r="E48" s="86"/>
      <c r="F48" s="87">
        <v>525.29999999999995</v>
      </c>
      <c r="G48" s="90">
        <v>535.45000000000005</v>
      </c>
      <c r="H48" s="89">
        <f t="shared" si="1"/>
        <v>281271.88500000001</v>
      </c>
      <c r="I48" s="49"/>
      <c r="J48" s="41"/>
      <c r="K48" s="41"/>
    </row>
    <row r="49" spans="2:11" x14ac:dyDescent="0.2">
      <c r="B49" s="83">
        <v>35</v>
      </c>
      <c r="C49" s="84" t="s">
        <v>95</v>
      </c>
      <c r="D49" s="85" t="s">
        <v>75</v>
      </c>
      <c r="E49" s="86"/>
      <c r="F49" s="87">
        <v>306</v>
      </c>
      <c r="G49" s="90">
        <v>670.81</v>
      </c>
      <c r="H49" s="89">
        <f t="shared" si="1"/>
        <v>205267.86</v>
      </c>
      <c r="I49" s="49"/>
      <c r="J49" s="41"/>
      <c r="K49" s="41"/>
    </row>
    <row r="50" spans="2:11" x14ac:dyDescent="0.2">
      <c r="B50" s="83">
        <v>36</v>
      </c>
      <c r="C50" s="84" t="s">
        <v>96</v>
      </c>
      <c r="D50" s="85" t="s">
        <v>75</v>
      </c>
      <c r="E50" s="86"/>
      <c r="F50" s="87">
        <v>183.6</v>
      </c>
      <c r="G50" s="90">
        <v>737.68</v>
      </c>
      <c r="H50" s="89">
        <f t="shared" si="1"/>
        <v>135438.04799999998</v>
      </c>
      <c r="I50" s="49"/>
      <c r="J50" s="41"/>
      <c r="K50" s="41"/>
    </row>
    <row r="51" spans="2:11" x14ac:dyDescent="0.2">
      <c r="B51" s="83">
        <v>37</v>
      </c>
      <c r="C51" s="84" t="s">
        <v>97</v>
      </c>
      <c r="D51" s="85" t="s">
        <v>75</v>
      </c>
      <c r="E51" s="86"/>
      <c r="F51" s="87">
        <v>15.3</v>
      </c>
      <c r="G51" s="90">
        <v>214</v>
      </c>
      <c r="H51" s="89">
        <f t="shared" si="1"/>
        <v>3274.2000000000003</v>
      </c>
      <c r="I51" s="49"/>
      <c r="J51" s="41"/>
      <c r="K51" s="41"/>
    </row>
    <row r="52" spans="2:11" x14ac:dyDescent="0.2">
      <c r="B52" s="83">
        <v>38</v>
      </c>
      <c r="C52" s="84" t="s">
        <v>98</v>
      </c>
      <c r="D52" s="85" t="s">
        <v>75</v>
      </c>
      <c r="E52" s="86"/>
      <c r="F52" s="87">
        <v>71.400000000000006</v>
      </c>
      <c r="G52" s="90">
        <v>88.44</v>
      </c>
      <c r="H52" s="89">
        <f t="shared" si="1"/>
        <v>6314.616</v>
      </c>
      <c r="I52" s="49"/>
      <c r="J52" s="41"/>
      <c r="K52" s="41"/>
    </row>
    <row r="53" spans="2:11" x14ac:dyDescent="0.2">
      <c r="B53" s="83">
        <v>39</v>
      </c>
      <c r="C53" s="84" t="s">
        <v>99</v>
      </c>
      <c r="D53" s="85" t="s">
        <v>75</v>
      </c>
      <c r="E53" s="86"/>
      <c r="F53" s="87">
        <v>612</v>
      </c>
      <c r="G53" s="90">
        <v>206</v>
      </c>
      <c r="H53" s="89">
        <f t="shared" si="1"/>
        <v>126072</v>
      </c>
      <c r="I53" s="49"/>
      <c r="J53" s="41"/>
      <c r="K53" s="41"/>
    </row>
    <row r="54" spans="2:11" x14ac:dyDescent="0.2">
      <c r="B54" s="83">
        <v>40</v>
      </c>
      <c r="C54" s="84" t="s">
        <v>100</v>
      </c>
      <c r="D54" s="85" t="s">
        <v>75</v>
      </c>
      <c r="E54" s="86"/>
      <c r="F54" s="87">
        <v>316.2</v>
      </c>
      <c r="G54" s="90">
        <v>249</v>
      </c>
      <c r="H54" s="89">
        <f t="shared" si="1"/>
        <v>78733.8</v>
      </c>
      <c r="I54" s="49"/>
      <c r="J54" s="41"/>
      <c r="K54" s="41"/>
    </row>
    <row r="55" spans="2:11" x14ac:dyDescent="0.2">
      <c r="B55" s="83">
        <v>41</v>
      </c>
      <c r="C55" s="84" t="s">
        <v>101</v>
      </c>
      <c r="D55" s="85" t="s">
        <v>75</v>
      </c>
      <c r="E55" s="86"/>
      <c r="F55" s="87">
        <v>357</v>
      </c>
      <c r="G55" s="90">
        <v>87.3</v>
      </c>
      <c r="H55" s="89">
        <f t="shared" si="1"/>
        <v>31166.1</v>
      </c>
      <c r="I55" s="49"/>
      <c r="J55" s="41"/>
      <c r="K55" s="41"/>
    </row>
    <row r="56" spans="2:11" x14ac:dyDescent="0.2">
      <c r="B56" s="83">
        <v>42</v>
      </c>
      <c r="C56" s="84" t="s">
        <v>102</v>
      </c>
      <c r="D56" s="85" t="s">
        <v>75</v>
      </c>
      <c r="E56" s="86"/>
      <c r="F56" s="87">
        <v>20.399999999999999</v>
      </c>
      <c r="G56" s="90">
        <v>148</v>
      </c>
      <c r="H56" s="89">
        <f t="shared" si="1"/>
        <v>3019.2</v>
      </c>
      <c r="I56" s="49"/>
      <c r="J56" s="41"/>
      <c r="K56" s="41"/>
    </row>
    <row r="57" spans="2:11" ht="51" x14ac:dyDescent="0.2">
      <c r="B57" s="42">
        <v>43</v>
      </c>
      <c r="C57" s="43" t="s">
        <v>103</v>
      </c>
      <c r="D57" s="44" t="s">
        <v>20</v>
      </c>
      <c r="E57" s="45"/>
      <c r="F57" s="46">
        <v>2</v>
      </c>
      <c r="G57" s="50">
        <v>7904</v>
      </c>
      <c r="H57" s="48">
        <f t="shared" si="1"/>
        <v>15808</v>
      </c>
      <c r="I57" s="49"/>
      <c r="J57" s="41"/>
      <c r="K57" s="41"/>
    </row>
    <row r="58" spans="2:11" ht="39" customHeight="1" x14ac:dyDescent="0.2">
      <c r="B58" s="42">
        <v>44</v>
      </c>
      <c r="C58" s="43" t="s">
        <v>104</v>
      </c>
      <c r="D58" s="44" t="s">
        <v>20</v>
      </c>
      <c r="E58" s="45"/>
      <c r="F58" s="46">
        <v>1</v>
      </c>
      <c r="G58" s="50">
        <v>7148</v>
      </c>
      <c r="H58" s="48">
        <f t="shared" si="1"/>
        <v>7148</v>
      </c>
      <c r="I58" s="49"/>
      <c r="J58" s="41"/>
      <c r="K58" s="41"/>
    </row>
    <row r="59" spans="2:11" x14ac:dyDescent="0.2">
      <c r="B59" s="83">
        <v>45</v>
      </c>
      <c r="C59" s="84" t="s">
        <v>105</v>
      </c>
      <c r="D59" s="91" t="s">
        <v>75</v>
      </c>
      <c r="E59" s="86"/>
      <c r="F59" s="87">
        <v>2356.1999999999998</v>
      </c>
      <c r="G59" s="90">
        <v>293.82</v>
      </c>
      <c r="H59" s="89">
        <f t="shared" si="1"/>
        <v>692298.68399999989</v>
      </c>
      <c r="I59" s="49"/>
      <c r="J59" s="41"/>
      <c r="K59" s="41"/>
    </row>
    <row r="60" spans="2:11" ht="13.5" customHeight="1" x14ac:dyDescent="0.2">
      <c r="B60" s="83">
        <v>46</v>
      </c>
      <c r="C60" s="84" t="s">
        <v>106</v>
      </c>
      <c r="D60" s="91" t="s">
        <v>75</v>
      </c>
      <c r="E60" s="86"/>
      <c r="F60" s="87">
        <v>596.70000000000005</v>
      </c>
      <c r="G60" s="90">
        <v>370.74</v>
      </c>
      <c r="H60" s="89">
        <f t="shared" si="1"/>
        <v>221220.55800000002</v>
      </c>
      <c r="I60" s="49"/>
      <c r="J60" s="41"/>
      <c r="K60" s="41"/>
    </row>
    <row r="61" spans="2:11" x14ac:dyDescent="0.2">
      <c r="B61" s="83">
        <v>47</v>
      </c>
      <c r="C61" s="84" t="s">
        <v>107</v>
      </c>
      <c r="D61" s="91" t="s">
        <v>75</v>
      </c>
      <c r="E61" s="86"/>
      <c r="F61" s="87">
        <v>71.400000000000006</v>
      </c>
      <c r="G61" s="90">
        <v>832.54</v>
      </c>
      <c r="H61" s="89">
        <f t="shared" si="1"/>
        <v>59443.356</v>
      </c>
      <c r="I61" s="49"/>
      <c r="J61" s="41"/>
      <c r="K61" s="41"/>
    </row>
    <row r="62" spans="2:11" x14ac:dyDescent="0.2">
      <c r="B62" s="83">
        <v>48</v>
      </c>
      <c r="C62" s="84" t="s">
        <v>108</v>
      </c>
      <c r="D62" s="91" t="s">
        <v>75</v>
      </c>
      <c r="E62" s="86"/>
      <c r="F62" s="87">
        <v>306</v>
      </c>
      <c r="G62" s="90">
        <v>1395.53</v>
      </c>
      <c r="H62" s="89">
        <f t="shared" si="1"/>
        <v>427032.18</v>
      </c>
      <c r="I62" s="49"/>
      <c r="J62" s="41"/>
      <c r="K62" s="41"/>
    </row>
    <row r="63" spans="2:11" x14ac:dyDescent="0.2">
      <c r="B63" s="83">
        <v>49</v>
      </c>
      <c r="C63" s="84" t="s">
        <v>109</v>
      </c>
      <c r="D63" s="91" t="s">
        <v>75</v>
      </c>
      <c r="E63" s="86"/>
      <c r="F63" s="87">
        <v>1856.4</v>
      </c>
      <c r="G63" s="90">
        <v>588.71</v>
      </c>
      <c r="H63" s="89">
        <f t="shared" si="1"/>
        <v>1092881.2440000002</v>
      </c>
      <c r="I63" s="49"/>
      <c r="J63" s="41"/>
      <c r="K63" s="41"/>
    </row>
    <row r="64" spans="2:11" x14ac:dyDescent="0.2">
      <c r="B64" s="83">
        <v>50</v>
      </c>
      <c r="C64" s="84" t="s">
        <v>110</v>
      </c>
      <c r="D64" s="91" t="s">
        <v>75</v>
      </c>
      <c r="E64" s="86"/>
      <c r="F64" s="87">
        <v>311.10000000000002</v>
      </c>
      <c r="G64" s="90">
        <v>670.81</v>
      </c>
      <c r="H64" s="89">
        <f t="shared" si="1"/>
        <v>208688.99100000001</v>
      </c>
      <c r="I64" s="49"/>
      <c r="J64" s="41"/>
      <c r="K64" s="41"/>
    </row>
    <row r="65" spans="2:11" x14ac:dyDescent="0.2">
      <c r="B65" s="83">
        <v>51</v>
      </c>
      <c r="C65" s="84" t="s">
        <v>111</v>
      </c>
      <c r="D65" s="91" t="s">
        <v>75</v>
      </c>
      <c r="E65" s="86"/>
      <c r="F65" s="87">
        <v>938.4</v>
      </c>
      <c r="G65" s="90">
        <v>737.68</v>
      </c>
      <c r="H65" s="89">
        <f t="shared" si="1"/>
        <v>692238.91199999989</v>
      </c>
      <c r="I65" s="49"/>
      <c r="J65" s="41"/>
      <c r="K65" s="41"/>
    </row>
    <row r="66" spans="2:11" ht="25.5" x14ac:dyDescent="0.2">
      <c r="B66" s="42">
        <v>52</v>
      </c>
      <c r="C66" s="43" t="s">
        <v>112</v>
      </c>
      <c r="D66" s="44" t="s">
        <v>23</v>
      </c>
      <c r="E66" s="45"/>
      <c r="F66" s="46">
        <v>80</v>
      </c>
      <c r="G66" s="50">
        <v>15645</v>
      </c>
      <c r="H66" s="48">
        <f t="shared" si="1"/>
        <v>1251600</v>
      </c>
      <c r="I66" s="49"/>
      <c r="J66" s="41"/>
      <c r="K66" s="41"/>
    </row>
    <row r="67" spans="2:11" x14ac:dyDescent="0.2">
      <c r="B67" s="83">
        <v>53</v>
      </c>
      <c r="C67" s="84" t="s">
        <v>113</v>
      </c>
      <c r="D67" s="85" t="s">
        <v>75</v>
      </c>
      <c r="E67" s="86"/>
      <c r="F67" s="87">
        <v>928.03</v>
      </c>
      <c r="G67" s="90">
        <v>239.75</v>
      </c>
      <c r="H67" s="89">
        <f>F67*G67</f>
        <v>222495.1925</v>
      </c>
      <c r="I67" s="49"/>
      <c r="J67" s="41"/>
      <c r="K67" s="41"/>
    </row>
    <row r="68" spans="2:11" x14ac:dyDescent="0.2">
      <c r="B68" s="83">
        <v>54</v>
      </c>
      <c r="C68" s="84" t="s">
        <v>114</v>
      </c>
      <c r="D68" s="85" t="s">
        <v>75</v>
      </c>
      <c r="E68" s="86"/>
      <c r="F68" s="87">
        <v>837.39</v>
      </c>
      <c r="G68" s="90">
        <v>458.86</v>
      </c>
      <c r="H68" s="89">
        <f t="shared" ref="H68:H131" si="2">F68*G68</f>
        <v>384244.77539999998</v>
      </c>
      <c r="I68" s="49"/>
      <c r="J68" s="41"/>
      <c r="K68" s="41"/>
    </row>
    <row r="69" spans="2:11" x14ac:dyDescent="0.2">
      <c r="B69" s="83">
        <v>55</v>
      </c>
      <c r="C69" s="84" t="s">
        <v>115</v>
      </c>
      <c r="D69" s="85" t="s">
        <v>75</v>
      </c>
      <c r="E69" s="86"/>
      <c r="F69" s="87">
        <v>113.3</v>
      </c>
      <c r="G69" s="90">
        <v>534.97</v>
      </c>
      <c r="H69" s="89">
        <f t="shared" si="2"/>
        <v>60612.101000000002</v>
      </c>
      <c r="I69" s="49"/>
      <c r="J69" s="41"/>
      <c r="K69" s="41"/>
    </row>
    <row r="70" spans="2:11" x14ac:dyDescent="0.2">
      <c r="B70" s="83">
        <v>56</v>
      </c>
      <c r="C70" s="84" t="s">
        <v>116</v>
      </c>
      <c r="D70" s="85" t="s">
        <v>75</v>
      </c>
      <c r="E70" s="86"/>
      <c r="F70" s="87">
        <v>10.3</v>
      </c>
      <c r="G70" s="90">
        <v>229.04</v>
      </c>
      <c r="H70" s="89">
        <f t="shared" si="2"/>
        <v>2359.1120000000001</v>
      </c>
      <c r="I70" s="49"/>
      <c r="J70" s="41"/>
      <c r="K70" s="41"/>
    </row>
    <row r="71" spans="2:11" x14ac:dyDescent="0.2">
      <c r="B71" s="42">
        <v>57</v>
      </c>
      <c r="C71" s="43" t="s">
        <v>117</v>
      </c>
      <c r="D71" s="44" t="s">
        <v>23</v>
      </c>
      <c r="E71" s="45"/>
      <c r="F71" s="46">
        <v>2</v>
      </c>
      <c r="G71" s="50">
        <v>3870.8</v>
      </c>
      <c r="H71" s="48">
        <f t="shared" si="2"/>
        <v>7741.6</v>
      </c>
      <c r="I71" s="49"/>
      <c r="J71" s="41"/>
      <c r="K71" s="41"/>
    </row>
    <row r="72" spans="2:11" ht="39.75" customHeight="1" x14ac:dyDescent="0.2">
      <c r="B72" s="83">
        <v>58</v>
      </c>
      <c r="C72" s="84" t="s">
        <v>118</v>
      </c>
      <c r="D72" s="85" t="s">
        <v>23</v>
      </c>
      <c r="E72" s="86"/>
      <c r="F72" s="87">
        <v>230</v>
      </c>
      <c r="G72" s="90">
        <v>59.6</v>
      </c>
      <c r="H72" s="89">
        <f t="shared" si="2"/>
        <v>13708</v>
      </c>
      <c r="I72" s="49"/>
      <c r="J72" s="41"/>
      <c r="K72" s="41"/>
    </row>
    <row r="73" spans="2:11" ht="38.25" customHeight="1" x14ac:dyDescent="0.2">
      <c r="B73" s="83">
        <v>59</v>
      </c>
      <c r="C73" s="84" t="s">
        <v>119</v>
      </c>
      <c r="D73" s="85" t="s">
        <v>23</v>
      </c>
      <c r="E73" s="86"/>
      <c r="F73" s="87">
        <v>50</v>
      </c>
      <c r="G73" s="90">
        <v>17.399999999999999</v>
      </c>
      <c r="H73" s="89">
        <f t="shared" si="2"/>
        <v>869.99999999999989</v>
      </c>
      <c r="I73" s="49"/>
      <c r="J73" s="41"/>
      <c r="K73" s="41"/>
    </row>
    <row r="74" spans="2:11" ht="40.5" customHeight="1" x14ac:dyDescent="0.2">
      <c r="B74" s="83">
        <v>60</v>
      </c>
      <c r="C74" s="84" t="s">
        <v>120</v>
      </c>
      <c r="D74" s="85" t="s">
        <v>23</v>
      </c>
      <c r="E74" s="86"/>
      <c r="F74" s="87">
        <v>4</v>
      </c>
      <c r="G74" s="90">
        <v>282.08</v>
      </c>
      <c r="H74" s="89">
        <f t="shared" si="2"/>
        <v>1128.32</v>
      </c>
      <c r="I74" s="49"/>
      <c r="J74" s="41"/>
      <c r="K74" s="41"/>
    </row>
    <row r="75" spans="2:11" ht="39.75" customHeight="1" x14ac:dyDescent="0.2">
      <c r="B75" s="83">
        <v>61</v>
      </c>
      <c r="C75" s="84" t="s">
        <v>121</v>
      </c>
      <c r="D75" s="85" t="s">
        <v>23</v>
      </c>
      <c r="E75" s="86"/>
      <c r="F75" s="87">
        <v>22</v>
      </c>
      <c r="G75" s="90">
        <v>48.19</v>
      </c>
      <c r="H75" s="89">
        <f t="shared" si="2"/>
        <v>1060.1799999999998</v>
      </c>
      <c r="I75" s="49"/>
      <c r="J75" s="41"/>
      <c r="K75" s="41"/>
    </row>
    <row r="76" spans="2:11" ht="39.75" customHeight="1" x14ac:dyDescent="0.2">
      <c r="B76" s="83">
        <v>62</v>
      </c>
      <c r="C76" s="84" t="s">
        <v>122</v>
      </c>
      <c r="D76" s="85" t="s">
        <v>23</v>
      </c>
      <c r="E76" s="86"/>
      <c r="F76" s="87">
        <v>2</v>
      </c>
      <c r="G76" s="90">
        <v>98.87</v>
      </c>
      <c r="H76" s="89">
        <f t="shared" si="2"/>
        <v>197.74</v>
      </c>
      <c r="I76" s="49"/>
      <c r="J76" s="41"/>
      <c r="K76" s="41"/>
    </row>
    <row r="77" spans="2:11" ht="27.75" customHeight="1" x14ac:dyDescent="0.2">
      <c r="B77" s="42">
        <v>63</v>
      </c>
      <c r="C77" s="43" t="s">
        <v>123</v>
      </c>
      <c r="D77" s="44" t="s">
        <v>23</v>
      </c>
      <c r="E77" s="45"/>
      <c r="F77" s="46">
        <v>1</v>
      </c>
      <c r="G77" s="50">
        <v>2772</v>
      </c>
      <c r="H77" s="48">
        <f t="shared" si="2"/>
        <v>2772</v>
      </c>
      <c r="I77" s="49"/>
      <c r="J77" s="41"/>
      <c r="K77" s="41"/>
    </row>
    <row r="78" spans="2:11" x14ac:dyDescent="0.2">
      <c r="B78" s="42">
        <v>64</v>
      </c>
      <c r="C78" s="43" t="s">
        <v>124</v>
      </c>
      <c r="D78" s="44" t="s">
        <v>75</v>
      </c>
      <c r="E78" s="45"/>
      <c r="F78" s="46">
        <v>20</v>
      </c>
      <c r="G78" s="50">
        <v>516.20000000000005</v>
      </c>
      <c r="H78" s="48">
        <f t="shared" si="2"/>
        <v>10324</v>
      </c>
      <c r="I78" s="49"/>
      <c r="J78" s="41"/>
      <c r="K78" s="41"/>
    </row>
    <row r="79" spans="2:11" ht="25.5" customHeight="1" x14ac:dyDescent="0.2">
      <c r="B79" s="42">
        <v>65</v>
      </c>
      <c r="C79" s="43" t="s">
        <v>125</v>
      </c>
      <c r="D79" s="44" t="s">
        <v>75</v>
      </c>
      <c r="E79" s="45"/>
      <c r="F79" s="46">
        <v>30</v>
      </c>
      <c r="G79" s="50">
        <v>282.8</v>
      </c>
      <c r="H79" s="48">
        <f t="shared" si="2"/>
        <v>8484</v>
      </c>
      <c r="I79" s="49"/>
      <c r="J79" s="41"/>
      <c r="K79" s="41"/>
    </row>
    <row r="80" spans="2:11" x14ac:dyDescent="0.2">
      <c r="B80" s="83">
        <v>66</v>
      </c>
      <c r="C80" s="84" t="s">
        <v>126</v>
      </c>
      <c r="D80" s="85" t="s">
        <v>75</v>
      </c>
      <c r="E80" s="86"/>
      <c r="F80" s="87">
        <v>80</v>
      </c>
      <c r="G80" s="90">
        <v>48.2</v>
      </c>
      <c r="H80" s="89">
        <f t="shared" si="2"/>
        <v>3856</v>
      </c>
      <c r="I80" s="49"/>
      <c r="J80" s="41"/>
      <c r="K80" s="41"/>
    </row>
    <row r="81" spans="2:11" x14ac:dyDescent="0.2">
      <c r="B81" s="83">
        <v>67</v>
      </c>
      <c r="C81" s="84" t="s">
        <v>127</v>
      </c>
      <c r="D81" s="85" t="s">
        <v>75</v>
      </c>
      <c r="E81" s="86"/>
      <c r="F81" s="87">
        <v>210</v>
      </c>
      <c r="G81" s="90">
        <v>328.5</v>
      </c>
      <c r="H81" s="89">
        <f t="shared" si="2"/>
        <v>68985</v>
      </c>
      <c r="I81" s="49"/>
      <c r="J81" s="41"/>
      <c r="K81" s="41"/>
    </row>
    <row r="82" spans="2:11" x14ac:dyDescent="0.2">
      <c r="B82" s="83">
        <v>68</v>
      </c>
      <c r="C82" s="84" t="s">
        <v>128</v>
      </c>
      <c r="D82" s="85" t="s">
        <v>75</v>
      </c>
      <c r="E82" s="86"/>
      <c r="F82" s="87">
        <v>40</v>
      </c>
      <c r="G82" s="90">
        <v>70.44</v>
      </c>
      <c r="H82" s="89">
        <f t="shared" si="2"/>
        <v>2817.6</v>
      </c>
      <c r="I82" s="49"/>
      <c r="J82" s="41"/>
      <c r="K82" s="41"/>
    </row>
    <row r="83" spans="2:11" x14ac:dyDescent="0.2">
      <c r="B83" s="83">
        <v>69</v>
      </c>
      <c r="C83" s="84" t="s">
        <v>129</v>
      </c>
      <c r="D83" s="85" t="s">
        <v>75</v>
      </c>
      <c r="E83" s="86"/>
      <c r="F83" s="87">
        <v>10.3</v>
      </c>
      <c r="G83" s="90">
        <v>28.8</v>
      </c>
      <c r="H83" s="89">
        <f t="shared" si="2"/>
        <v>296.64000000000004</v>
      </c>
      <c r="I83" s="49"/>
      <c r="J83" s="41"/>
      <c r="K83" s="41"/>
    </row>
    <row r="84" spans="2:11" ht="12.75" customHeight="1" x14ac:dyDescent="0.2">
      <c r="B84" s="83">
        <v>70</v>
      </c>
      <c r="C84" s="84" t="s">
        <v>130</v>
      </c>
      <c r="D84" s="85" t="s">
        <v>75</v>
      </c>
      <c r="E84" s="86"/>
      <c r="F84" s="87">
        <v>15</v>
      </c>
      <c r="G84" s="90">
        <v>1357.64</v>
      </c>
      <c r="H84" s="89">
        <f t="shared" si="2"/>
        <v>20364.600000000002</v>
      </c>
      <c r="I84" s="49"/>
      <c r="J84" s="41"/>
      <c r="K84" s="41"/>
    </row>
    <row r="85" spans="2:11" ht="12.75" customHeight="1" x14ac:dyDescent="0.2">
      <c r="B85" s="83">
        <v>71</v>
      </c>
      <c r="C85" s="84" t="s">
        <v>131</v>
      </c>
      <c r="D85" s="85" t="s">
        <v>75</v>
      </c>
      <c r="E85" s="86"/>
      <c r="F85" s="87">
        <v>25</v>
      </c>
      <c r="G85" s="90">
        <v>876.8</v>
      </c>
      <c r="H85" s="89">
        <f t="shared" si="2"/>
        <v>21920</v>
      </c>
      <c r="I85" s="49"/>
      <c r="J85" s="41"/>
      <c r="K85" s="41"/>
    </row>
    <row r="86" spans="2:11" ht="38.25" x14ac:dyDescent="0.2">
      <c r="B86" s="42">
        <v>72</v>
      </c>
      <c r="C86" s="43" t="s">
        <v>132</v>
      </c>
      <c r="D86" s="44" t="s">
        <v>75</v>
      </c>
      <c r="E86" s="45"/>
      <c r="F86" s="46">
        <v>25.2</v>
      </c>
      <c r="G86" s="50">
        <v>412.85</v>
      </c>
      <c r="H86" s="48">
        <f t="shared" si="2"/>
        <v>10403.82</v>
      </c>
      <c r="I86" s="49"/>
      <c r="J86" s="41"/>
      <c r="K86" s="41"/>
    </row>
    <row r="87" spans="2:11" ht="38.25" customHeight="1" x14ac:dyDescent="0.2">
      <c r="B87" s="83">
        <v>73</v>
      </c>
      <c r="C87" s="84" t="s">
        <v>133</v>
      </c>
      <c r="D87" s="85" t="s">
        <v>23</v>
      </c>
      <c r="E87" s="86"/>
      <c r="F87" s="87">
        <v>130</v>
      </c>
      <c r="G87" s="90">
        <v>910</v>
      </c>
      <c r="H87" s="89">
        <f t="shared" si="2"/>
        <v>118300</v>
      </c>
      <c r="I87" s="49"/>
      <c r="J87" s="41"/>
      <c r="K87" s="41"/>
    </row>
    <row r="88" spans="2:11" ht="36.75" customHeight="1" x14ac:dyDescent="0.2">
      <c r="B88" s="83">
        <v>74</v>
      </c>
      <c r="C88" s="84" t="s">
        <v>134</v>
      </c>
      <c r="D88" s="85" t="s">
        <v>23</v>
      </c>
      <c r="E88" s="86"/>
      <c r="F88" s="87">
        <v>259</v>
      </c>
      <c r="G88" s="90">
        <v>1918</v>
      </c>
      <c r="H88" s="89">
        <f t="shared" si="2"/>
        <v>496762</v>
      </c>
      <c r="I88" s="49"/>
      <c r="J88" s="41"/>
      <c r="K88" s="41"/>
    </row>
    <row r="89" spans="2:11" ht="36" customHeight="1" x14ac:dyDescent="0.2">
      <c r="B89" s="83">
        <v>75</v>
      </c>
      <c r="C89" s="84" t="s">
        <v>135</v>
      </c>
      <c r="D89" s="85" t="s">
        <v>23</v>
      </c>
      <c r="E89" s="86"/>
      <c r="F89" s="87">
        <v>32</v>
      </c>
      <c r="G89" s="90">
        <v>3010</v>
      </c>
      <c r="H89" s="89">
        <f t="shared" si="2"/>
        <v>96320</v>
      </c>
      <c r="I89" s="49"/>
      <c r="J89" s="41"/>
      <c r="K89" s="41"/>
    </row>
    <row r="90" spans="2:11" ht="38.25" x14ac:dyDescent="0.2">
      <c r="B90" s="83">
        <v>76</v>
      </c>
      <c r="C90" s="84" t="s">
        <v>136</v>
      </c>
      <c r="D90" s="85" t="s">
        <v>23</v>
      </c>
      <c r="E90" s="86"/>
      <c r="F90" s="87">
        <v>11</v>
      </c>
      <c r="G90" s="90">
        <v>910</v>
      </c>
      <c r="H90" s="89">
        <f t="shared" si="2"/>
        <v>10010</v>
      </c>
      <c r="I90" s="49"/>
      <c r="J90" s="41"/>
      <c r="K90" s="41"/>
    </row>
    <row r="91" spans="2:11" ht="38.25" x14ac:dyDescent="0.2">
      <c r="B91" s="83">
        <v>77</v>
      </c>
      <c r="C91" s="84" t="s">
        <v>137</v>
      </c>
      <c r="D91" s="85" t="s">
        <v>23</v>
      </c>
      <c r="E91" s="86"/>
      <c r="F91" s="87">
        <v>84</v>
      </c>
      <c r="G91" s="90">
        <v>1918</v>
      </c>
      <c r="H91" s="89">
        <f t="shared" si="2"/>
        <v>161112</v>
      </c>
      <c r="I91" s="49"/>
      <c r="J91" s="41"/>
      <c r="K91" s="41"/>
    </row>
    <row r="92" spans="2:11" ht="38.25" x14ac:dyDescent="0.2">
      <c r="B92" s="83">
        <v>78</v>
      </c>
      <c r="C92" s="84" t="s">
        <v>138</v>
      </c>
      <c r="D92" s="85" t="s">
        <v>23</v>
      </c>
      <c r="E92" s="86"/>
      <c r="F92" s="87">
        <v>16</v>
      </c>
      <c r="G92" s="90">
        <v>3010</v>
      </c>
      <c r="H92" s="89">
        <f t="shared" si="2"/>
        <v>48160</v>
      </c>
      <c r="I92" s="49"/>
      <c r="J92" s="41"/>
      <c r="K92" s="41"/>
    </row>
    <row r="93" spans="2:11" ht="25.5" x14ac:dyDescent="0.2">
      <c r="B93" s="42">
        <v>79</v>
      </c>
      <c r="C93" s="43" t="s">
        <v>139</v>
      </c>
      <c r="D93" s="44" t="s">
        <v>23</v>
      </c>
      <c r="E93" s="45"/>
      <c r="F93" s="46">
        <v>2</v>
      </c>
      <c r="G93" s="50">
        <v>2206</v>
      </c>
      <c r="H93" s="48">
        <f t="shared" si="2"/>
        <v>4412</v>
      </c>
      <c r="I93" s="49"/>
      <c r="J93" s="41"/>
      <c r="K93" s="41"/>
    </row>
    <row r="94" spans="2:11" x14ac:dyDescent="0.2">
      <c r="B94" s="42">
        <v>80</v>
      </c>
      <c r="C94" s="43" t="s">
        <v>140</v>
      </c>
      <c r="D94" s="44" t="s">
        <v>75</v>
      </c>
      <c r="E94" s="45"/>
      <c r="F94" s="46">
        <v>100</v>
      </c>
      <c r="G94" s="50">
        <v>89.28</v>
      </c>
      <c r="H94" s="48">
        <f t="shared" si="2"/>
        <v>8928</v>
      </c>
      <c r="I94" s="49"/>
      <c r="J94" s="41"/>
      <c r="K94" s="41"/>
    </row>
    <row r="95" spans="2:11" x14ac:dyDescent="0.2">
      <c r="B95" s="42">
        <v>81</v>
      </c>
      <c r="C95" s="43" t="s">
        <v>141</v>
      </c>
      <c r="D95" s="44" t="s">
        <v>75</v>
      </c>
      <c r="E95" s="45"/>
      <c r="F95" s="46">
        <v>800</v>
      </c>
      <c r="G95" s="50">
        <v>145.44</v>
      </c>
      <c r="H95" s="48">
        <f t="shared" si="2"/>
        <v>116352</v>
      </c>
      <c r="I95" s="49"/>
      <c r="J95" s="41"/>
      <c r="K95" s="41"/>
    </row>
    <row r="96" spans="2:11" ht="63.75" x14ac:dyDescent="0.2">
      <c r="B96" s="83">
        <v>82</v>
      </c>
      <c r="C96" s="84" t="s">
        <v>142</v>
      </c>
      <c r="D96" s="85" t="s">
        <v>23</v>
      </c>
      <c r="E96" s="86"/>
      <c r="F96" s="87">
        <v>1</v>
      </c>
      <c r="G96" s="90">
        <v>85725.5</v>
      </c>
      <c r="H96" s="89">
        <f t="shared" si="2"/>
        <v>85725.5</v>
      </c>
      <c r="I96" s="49"/>
      <c r="J96" s="41"/>
      <c r="K96" s="41"/>
    </row>
    <row r="97" spans="2:11" ht="63.75" x14ac:dyDescent="0.2">
      <c r="B97" s="83">
        <v>83</v>
      </c>
      <c r="C97" s="84" t="s">
        <v>143</v>
      </c>
      <c r="D97" s="85" t="s">
        <v>23</v>
      </c>
      <c r="E97" s="86"/>
      <c r="F97" s="87">
        <v>1</v>
      </c>
      <c r="G97" s="90">
        <v>85725.5</v>
      </c>
      <c r="H97" s="89">
        <f t="shared" si="2"/>
        <v>85725.5</v>
      </c>
      <c r="I97" s="49"/>
      <c r="J97" s="41"/>
      <c r="K97" s="41"/>
    </row>
    <row r="98" spans="2:11" ht="76.5" x14ac:dyDescent="0.2">
      <c r="B98" s="83">
        <v>84</v>
      </c>
      <c r="C98" s="84" t="s">
        <v>144</v>
      </c>
      <c r="D98" s="85" t="s">
        <v>23</v>
      </c>
      <c r="E98" s="86"/>
      <c r="F98" s="87">
        <v>1</v>
      </c>
      <c r="G98" s="90">
        <v>85725.5</v>
      </c>
      <c r="H98" s="89">
        <f t="shared" si="2"/>
        <v>85725.5</v>
      </c>
      <c r="I98" s="49"/>
      <c r="J98" s="41"/>
      <c r="K98" s="41"/>
    </row>
    <row r="99" spans="2:11" ht="76.5" x14ac:dyDescent="0.2">
      <c r="B99" s="83">
        <v>85</v>
      </c>
      <c r="C99" s="84" t="s">
        <v>145</v>
      </c>
      <c r="D99" s="85" t="s">
        <v>23</v>
      </c>
      <c r="E99" s="86"/>
      <c r="F99" s="87">
        <v>1</v>
      </c>
      <c r="G99" s="90">
        <v>269852.79999999999</v>
      </c>
      <c r="H99" s="89">
        <f t="shared" si="2"/>
        <v>269852.79999999999</v>
      </c>
      <c r="I99" s="49"/>
      <c r="J99" s="41"/>
      <c r="K99" s="41"/>
    </row>
    <row r="100" spans="2:11" ht="63.75" x14ac:dyDescent="0.2">
      <c r="B100" s="83">
        <v>86</v>
      </c>
      <c r="C100" s="84" t="s">
        <v>146</v>
      </c>
      <c r="D100" s="85" t="s">
        <v>23</v>
      </c>
      <c r="E100" s="86"/>
      <c r="F100" s="87">
        <v>1</v>
      </c>
      <c r="G100" s="90">
        <v>85725.5</v>
      </c>
      <c r="H100" s="89">
        <f t="shared" si="2"/>
        <v>85725.5</v>
      </c>
      <c r="I100" s="49"/>
      <c r="J100" s="41"/>
      <c r="K100" s="41"/>
    </row>
    <row r="101" spans="2:11" ht="76.5" x14ac:dyDescent="0.2">
      <c r="B101" s="83">
        <v>87</v>
      </c>
      <c r="C101" s="84" t="s">
        <v>147</v>
      </c>
      <c r="D101" s="85" t="s">
        <v>23</v>
      </c>
      <c r="E101" s="86"/>
      <c r="F101" s="87">
        <v>1</v>
      </c>
      <c r="G101" s="90">
        <v>85725.5</v>
      </c>
      <c r="H101" s="89">
        <f t="shared" si="2"/>
        <v>85725.5</v>
      </c>
      <c r="I101" s="49"/>
      <c r="J101" s="41"/>
      <c r="K101" s="41"/>
    </row>
    <row r="102" spans="2:11" x14ac:dyDescent="0.2">
      <c r="B102" s="42">
        <v>88</v>
      </c>
      <c r="C102" s="43" t="s">
        <v>148</v>
      </c>
      <c r="D102" s="44" t="s">
        <v>75</v>
      </c>
      <c r="E102" s="45"/>
      <c r="F102" s="46">
        <v>15.45</v>
      </c>
      <c r="G102" s="50">
        <v>234.03</v>
      </c>
      <c r="H102" s="48">
        <f t="shared" si="2"/>
        <v>3615.7635</v>
      </c>
      <c r="I102" s="49"/>
      <c r="J102" s="41"/>
      <c r="K102" s="41"/>
    </row>
    <row r="103" spans="2:11" x14ac:dyDescent="0.2">
      <c r="B103" s="42">
        <v>89</v>
      </c>
      <c r="C103" s="43" t="s">
        <v>149</v>
      </c>
      <c r="D103" s="44" t="s">
        <v>75</v>
      </c>
      <c r="E103" s="45"/>
      <c r="F103" s="46">
        <v>10</v>
      </c>
      <c r="G103" s="50">
        <v>358.88</v>
      </c>
      <c r="H103" s="48">
        <f t="shared" si="2"/>
        <v>3588.8</v>
      </c>
      <c r="I103" s="49"/>
      <c r="J103" s="41"/>
      <c r="K103" s="41"/>
    </row>
    <row r="104" spans="2:11" ht="25.5" x14ac:dyDescent="0.2">
      <c r="B104" s="42">
        <v>90</v>
      </c>
      <c r="C104" s="43" t="s">
        <v>150</v>
      </c>
      <c r="D104" s="44" t="s">
        <v>75</v>
      </c>
      <c r="E104" s="45"/>
      <c r="F104" s="46">
        <v>2.06</v>
      </c>
      <c r="G104" s="50">
        <v>4272</v>
      </c>
      <c r="H104" s="48">
        <f t="shared" si="2"/>
        <v>8800.32</v>
      </c>
      <c r="I104" s="49"/>
      <c r="J104" s="41"/>
      <c r="K104" s="41"/>
    </row>
    <row r="105" spans="2:11" ht="25.5" x14ac:dyDescent="0.2">
      <c r="B105" s="42">
        <v>91</v>
      </c>
      <c r="C105" s="43" t="s">
        <v>151</v>
      </c>
      <c r="D105" s="44" t="s">
        <v>75</v>
      </c>
      <c r="E105" s="45"/>
      <c r="F105" s="46">
        <v>66.95</v>
      </c>
      <c r="G105" s="50">
        <v>493.2</v>
      </c>
      <c r="H105" s="48">
        <f t="shared" si="2"/>
        <v>33019.74</v>
      </c>
      <c r="I105" s="49"/>
      <c r="J105" s="41"/>
      <c r="K105" s="41"/>
    </row>
    <row r="106" spans="2:11" ht="25.5" x14ac:dyDescent="0.2">
      <c r="B106" s="42">
        <v>92</v>
      </c>
      <c r="C106" s="43" t="s">
        <v>152</v>
      </c>
      <c r="D106" s="44" t="s">
        <v>75</v>
      </c>
      <c r="E106" s="45"/>
      <c r="F106" s="45">
        <v>930</v>
      </c>
      <c r="G106" s="50">
        <v>331</v>
      </c>
      <c r="H106" s="48">
        <f>F106*G106</f>
        <v>307830</v>
      </c>
      <c r="I106" s="49"/>
      <c r="J106" s="41"/>
      <c r="K106" s="41"/>
    </row>
    <row r="107" spans="2:11" ht="25.5" x14ac:dyDescent="0.2">
      <c r="B107" s="42">
        <v>93</v>
      </c>
      <c r="C107" s="43" t="s">
        <v>153</v>
      </c>
      <c r="D107" s="44" t="s">
        <v>75</v>
      </c>
      <c r="E107" s="45"/>
      <c r="F107" s="46">
        <v>10.3</v>
      </c>
      <c r="G107" s="50">
        <v>389</v>
      </c>
      <c r="H107" s="48">
        <f t="shared" si="2"/>
        <v>4006.7000000000003</v>
      </c>
      <c r="I107" s="49"/>
      <c r="J107" s="41"/>
      <c r="K107" s="41"/>
    </row>
    <row r="108" spans="2:11" ht="25.5" x14ac:dyDescent="0.2">
      <c r="B108" s="42">
        <v>94</v>
      </c>
      <c r="C108" s="43" t="s">
        <v>154</v>
      </c>
      <c r="D108" s="44" t="s">
        <v>75</v>
      </c>
      <c r="E108" s="45"/>
      <c r="F108" s="46">
        <v>51.5</v>
      </c>
      <c r="G108" s="50">
        <v>371</v>
      </c>
      <c r="H108" s="48">
        <f t="shared" si="2"/>
        <v>19106.5</v>
      </c>
      <c r="I108" s="49"/>
      <c r="J108" s="41"/>
      <c r="K108" s="41"/>
    </row>
    <row r="109" spans="2:11" ht="25.5" x14ac:dyDescent="0.2">
      <c r="B109" s="42">
        <v>95</v>
      </c>
      <c r="C109" s="43" t="s">
        <v>155</v>
      </c>
      <c r="D109" s="44" t="s">
        <v>75</v>
      </c>
      <c r="E109" s="45"/>
      <c r="F109" s="46">
        <v>110</v>
      </c>
      <c r="G109" s="50">
        <v>443.2</v>
      </c>
      <c r="H109" s="48">
        <f t="shared" si="2"/>
        <v>48752</v>
      </c>
      <c r="I109" s="49"/>
      <c r="J109" s="41"/>
      <c r="K109" s="41"/>
    </row>
    <row r="110" spans="2:11" ht="25.5" x14ac:dyDescent="0.2">
      <c r="B110" s="42">
        <v>96</v>
      </c>
      <c r="C110" s="43" t="s">
        <v>156</v>
      </c>
      <c r="D110" s="44" t="s">
        <v>75</v>
      </c>
      <c r="E110" s="45"/>
      <c r="F110" s="46">
        <v>12.36</v>
      </c>
      <c r="G110" s="50">
        <v>543.20000000000005</v>
      </c>
      <c r="H110" s="48">
        <f t="shared" si="2"/>
        <v>6713.9520000000002</v>
      </c>
      <c r="I110" s="49"/>
      <c r="J110" s="41"/>
      <c r="K110" s="41"/>
    </row>
    <row r="111" spans="2:11" ht="25.5" x14ac:dyDescent="0.2">
      <c r="B111" s="42">
        <v>97</v>
      </c>
      <c r="C111" s="43" t="s">
        <v>157</v>
      </c>
      <c r="D111" s="44" t="s">
        <v>75</v>
      </c>
      <c r="E111" s="45"/>
      <c r="F111" s="46">
        <v>10.3</v>
      </c>
      <c r="G111" s="50">
        <v>418.7</v>
      </c>
      <c r="H111" s="48">
        <f t="shared" si="2"/>
        <v>4312.6100000000006</v>
      </c>
      <c r="I111" s="49"/>
      <c r="J111" s="41"/>
      <c r="K111" s="41"/>
    </row>
    <row r="112" spans="2:11" ht="25.5" x14ac:dyDescent="0.2">
      <c r="B112" s="42">
        <v>98</v>
      </c>
      <c r="C112" s="43" t="s">
        <v>158</v>
      </c>
      <c r="D112" s="44" t="s">
        <v>75</v>
      </c>
      <c r="E112" s="45"/>
      <c r="F112" s="46">
        <v>10.3</v>
      </c>
      <c r="G112" s="50">
        <v>5360</v>
      </c>
      <c r="H112" s="48">
        <f t="shared" si="2"/>
        <v>55208.000000000007</v>
      </c>
      <c r="I112" s="49"/>
      <c r="J112" s="41"/>
      <c r="K112" s="41"/>
    </row>
    <row r="113" spans="2:11" x14ac:dyDescent="0.2">
      <c r="B113" s="42">
        <v>99</v>
      </c>
      <c r="C113" s="43" t="s">
        <v>159</v>
      </c>
      <c r="D113" s="44" t="s">
        <v>75</v>
      </c>
      <c r="E113" s="45"/>
      <c r="F113" s="46">
        <v>12</v>
      </c>
      <c r="G113" s="50">
        <v>6252</v>
      </c>
      <c r="H113" s="48">
        <f t="shared" si="2"/>
        <v>75024</v>
      </c>
      <c r="I113" s="49"/>
      <c r="J113" s="41"/>
      <c r="K113" s="41"/>
    </row>
    <row r="114" spans="2:11" ht="25.5" x14ac:dyDescent="0.2">
      <c r="B114" s="42">
        <v>100</v>
      </c>
      <c r="C114" s="43" t="s">
        <v>160</v>
      </c>
      <c r="D114" s="44" t="s">
        <v>75</v>
      </c>
      <c r="E114" s="45"/>
      <c r="F114" s="46">
        <v>36.049999999999997</v>
      </c>
      <c r="G114" s="50">
        <v>357.28</v>
      </c>
      <c r="H114" s="48">
        <f t="shared" si="2"/>
        <v>12879.943999999998</v>
      </c>
      <c r="I114" s="49"/>
      <c r="J114" s="41"/>
      <c r="K114" s="41"/>
    </row>
    <row r="115" spans="2:11" ht="25.5" x14ac:dyDescent="0.2">
      <c r="B115" s="42">
        <v>101</v>
      </c>
      <c r="C115" s="43" t="s">
        <v>161</v>
      </c>
      <c r="D115" s="44" t="s">
        <v>75</v>
      </c>
      <c r="E115" s="45"/>
      <c r="F115" s="46">
        <v>149.35</v>
      </c>
      <c r="G115" s="50">
        <v>399.77</v>
      </c>
      <c r="H115" s="48">
        <f t="shared" si="2"/>
        <v>59705.649499999992</v>
      </c>
      <c r="I115" s="49"/>
      <c r="J115" s="41"/>
      <c r="K115" s="41"/>
    </row>
    <row r="116" spans="2:11" ht="25.5" x14ac:dyDescent="0.2">
      <c r="B116" s="42">
        <v>102</v>
      </c>
      <c r="C116" s="43" t="s">
        <v>162</v>
      </c>
      <c r="D116" s="44" t="s">
        <v>75</v>
      </c>
      <c r="E116" s="45"/>
      <c r="F116" s="46">
        <v>463.5</v>
      </c>
      <c r="G116" s="50">
        <v>422.87</v>
      </c>
      <c r="H116" s="48">
        <f t="shared" si="2"/>
        <v>196000.245</v>
      </c>
      <c r="I116" s="49"/>
      <c r="J116" s="41"/>
      <c r="K116" s="41"/>
    </row>
    <row r="117" spans="2:11" ht="25.5" x14ac:dyDescent="0.2">
      <c r="B117" s="42">
        <v>103</v>
      </c>
      <c r="C117" s="43" t="s">
        <v>163</v>
      </c>
      <c r="D117" s="44" t="s">
        <v>75</v>
      </c>
      <c r="E117" s="45"/>
      <c r="F117" s="46">
        <v>51.5</v>
      </c>
      <c r="G117" s="50">
        <v>422.1</v>
      </c>
      <c r="H117" s="48">
        <f t="shared" si="2"/>
        <v>21738.15</v>
      </c>
      <c r="I117" s="49"/>
      <c r="J117" s="41"/>
      <c r="K117" s="41"/>
    </row>
    <row r="118" spans="2:11" ht="25.5" x14ac:dyDescent="0.2">
      <c r="B118" s="42">
        <v>104</v>
      </c>
      <c r="C118" s="43" t="s">
        <v>164</v>
      </c>
      <c r="D118" s="44" t="s">
        <v>75</v>
      </c>
      <c r="E118" s="45"/>
      <c r="F118" s="46">
        <v>5.15</v>
      </c>
      <c r="G118" s="50">
        <v>437.03</v>
      </c>
      <c r="H118" s="48">
        <f t="shared" si="2"/>
        <v>2250.7044999999998</v>
      </c>
      <c r="I118" s="49"/>
      <c r="J118" s="41"/>
      <c r="K118" s="41"/>
    </row>
    <row r="119" spans="2:11" x14ac:dyDescent="0.2">
      <c r="B119" s="42">
        <v>105</v>
      </c>
      <c r="C119" s="43" t="s">
        <v>165</v>
      </c>
      <c r="D119" s="44" t="s">
        <v>166</v>
      </c>
      <c r="E119" s="45"/>
      <c r="F119" s="46">
        <v>0.31</v>
      </c>
      <c r="G119" s="50">
        <v>90986</v>
      </c>
      <c r="H119" s="48">
        <f t="shared" si="2"/>
        <v>28205.66</v>
      </c>
      <c r="I119" s="49"/>
      <c r="J119" s="41"/>
      <c r="K119" s="41"/>
    </row>
    <row r="120" spans="2:11" ht="25.5" x14ac:dyDescent="0.2">
      <c r="B120" s="42">
        <v>106</v>
      </c>
      <c r="C120" s="43" t="s">
        <v>167</v>
      </c>
      <c r="D120" s="44" t="s">
        <v>168</v>
      </c>
      <c r="E120" s="45"/>
      <c r="F120" s="46">
        <v>143.65440000000001</v>
      </c>
      <c r="G120" s="50">
        <v>90.99</v>
      </c>
      <c r="H120" s="48">
        <f t="shared" si="2"/>
        <v>13071.113856</v>
      </c>
      <c r="I120" s="49"/>
      <c r="J120" s="41"/>
      <c r="K120" s="41"/>
    </row>
    <row r="121" spans="2:11" ht="25.5" x14ac:dyDescent="0.2">
      <c r="B121" s="83">
        <v>107</v>
      </c>
      <c r="C121" s="84" t="s">
        <v>169</v>
      </c>
      <c r="D121" s="85" t="s">
        <v>23</v>
      </c>
      <c r="E121" s="86"/>
      <c r="F121" s="87">
        <v>2</v>
      </c>
      <c r="G121" s="90">
        <v>6.04</v>
      </c>
      <c r="H121" s="89">
        <f t="shared" si="2"/>
        <v>12.08</v>
      </c>
      <c r="I121" s="49"/>
      <c r="J121" s="41"/>
      <c r="K121" s="41"/>
    </row>
    <row r="122" spans="2:11" ht="25.5" x14ac:dyDescent="0.2">
      <c r="B122" s="83">
        <v>108</v>
      </c>
      <c r="C122" s="84" t="s">
        <v>170</v>
      </c>
      <c r="D122" s="85" t="s">
        <v>23</v>
      </c>
      <c r="E122" s="86"/>
      <c r="F122" s="87">
        <v>4</v>
      </c>
      <c r="G122" s="90">
        <v>6.06</v>
      </c>
      <c r="H122" s="89">
        <f t="shared" si="2"/>
        <v>24.24</v>
      </c>
      <c r="I122" s="49"/>
      <c r="J122" s="41"/>
      <c r="K122" s="41"/>
    </row>
    <row r="123" spans="2:11" ht="25.5" x14ac:dyDescent="0.2">
      <c r="B123" s="83">
        <v>109</v>
      </c>
      <c r="C123" s="84" t="s">
        <v>171</v>
      </c>
      <c r="D123" s="85" t="s">
        <v>23</v>
      </c>
      <c r="E123" s="86"/>
      <c r="F123" s="87">
        <v>50</v>
      </c>
      <c r="G123" s="90">
        <v>3.55</v>
      </c>
      <c r="H123" s="89">
        <f t="shared" si="2"/>
        <v>177.5</v>
      </c>
      <c r="I123" s="49"/>
      <c r="J123" s="41"/>
      <c r="K123" s="41"/>
    </row>
    <row r="124" spans="2:11" ht="25.5" x14ac:dyDescent="0.2">
      <c r="B124" s="83">
        <v>110</v>
      </c>
      <c r="C124" s="84" t="s">
        <v>172</v>
      </c>
      <c r="D124" s="85" t="s">
        <v>23</v>
      </c>
      <c r="E124" s="86"/>
      <c r="F124" s="87">
        <v>252</v>
      </c>
      <c r="G124" s="90">
        <v>4.3600000000000003</v>
      </c>
      <c r="H124" s="89">
        <f t="shared" si="2"/>
        <v>1098.72</v>
      </c>
      <c r="I124" s="49"/>
      <c r="J124" s="41"/>
      <c r="K124" s="41"/>
    </row>
    <row r="125" spans="2:11" ht="25.5" x14ac:dyDescent="0.2">
      <c r="B125" s="42">
        <v>111</v>
      </c>
      <c r="C125" s="43" t="s">
        <v>173</v>
      </c>
      <c r="D125" s="44" t="s">
        <v>166</v>
      </c>
      <c r="E125" s="45"/>
      <c r="F125" s="46">
        <v>2.024</v>
      </c>
      <c r="G125" s="50">
        <v>101332</v>
      </c>
      <c r="H125" s="48">
        <f t="shared" si="2"/>
        <v>205095.96799999999</v>
      </c>
      <c r="I125" s="49"/>
      <c r="J125" s="41"/>
      <c r="K125" s="41"/>
    </row>
    <row r="126" spans="2:11" ht="27" customHeight="1" x14ac:dyDescent="0.2">
      <c r="B126" s="42">
        <v>112</v>
      </c>
      <c r="C126" s="43" t="s">
        <v>174</v>
      </c>
      <c r="D126" s="44" t="s">
        <v>168</v>
      </c>
      <c r="E126" s="45"/>
      <c r="F126" s="46">
        <v>88.648799999999994</v>
      </c>
      <c r="G126" s="50">
        <v>81.209999999999994</v>
      </c>
      <c r="H126" s="48">
        <f t="shared" si="2"/>
        <v>7199.1690479999988</v>
      </c>
      <c r="I126" s="49"/>
      <c r="J126" s="41"/>
      <c r="K126" s="41"/>
    </row>
    <row r="127" spans="2:11" ht="26.25" customHeight="1" x14ac:dyDescent="0.2">
      <c r="B127" s="42">
        <v>113</v>
      </c>
      <c r="C127" s="43" t="s">
        <v>175</v>
      </c>
      <c r="D127" s="44" t="s">
        <v>168</v>
      </c>
      <c r="E127" s="45"/>
      <c r="F127" s="46">
        <v>379.77600000000001</v>
      </c>
      <c r="G127" s="50">
        <v>101.33</v>
      </c>
      <c r="H127" s="48">
        <f t="shared" si="2"/>
        <v>38482.702080000003</v>
      </c>
      <c r="I127" s="49"/>
      <c r="J127" s="41"/>
      <c r="K127" s="41"/>
    </row>
    <row r="128" spans="2:11" ht="27.75" customHeight="1" x14ac:dyDescent="0.2">
      <c r="B128" s="42">
        <v>114</v>
      </c>
      <c r="C128" s="43" t="s">
        <v>176</v>
      </c>
      <c r="D128" s="44" t="s">
        <v>23</v>
      </c>
      <c r="E128" s="45"/>
      <c r="F128" s="46">
        <v>2</v>
      </c>
      <c r="G128" s="50">
        <v>1796</v>
      </c>
      <c r="H128" s="48">
        <f t="shared" si="2"/>
        <v>3592</v>
      </c>
      <c r="I128" s="49"/>
      <c r="J128" s="41"/>
      <c r="K128" s="41"/>
    </row>
    <row r="129" spans="2:11" ht="27.75" customHeight="1" x14ac:dyDescent="0.2">
      <c r="B129" s="42">
        <v>115</v>
      </c>
      <c r="C129" s="43" t="s">
        <v>177</v>
      </c>
      <c r="D129" s="44" t="s">
        <v>20</v>
      </c>
      <c r="E129" s="45"/>
      <c r="F129" s="46">
        <v>2</v>
      </c>
      <c r="G129" s="50"/>
      <c r="H129" s="48">
        <f t="shared" si="2"/>
        <v>0</v>
      </c>
      <c r="I129" s="49"/>
      <c r="J129" s="41"/>
      <c r="K129" s="41"/>
    </row>
    <row r="130" spans="2:11" x14ac:dyDescent="0.2">
      <c r="B130" s="42">
        <v>116</v>
      </c>
      <c r="C130" s="43" t="s">
        <v>178</v>
      </c>
      <c r="D130" s="44" t="s">
        <v>23</v>
      </c>
      <c r="E130" s="45"/>
      <c r="F130" s="46">
        <v>88</v>
      </c>
      <c r="G130" s="50"/>
      <c r="H130" s="48">
        <f t="shared" si="2"/>
        <v>0</v>
      </c>
      <c r="I130" s="49"/>
      <c r="J130" s="41"/>
      <c r="K130" s="41"/>
    </row>
    <row r="131" spans="2:11" x14ac:dyDescent="0.2">
      <c r="B131" s="42">
        <v>117</v>
      </c>
      <c r="C131" s="43" t="s">
        <v>179</v>
      </c>
      <c r="D131" s="44" t="s">
        <v>75</v>
      </c>
      <c r="E131" s="45"/>
      <c r="F131" s="46">
        <f>E131</f>
        <v>0</v>
      </c>
      <c r="G131" s="50"/>
      <c r="H131" s="48">
        <f t="shared" si="2"/>
        <v>0</v>
      </c>
      <c r="I131" s="49"/>
      <c r="J131" s="41"/>
      <c r="K131" s="41"/>
    </row>
    <row r="132" spans="2:11" ht="25.5" x14ac:dyDescent="0.2">
      <c r="B132" s="42">
        <v>118</v>
      </c>
      <c r="C132" s="43" t="s">
        <v>180</v>
      </c>
      <c r="D132" s="44" t="s">
        <v>23</v>
      </c>
      <c r="E132" s="51">
        <v>1</v>
      </c>
      <c r="F132" s="46"/>
      <c r="G132" s="50"/>
      <c r="H132" s="48"/>
      <c r="I132" s="49"/>
      <c r="J132" s="41"/>
      <c r="K132" s="41"/>
    </row>
    <row r="133" spans="2:11" x14ac:dyDescent="0.2">
      <c r="B133" s="42">
        <v>119</v>
      </c>
      <c r="C133" s="43" t="s">
        <v>181</v>
      </c>
      <c r="D133" s="44" t="s">
        <v>23</v>
      </c>
      <c r="E133" s="51">
        <v>1</v>
      </c>
      <c r="F133" s="46"/>
      <c r="G133" s="50"/>
      <c r="H133" s="48"/>
      <c r="I133" s="49"/>
      <c r="J133" s="41"/>
      <c r="K133" s="41"/>
    </row>
    <row r="134" spans="2:11" ht="18" customHeight="1" x14ac:dyDescent="0.2">
      <c r="B134" s="42">
        <v>120</v>
      </c>
      <c r="C134" s="43" t="s">
        <v>182</v>
      </c>
      <c r="D134" s="44" t="s">
        <v>23</v>
      </c>
      <c r="E134" s="51">
        <v>2</v>
      </c>
      <c r="F134" s="46"/>
      <c r="G134" s="50"/>
      <c r="H134" s="48"/>
      <c r="I134" s="49"/>
      <c r="J134" s="41"/>
      <c r="K134" s="41"/>
    </row>
    <row r="135" spans="2:11" ht="19.5" customHeight="1" x14ac:dyDescent="0.2">
      <c r="B135" s="42">
        <v>121</v>
      </c>
      <c r="C135" s="43" t="s">
        <v>183</v>
      </c>
      <c r="D135" s="44" t="s">
        <v>23</v>
      </c>
      <c r="E135" s="51">
        <v>1</v>
      </c>
      <c r="F135" s="46"/>
      <c r="G135" s="50"/>
      <c r="H135" s="48"/>
      <c r="I135" s="49"/>
      <c r="J135" s="41"/>
      <c r="K135" s="41"/>
    </row>
    <row r="136" spans="2:11" ht="29.25" customHeight="1" x14ac:dyDescent="0.2">
      <c r="B136" s="42">
        <v>122</v>
      </c>
      <c r="C136" s="43" t="s">
        <v>184</v>
      </c>
      <c r="D136" s="44" t="s">
        <v>23</v>
      </c>
      <c r="E136" s="51">
        <v>1</v>
      </c>
      <c r="F136" s="46"/>
      <c r="G136" s="50"/>
      <c r="H136" s="48"/>
      <c r="I136" s="49"/>
      <c r="J136" s="41"/>
      <c r="K136" s="41"/>
    </row>
    <row r="137" spans="2:11" ht="19.5" customHeight="1" x14ac:dyDescent="0.2">
      <c r="B137" s="42">
        <v>123</v>
      </c>
      <c r="C137" s="43" t="s">
        <v>185</v>
      </c>
      <c r="D137" s="44" t="s">
        <v>23</v>
      </c>
      <c r="E137" s="51">
        <v>1</v>
      </c>
      <c r="F137" s="46"/>
      <c r="G137" s="50"/>
      <c r="H137" s="48"/>
      <c r="I137" s="49"/>
      <c r="J137" s="41"/>
      <c r="K137" s="41"/>
    </row>
    <row r="138" spans="2:11" ht="18" customHeight="1" x14ac:dyDescent="0.2">
      <c r="B138" s="42">
        <v>124</v>
      </c>
      <c r="C138" s="43" t="s">
        <v>186</v>
      </c>
      <c r="D138" s="44" t="s">
        <v>23</v>
      </c>
      <c r="E138" s="51">
        <v>1</v>
      </c>
      <c r="F138" s="46"/>
      <c r="G138" s="50"/>
      <c r="H138" s="48"/>
      <c r="I138" s="49"/>
      <c r="J138" s="41"/>
      <c r="K138" s="41"/>
    </row>
    <row r="139" spans="2:11" x14ac:dyDescent="0.2">
      <c r="B139" s="42">
        <v>125</v>
      </c>
      <c r="C139" s="43" t="s">
        <v>187</v>
      </c>
      <c r="D139" s="44" t="s">
        <v>23</v>
      </c>
      <c r="E139" s="51">
        <v>1</v>
      </c>
      <c r="F139" s="46"/>
      <c r="G139" s="50"/>
      <c r="H139" s="48"/>
      <c r="I139" s="49"/>
      <c r="J139" s="41"/>
      <c r="K139" s="41"/>
    </row>
    <row r="140" spans="2:11" x14ac:dyDescent="0.2">
      <c r="B140" s="42">
        <v>126</v>
      </c>
      <c r="C140" s="43" t="s">
        <v>188</v>
      </c>
      <c r="D140" s="44" t="s">
        <v>23</v>
      </c>
      <c r="E140" s="51">
        <v>1</v>
      </c>
      <c r="F140" s="46"/>
      <c r="G140" s="50"/>
      <c r="H140" s="48"/>
      <c r="I140" s="49"/>
      <c r="J140" s="41"/>
      <c r="K140" s="41"/>
    </row>
    <row r="141" spans="2:11" ht="25.5" x14ac:dyDescent="0.2">
      <c r="B141" s="42">
        <v>127</v>
      </c>
      <c r="C141" s="43" t="s">
        <v>189</v>
      </c>
      <c r="D141" s="44" t="s">
        <v>23</v>
      </c>
      <c r="E141" s="51">
        <v>2</v>
      </c>
      <c r="F141" s="46"/>
      <c r="G141" s="50"/>
      <c r="H141" s="48"/>
      <c r="I141" s="49"/>
      <c r="J141" s="41"/>
      <c r="K141" s="41"/>
    </row>
    <row r="142" spans="2:11" ht="25.5" x14ac:dyDescent="0.2">
      <c r="B142" s="42">
        <v>128</v>
      </c>
      <c r="C142" s="43" t="s">
        <v>190</v>
      </c>
      <c r="D142" s="44" t="s">
        <v>23</v>
      </c>
      <c r="E142" s="51">
        <v>1</v>
      </c>
      <c r="F142" s="46"/>
      <c r="G142" s="50"/>
      <c r="H142" s="48"/>
      <c r="I142" s="49"/>
      <c r="J142" s="41"/>
      <c r="K142" s="41"/>
    </row>
    <row r="143" spans="2:11" ht="20.25" customHeight="1" x14ac:dyDescent="0.2">
      <c r="B143" s="42">
        <v>129</v>
      </c>
      <c r="C143" s="43" t="s">
        <v>191</v>
      </c>
      <c r="D143" s="44" t="s">
        <v>23</v>
      </c>
      <c r="E143" s="51">
        <v>1</v>
      </c>
      <c r="F143" s="46"/>
      <c r="G143" s="50"/>
      <c r="H143" s="48"/>
      <c r="I143" s="49"/>
      <c r="J143" s="41"/>
      <c r="K143" s="41"/>
    </row>
    <row r="144" spans="2:11" ht="25.5" x14ac:dyDescent="0.2">
      <c r="B144" s="42">
        <v>130</v>
      </c>
      <c r="C144" s="43" t="s">
        <v>192</v>
      </c>
      <c r="D144" s="44" t="s">
        <v>23</v>
      </c>
      <c r="E144" s="51">
        <v>2</v>
      </c>
      <c r="F144" s="46"/>
      <c r="G144" s="50"/>
      <c r="H144" s="48"/>
      <c r="I144" s="49"/>
      <c r="J144" s="41"/>
      <c r="K144" s="41"/>
    </row>
    <row r="145" spans="2:11" ht="25.5" x14ac:dyDescent="0.2">
      <c r="B145" s="42">
        <v>131</v>
      </c>
      <c r="C145" s="43" t="s">
        <v>193</v>
      </c>
      <c r="D145" s="44" t="s">
        <v>23</v>
      </c>
      <c r="E145" s="51">
        <v>1</v>
      </c>
      <c r="F145" s="46"/>
      <c r="G145" s="50"/>
      <c r="H145" s="48"/>
      <c r="I145" s="49"/>
      <c r="J145" s="41"/>
      <c r="K145" s="41"/>
    </row>
    <row r="146" spans="2:11" ht="25.5" x14ac:dyDescent="0.2">
      <c r="B146" s="42">
        <v>132</v>
      </c>
      <c r="C146" s="43" t="s">
        <v>194</v>
      </c>
      <c r="D146" s="44" t="s">
        <v>23</v>
      </c>
      <c r="E146" s="51">
        <v>1</v>
      </c>
      <c r="F146" s="46"/>
      <c r="G146" s="50"/>
      <c r="H146" s="48"/>
      <c r="I146" s="49"/>
      <c r="J146" s="41"/>
      <c r="K146" s="41"/>
    </row>
    <row r="147" spans="2:11" ht="25.5" x14ac:dyDescent="0.2">
      <c r="B147" s="42">
        <v>133</v>
      </c>
      <c r="C147" s="43" t="s">
        <v>195</v>
      </c>
      <c r="D147" s="44" t="s">
        <v>23</v>
      </c>
      <c r="E147" s="51">
        <v>1</v>
      </c>
      <c r="F147" s="46"/>
      <c r="G147" s="50"/>
      <c r="H147" s="48"/>
      <c r="I147" s="49"/>
      <c r="J147" s="41"/>
      <c r="K147" s="41"/>
    </row>
    <row r="148" spans="2:11" ht="15" customHeight="1" x14ac:dyDescent="0.2">
      <c r="B148" s="42">
        <v>134</v>
      </c>
      <c r="C148" s="43" t="s">
        <v>196</v>
      </c>
      <c r="D148" s="44" t="s">
        <v>23</v>
      </c>
      <c r="E148" s="51">
        <v>1</v>
      </c>
      <c r="F148" s="46"/>
      <c r="G148" s="50"/>
      <c r="H148" s="48"/>
      <c r="I148" s="49"/>
      <c r="J148" s="41"/>
      <c r="K148" s="41"/>
    </row>
    <row r="149" spans="2:11" ht="15" customHeight="1" x14ac:dyDescent="0.2">
      <c r="B149" s="42">
        <v>135</v>
      </c>
      <c r="C149" s="43" t="s">
        <v>197</v>
      </c>
      <c r="D149" s="44" t="s">
        <v>23</v>
      </c>
      <c r="E149" s="51">
        <v>1</v>
      </c>
      <c r="F149" s="46"/>
      <c r="G149" s="50"/>
      <c r="H149" s="48"/>
      <c r="I149" s="49"/>
      <c r="J149" s="41"/>
      <c r="K149" s="41"/>
    </row>
    <row r="150" spans="2:11" ht="15" customHeight="1" x14ac:dyDescent="0.2">
      <c r="B150" s="42">
        <v>136</v>
      </c>
      <c r="C150" s="43" t="s">
        <v>198</v>
      </c>
      <c r="D150" s="44" t="s">
        <v>23</v>
      </c>
      <c r="E150" s="51">
        <v>1</v>
      </c>
      <c r="F150" s="46"/>
      <c r="G150" s="50"/>
      <c r="H150" s="48"/>
      <c r="I150" s="49"/>
      <c r="J150" s="41"/>
      <c r="K150" s="41"/>
    </row>
    <row r="151" spans="2:11" ht="15" customHeight="1" x14ac:dyDescent="0.2">
      <c r="B151" s="42">
        <v>137</v>
      </c>
      <c r="C151" s="43" t="s">
        <v>199</v>
      </c>
      <c r="D151" s="44" t="s">
        <v>23</v>
      </c>
      <c r="E151" s="51">
        <v>1</v>
      </c>
      <c r="F151" s="46"/>
      <c r="G151" s="50"/>
      <c r="H151" s="48"/>
      <c r="I151" s="49"/>
      <c r="J151" s="41"/>
      <c r="K151" s="41"/>
    </row>
    <row r="152" spans="2:11" ht="25.5" x14ac:dyDescent="0.2">
      <c r="B152" s="42">
        <v>138</v>
      </c>
      <c r="C152" s="43" t="s">
        <v>200</v>
      </c>
      <c r="D152" s="44" t="s">
        <v>23</v>
      </c>
      <c r="E152" s="51">
        <v>1</v>
      </c>
      <c r="F152" s="46"/>
      <c r="G152" s="50"/>
      <c r="H152" s="48"/>
      <c r="I152" s="49"/>
      <c r="J152" s="41"/>
      <c r="K152" s="41"/>
    </row>
    <row r="153" spans="2:11" x14ac:dyDescent="0.2">
      <c r="B153" s="42">
        <v>139</v>
      </c>
      <c r="C153" s="43" t="s">
        <v>201</v>
      </c>
      <c r="D153" s="44" t="s">
        <v>23</v>
      </c>
      <c r="E153" s="51">
        <v>1</v>
      </c>
      <c r="F153" s="46"/>
      <c r="G153" s="50"/>
      <c r="H153" s="48"/>
      <c r="I153" s="49"/>
      <c r="J153" s="41"/>
      <c r="K153" s="41"/>
    </row>
    <row r="154" spans="2:11" ht="25.5" x14ac:dyDescent="0.2">
      <c r="B154" s="42">
        <v>140</v>
      </c>
      <c r="C154" s="43" t="s">
        <v>202</v>
      </c>
      <c r="D154" s="44" t="s">
        <v>23</v>
      </c>
      <c r="E154" s="51">
        <v>2</v>
      </c>
      <c r="F154" s="46"/>
      <c r="G154" s="50"/>
      <c r="H154" s="48"/>
      <c r="I154" s="49"/>
      <c r="J154" s="41"/>
      <c r="K154" s="41"/>
    </row>
    <row r="155" spans="2:11" ht="25.5" x14ac:dyDescent="0.2">
      <c r="B155" s="42">
        <v>141</v>
      </c>
      <c r="C155" s="43" t="s">
        <v>203</v>
      </c>
      <c r="D155" s="44" t="s">
        <v>23</v>
      </c>
      <c r="E155" s="51">
        <v>1</v>
      </c>
      <c r="F155" s="46"/>
      <c r="G155" s="50"/>
      <c r="H155" s="48"/>
      <c r="I155" s="49"/>
      <c r="J155" s="41"/>
      <c r="K155" s="41"/>
    </row>
    <row r="156" spans="2:11" ht="26.25" customHeight="1" x14ac:dyDescent="0.2">
      <c r="B156" s="42">
        <v>142</v>
      </c>
      <c r="C156" s="43" t="s">
        <v>204</v>
      </c>
      <c r="D156" s="44" t="s">
        <v>23</v>
      </c>
      <c r="E156" s="51">
        <v>1</v>
      </c>
      <c r="F156" s="46"/>
      <c r="G156" s="50"/>
      <c r="H156" s="48"/>
      <c r="I156" s="49"/>
      <c r="J156" s="41"/>
      <c r="K156" s="41"/>
    </row>
    <row r="157" spans="2:11" ht="25.5" x14ac:dyDescent="0.2">
      <c r="B157" s="42">
        <v>143</v>
      </c>
      <c r="C157" s="43" t="s">
        <v>205</v>
      </c>
      <c r="D157" s="44" t="s">
        <v>23</v>
      </c>
      <c r="E157" s="51">
        <v>1</v>
      </c>
      <c r="F157" s="46"/>
      <c r="G157" s="50"/>
      <c r="H157" s="48"/>
      <c r="I157" s="49"/>
      <c r="J157" s="41"/>
      <c r="K157" s="41"/>
    </row>
    <row r="158" spans="2:11" x14ac:dyDescent="0.2">
      <c r="B158" s="42">
        <v>144</v>
      </c>
      <c r="C158" s="43" t="s">
        <v>206</v>
      </c>
      <c r="D158" s="44" t="s">
        <v>23</v>
      </c>
      <c r="E158" s="51">
        <v>1</v>
      </c>
      <c r="F158" s="46"/>
      <c r="G158" s="50"/>
      <c r="H158" s="48"/>
      <c r="I158" s="49"/>
      <c r="J158" s="41"/>
      <c r="K158" s="41"/>
    </row>
    <row r="159" spans="2:11" ht="76.5" x14ac:dyDescent="0.2">
      <c r="B159" s="42">
        <v>145</v>
      </c>
      <c r="C159" s="43" t="s">
        <v>207</v>
      </c>
      <c r="D159" s="44" t="s">
        <v>23</v>
      </c>
      <c r="E159" s="51">
        <v>1</v>
      </c>
      <c r="F159" s="46"/>
      <c r="G159" s="50"/>
      <c r="H159" s="48"/>
      <c r="I159" s="49"/>
      <c r="J159" s="41"/>
      <c r="K159" s="41"/>
    </row>
    <row r="160" spans="2:11" ht="76.5" x14ac:dyDescent="0.2">
      <c r="B160" s="42">
        <v>146</v>
      </c>
      <c r="C160" s="43" t="s">
        <v>208</v>
      </c>
      <c r="D160" s="44" t="s">
        <v>23</v>
      </c>
      <c r="E160" s="51">
        <v>1</v>
      </c>
      <c r="F160" s="46"/>
      <c r="G160" s="50"/>
      <c r="H160" s="48"/>
      <c r="I160" s="49"/>
      <c r="J160" s="41"/>
      <c r="K160" s="41"/>
    </row>
    <row r="161" spans="2:11" ht="76.5" x14ac:dyDescent="0.2">
      <c r="B161" s="42">
        <v>147</v>
      </c>
      <c r="C161" s="43" t="s">
        <v>209</v>
      </c>
      <c r="D161" s="44" t="s">
        <v>23</v>
      </c>
      <c r="E161" s="51">
        <v>1</v>
      </c>
      <c r="F161" s="46"/>
      <c r="G161" s="50"/>
      <c r="H161" s="48"/>
      <c r="I161" s="49"/>
      <c r="J161" s="41"/>
      <c r="K161" s="41"/>
    </row>
    <row r="162" spans="2:11" ht="76.5" x14ac:dyDescent="0.2">
      <c r="B162" s="42">
        <v>148</v>
      </c>
      <c r="C162" s="43" t="s">
        <v>210</v>
      </c>
      <c r="D162" s="44" t="s">
        <v>23</v>
      </c>
      <c r="E162" s="51">
        <v>1</v>
      </c>
      <c r="F162" s="46"/>
      <c r="G162" s="50"/>
      <c r="H162" s="48"/>
      <c r="I162" s="49"/>
      <c r="J162" s="41"/>
      <c r="K162" s="41"/>
    </row>
    <row r="163" spans="2:11" ht="63.75" x14ac:dyDescent="0.2">
      <c r="B163" s="42">
        <v>149</v>
      </c>
      <c r="C163" s="43" t="s">
        <v>211</v>
      </c>
      <c r="D163" s="44" t="s">
        <v>23</v>
      </c>
      <c r="E163" s="51">
        <v>1</v>
      </c>
      <c r="F163" s="46"/>
      <c r="G163" s="50"/>
      <c r="H163" s="48"/>
      <c r="I163" s="49"/>
      <c r="J163" s="41"/>
      <c r="K163" s="41"/>
    </row>
    <row r="164" spans="2:11" ht="63.75" x14ac:dyDescent="0.2">
      <c r="B164" s="42">
        <v>150</v>
      </c>
      <c r="C164" s="43" t="s">
        <v>212</v>
      </c>
      <c r="D164" s="44" t="s">
        <v>23</v>
      </c>
      <c r="E164" s="51">
        <v>2</v>
      </c>
      <c r="F164" s="46"/>
      <c r="G164" s="50"/>
      <c r="H164" s="48"/>
      <c r="I164" s="49"/>
      <c r="J164" s="41"/>
      <c r="K164" s="41"/>
    </row>
    <row r="165" spans="2:11" ht="38.25" x14ac:dyDescent="0.2">
      <c r="B165" s="42">
        <v>151</v>
      </c>
      <c r="C165" s="43" t="s">
        <v>213</v>
      </c>
      <c r="D165" s="44" t="s">
        <v>214</v>
      </c>
      <c r="E165" s="51">
        <v>1</v>
      </c>
      <c r="F165" s="46"/>
      <c r="G165" s="50"/>
      <c r="H165" s="48"/>
      <c r="I165" s="49"/>
      <c r="J165" s="41"/>
      <c r="K165" s="41"/>
    </row>
    <row r="166" spans="2:11" x14ac:dyDescent="0.2">
      <c r="B166" s="42">
        <v>152</v>
      </c>
      <c r="C166" s="43" t="s">
        <v>215</v>
      </c>
      <c r="D166" s="44" t="s">
        <v>214</v>
      </c>
      <c r="E166" s="51">
        <v>1</v>
      </c>
      <c r="F166" s="46"/>
      <c r="G166" s="50"/>
      <c r="H166" s="48"/>
      <c r="I166" s="49"/>
      <c r="J166" s="41"/>
      <c r="K166" s="41"/>
    </row>
    <row r="167" spans="2:11" x14ac:dyDescent="0.2">
      <c r="B167" s="42">
        <v>153</v>
      </c>
      <c r="C167" s="43" t="s">
        <v>216</v>
      </c>
      <c r="D167" s="44" t="s">
        <v>214</v>
      </c>
      <c r="E167" s="51">
        <v>2</v>
      </c>
      <c r="F167" s="46"/>
      <c r="G167" s="50"/>
      <c r="H167" s="48"/>
      <c r="I167" s="49"/>
      <c r="J167" s="41"/>
      <c r="K167" s="41"/>
    </row>
    <row r="168" spans="2:11" ht="63.75" x14ac:dyDescent="0.2">
      <c r="B168" s="42">
        <v>154</v>
      </c>
      <c r="C168" s="43" t="s">
        <v>217</v>
      </c>
      <c r="D168" s="44" t="s">
        <v>23</v>
      </c>
      <c r="E168" s="51">
        <v>8</v>
      </c>
      <c r="F168" s="46"/>
      <c r="G168" s="50"/>
      <c r="H168" s="48"/>
      <c r="I168" s="49"/>
      <c r="J168" s="41"/>
      <c r="K168" s="41"/>
    </row>
    <row r="169" spans="2:11" ht="89.25" x14ac:dyDescent="0.2">
      <c r="B169" s="42">
        <v>155</v>
      </c>
      <c r="C169" s="43" t="s">
        <v>218</v>
      </c>
      <c r="D169" s="44" t="s">
        <v>23</v>
      </c>
      <c r="E169" s="51">
        <v>6</v>
      </c>
      <c r="F169" s="46"/>
      <c r="G169" s="50"/>
      <c r="H169" s="48"/>
      <c r="I169" s="49"/>
      <c r="J169" s="41"/>
      <c r="K169" s="41"/>
    </row>
    <row r="170" spans="2:11" ht="25.5" x14ac:dyDescent="0.2">
      <c r="B170" s="42">
        <v>156</v>
      </c>
      <c r="C170" s="43" t="s">
        <v>219</v>
      </c>
      <c r="D170" s="44" t="s">
        <v>23</v>
      </c>
      <c r="E170" s="51">
        <v>5</v>
      </c>
      <c r="F170" s="46"/>
      <c r="G170" s="50"/>
      <c r="H170" s="48"/>
      <c r="I170" s="49"/>
      <c r="J170" s="41"/>
      <c r="K170" s="41"/>
    </row>
    <row r="171" spans="2:11" ht="25.5" x14ac:dyDescent="0.2">
      <c r="B171" s="42">
        <v>157</v>
      </c>
      <c r="C171" s="43" t="s">
        <v>220</v>
      </c>
      <c r="D171" s="44" t="s">
        <v>23</v>
      </c>
      <c r="E171" s="51">
        <v>15</v>
      </c>
      <c r="F171" s="46"/>
      <c r="G171" s="50"/>
      <c r="H171" s="48"/>
      <c r="I171" s="49"/>
      <c r="J171" s="41"/>
      <c r="K171" s="41"/>
    </row>
    <row r="172" spans="2:11" x14ac:dyDescent="0.2">
      <c r="B172" s="42">
        <v>158</v>
      </c>
      <c r="C172" s="43" t="s">
        <v>221</v>
      </c>
      <c r="D172" s="44" t="s">
        <v>23</v>
      </c>
      <c r="E172" s="51">
        <v>5</v>
      </c>
      <c r="F172" s="46"/>
      <c r="G172" s="50"/>
      <c r="H172" s="48"/>
      <c r="I172" s="49"/>
      <c r="J172" s="41"/>
      <c r="K172" s="41"/>
    </row>
    <row r="173" spans="2:11" x14ac:dyDescent="0.2">
      <c r="B173" s="42">
        <v>159</v>
      </c>
      <c r="C173" s="43" t="s">
        <v>222</v>
      </c>
      <c r="D173" s="44" t="s">
        <v>23</v>
      </c>
      <c r="E173" s="51">
        <v>5</v>
      </c>
      <c r="F173" s="46"/>
      <c r="G173" s="50"/>
      <c r="H173" s="48"/>
      <c r="I173" s="49"/>
      <c r="J173" s="41"/>
      <c r="K173" s="41"/>
    </row>
    <row r="174" spans="2:11" x14ac:dyDescent="0.2">
      <c r="B174" s="42">
        <v>160</v>
      </c>
      <c r="C174" s="43" t="s">
        <v>223</v>
      </c>
      <c r="D174" s="44" t="s">
        <v>23</v>
      </c>
      <c r="E174" s="51">
        <v>5</v>
      </c>
      <c r="F174" s="46"/>
      <c r="G174" s="50"/>
      <c r="H174" s="48"/>
      <c r="I174" s="49"/>
      <c r="J174" s="41"/>
      <c r="K174" s="41"/>
    </row>
    <row r="175" spans="2:11" x14ac:dyDescent="0.2">
      <c r="B175" s="42">
        <v>161</v>
      </c>
      <c r="C175" s="43" t="s">
        <v>224</v>
      </c>
      <c r="D175" s="44" t="s">
        <v>23</v>
      </c>
      <c r="E175" s="51">
        <v>1</v>
      </c>
      <c r="F175" s="46"/>
      <c r="G175" s="50"/>
      <c r="H175" s="48"/>
      <c r="I175" s="49"/>
      <c r="J175" s="41"/>
      <c r="K175" s="41"/>
    </row>
    <row r="176" spans="2:11" ht="51" x14ac:dyDescent="0.2">
      <c r="B176" s="42">
        <v>162</v>
      </c>
      <c r="C176" s="43" t="s">
        <v>225</v>
      </c>
      <c r="D176" s="44" t="s">
        <v>23</v>
      </c>
      <c r="E176" s="51">
        <v>1</v>
      </c>
      <c r="F176" s="46"/>
      <c r="G176" s="50"/>
      <c r="H176" s="48"/>
      <c r="I176" s="49"/>
      <c r="J176" s="41"/>
      <c r="K176" s="41"/>
    </row>
    <row r="177" spans="2:16" ht="38.25" x14ac:dyDescent="0.2">
      <c r="B177" s="42">
        <v>163</v>
      </c>
      <c r="C177" s="43" t="s">
        <v>226</v>
      </c>
      <c r="D177" s="44" t="s">
        <v>23</v>
      </c>
      <c r="E177" s="51">
        <v>1</v>
      </c>
      <c r="F177" s="46"/>
      <c r="G177" s="50"/>
      <c r="H177" s="48"/>
      <c r="I177" s="49"/>
      <c r="J177" s="41"/>
      <c r="K177" s="41"/>
    </row>
    <row r="178" spans="2:16" ht="51" x14ac:dyDescent="0.2">
      <c r="B178" s="42">
        <v>164</v>
      </c>
      <c r="C178" s="43" t="s">
        <v>227</v>
      </c>
      <c r="D178" s="44" t="s">
        <v>23</v>
      </c>
      <c r="E178" s="51">
        <v>1</v>
      </c>
      <c r="F178" s="46"/>
      <c r="G178" s="50"/>
      <c r="H178" s="48"/>
      <c r="I178" s="49"/>
      <c r="J178" s="41"/>
      <c r="K178" s="41"/>
    </row>
    <row r="179" spans="2:16" ht="63.75" x14ac:dyDescent="0.2">
      <c r="B179" s="42">
        <v>165</v>
      </c>
      <c r="C179" s="43" t="s">
        <v>228</v>
      </c>
      <c r="D179" s="44" t="s">
        <v>23</v>
      </c>
      <c r="E179" s="51">
        <v>2</v>
      </c>
      <c r="F179" s="46"/>
      <c r="G179" s="50"/>
      <c r="H179" s="48"/>
      <c r="I179" s="49"/>
      <c r="J179" s="41"/>
      <c r="K179" s="41"/>
    </row>
    <row r="180" spans="2:16" ht="76.5" x14ac:dyDescent="0.2">
      <c r="B180" s="42">
        <v>166</v>
      </c>
      <c r="C180" s="43" t="s">
        <v>229</v>
      </c>
      <c r="D180" s="44" t="s">
        <v>23</v>
      </c>
      <c r="E180" s="51">
        <v>3</v>
      </c>
      <c r="F180" s="46"/>
      <c r="G180" s="50"/>
      <c r="H180" s="48"/>
      <c r="I180" s="49"/>
      <c r="J180" s="41"/>
      <c r="K180" s="41"/>
    </row>
    <row r="181" spans="2:16" ht="25.5" x14ac:dyDescent="0.2">
      <c r="B181" s="42">
        <v>167</v>
      </c>
      <c r="C181" s="43" t="s">
        <v>219</v>
      </c>
      <c r="D181" s="44" t="s">
        <v>23</v>
      </c>
      <c r="E181" s="51">
        <v>1</v>
      </c>
      <c r="F181" s="46"/>
      <c r="G181" s="50"/>
      <c r="H181" s="48"/>
      <c r="I181" s="49"/>
      <c r="J181" s="41"/>
      <c r="K181" s="41"/>
    </row>
    <row r="182" spans="2:16" ht="25.5" x14ac:dyDescent="0.2">
      <c r="B182" s="42">
        <v>168</v>
      </c>
      <c r="C182" s="43" t="s">
        <v>220</v>
      </c>
      <c r="D182" s="52" t="s">
        <v>23</v>
      </c>
      <c r="E182" s="53">
        <v>2</v>
      </c>
      <c r="F182" s="46"/>
      <c r="G182" s="50"/>
      <c r="H182" s="48"/>
      <c r="I182" s="49"/>
      <c r="J182" s="41" t="s">
        <v>89</v>
      </c>
      <c r="K182" s="41" t="s">
        <v>90</v>
      </c>
    </row>
    <row r="183" spans="2:16" ht="27" customHeight="1" thickBot="1" x14ac:dyDescent="0.25">
      <c r="B183" s="54"/>
      <c r="C183" s="55"/>
      <c r="D183" s="56"/>
      <c r="E183" s="57"/>
      <c r="F183" s="112" t="s">
        <v>230</v>
      </c>
      <c r="G183" s="113"/>
      <c r="H183" s="58">
        <f>SUM(H15:H131)</f>
        <v>11440892.680384001</v>
      </c>
      <c r="I183" s="59"/>
      <c r="J183" s="60"/>
      <c r="K183" s="60"/>
    </row>
    <row r="184" spans="2:16" ht="15.75" customHeight="1" x14ac:dyDescent="0.2">
      <c r="B184" s="61"/>
      <c r="C184" s="62"/>
      <c r="D184" s="62"/>
      <c r="E184" s="114" t="s">
        <v>231</v>
      </c>
      <c r="F184" s="114"/>
      <c r="G184" s="115"/>
      <c r="H184" s="63">
        <f>H183*0.18</f>
        <v>2059360.68246912</v>
      </c>
      <c r="I184" s="64"/>
      <c r="J184" s="64"/>
      <c r="K184" s="64"/>
      <c r="L184" s="65"/>
      <c r="M184" s="65"/>
      <c r="N184" s="65"/>
      <c r="O184" s="65"/>
      <c r="P184" s="65"/>
    </row>
    <row r="185" spans="2:16" ht="18.75" customHeight="1" thickBot="1" x14ac:dyDescent="0.25">
      <c r="E185" s="116" t="s">
        <v>232</v>
      </c>
      <c r="F185" s="116"/>
      <c r="G185" s="117"/>
      <c r="H185" s="66">
        <f>H183+H184</f>
        <v>13500253.362853121</v>
      </c>
      <c r="I185" s="67"/>
      <c r="J185" s="67"/>
      <c r="K185" s="67"/>
      <c r="L185" s="68"/>
      <c r="M185" s="68"/>
      <c r="N185" s="68"/>
      <c r="O185" s="68"/>
      <c r="P185" s="68"/>
    </row>
    <row r="186" spans="2:16" ht="18.75" customHeight="1" x14ac:dyDescent="0.2">
      <c r="E186" s="69"/>
      <c r="F186" s="69"/>
      <c r="G186" s="70"/>
      <c r="H186" s="71"/>
      <c r="I186" s="68"/>
      <c r="J186" s="68"/>
      <c r="K186" s="68"/>
      <c r="L186" s="68"/>
      <c r="M186" s="68"/>
      <c r="N186" s="68"/>
      <c r="O186" s="68"/>
      <c r="P186" s="68"/>
    </row>
    <row r="187" spans="2:16" x14ac:dyDescent="0.2">
      <c r="K187" s="1"/>
    </row>
    <row r="188" spans="2:16" ht="15.75" x14ac:dyDescent="0.25">
      <c r="B188" s="118" t="s">
        <v>233</v>
      </c>
      <c r="C188" s="118"/>
      <c r="D188" s="118"/>
      <c r="E188" s="118"/>
      <c r="F188" s="118"/>
      <c r="G188" s="118"/>
      <c r="H188" s="118"/>
      <c r="I188" s="72"/>
      <c r="J188" s="72"/>
      <c r="K188" s="72"/>
      <c r="L188" s="72"/>
      <c r="M188" s="72"/>
      <c r="N188" s="72"/>
      <c r="O188" s="72"/>
    </row>
    <row r="189" spans="2:16" ht="15.75" x14ac:dyDescent="0.25">
      <c r="B189" s="73"/>
      <c r="C189" s="73"/>
      <c r="D189" s="73"/>
      <c r="E189" s="73"/>
      <c r="F189" s="73"/>
      <c r="G189" s="73"/>
      <c r="H189" s="73"/>
      <c r="I189" s="72"/>
      <c r="J189" s="72"/>
      <c r="K189" s="72"/>
      <c r="L189" s="72"/>
      <c r="M189" s="72"/>
      <c r="N189" s="72"/>
      <c r="O189" s="72"/>
    </row>
    <row r="190" spans="2:16" ht="15.75" customHeight="1" x14ac:dyDescent="0.25">
      <c r="B190" s="96" t="s">
        <v>234</v>
      </c>
      <c r="C190" s="96"/>
      <c r="D190" s="96"/>
      <c r="E190" s="96"/>
      <c r="F190" s="97" t="s">
        <v>235</v>
      </c>
      <c r="G190" s="97"/>
      <c r="H190" s="97"/>
      <c r="I190" s="97"/>
      <c r="J190" s="97"/>
      <c r="K190" s="97"/>
      <c r="L190" s="97"/>
      <c r="M190" s="97"/>
      <c r="N190" s="97"/>
      <c r="O190" s="74"/>
    </row>
    <row r="191" spans="2:16" ht="15.75" x14ac:dyDescent="0.25">
      <c r="B191" s="75"/>
      <c r="C191" s="75"/>
      <c r="D191" s="75"/>
      <c r="E191" s="75"/>
      <c r="F191" s="76"/>
      <c r="G191" s="76"/>
      <c r="H191" s="76"/>
      <c r="I191" s="76"/>
      <c r="J191" s="76"/>
      <c r="K191" s="77"/>
      <c r="L191" s="78"/>
      <c r="M191" s="78"/>
      <c r="N191" s="78"/>
      <c r="O191" s="74"/>
    </row>
    <row r="192" spans="2:16" ht="15.75" x14ac:dyDescent="0.25">
      <c r="B192" s="96" t="s">
        <v>236</v>
      </c>
      <c r="C192" s="96"/>
      <c r="D192" s="96"/>
      <c r="E192" s="96"/>
      <c r="F192" s="96" t="s">
        <v>237</v>
      </c>
      <c r="G192" s="96"/>
      <c r="H192" s="96"/>
      <c r="I192" s="96"/>
      <c r="J192" s="96"/>
      <c r="K192" s="96"/>
      <c r="L192" s="96"/>
      <c r="M192" s="77"/>
      <c r="N192" s="77"/>
      <c r="O192" s="79"/>
    </row>
    <row r="193" spans="2:15" ht="15.75" x14ac:dyDescent="0.25">
      <c r="B193" s="96" t="s">
        <v>238</v>
      </c>
      <c r="C193" s="96"/>
      <c r="D193" s="96"/>
      <c r="E193" s="96"/>
      <c r="F193" s="96" t="s">
        <v>239</v>
      </c>
      <c r="G193" s="96"/>
      <c r="H193" s="96"/>
      <c r="I193" s="96"/>
      <c r="J193" s="96"/>
      <c r="K193" s="96"/>
      <c r="L193" s="96"/>
      <c r="M193" s="80"/>
      <c r="N193" s="80"/>
      <c r="O193" s="79"/>
    </row>
    <row r="194" spans="2:15" ht="15.75" x14ac:dyDescent="0.25">
      <c r="B194" s="75"/>
      <c r="C194" s="75"/>
      <c r="D194" s="75"/>
      <c r="E194" s="75"/>
      <c r="F194" s="75"/>
      <c r="G194" s="75"/>
      <c r="H194" s="76"/>
      <c r="I194" s="76"/>
      <c r="J194" s="76"/>
      <c r="K194" s="76"/>
      <c r="L194" s="78"/>
      <c r="M194" s="80"/>
      <c r="N194" s="80"/>
      <c r="O194" s="79"/>
    </row>
    <row r="195" spans="2:15" ht="15" customHeight="1" x14ac:dyDescent="0.25">
      <c r="B195" s="96" t="s">
        <v>240</v>
      </c>
      <c r="C195" s="96"/>
      <c r="D195" s="96"/>
      <c r="E195" s="96"/>
      <c r="F195" s="97" t="s">
        <v>241</v>
      </c>
      <c r="G195" s="97"/>
      <c r="H195" s="97"/>
      <c r="I195" s="97"/>
      <c r="J195" s="97"/>
      <c r="K195" s="97"/>
      <c r="L195" s="97"/>
      <c r="M195" s="77"/>
      <c r="N195" s="77"/>
      <c r="O195" s="79"/>
    </row>
    <row r="196" spans="2:15" ht="15" x14ac:dyDescent="0.25"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</row>
    <row r="197" spans="2:15" x14ac:dyDescent="0.2">
      <c r="C197" s="1"/>
      <c r="D197" s="1"/>
      <c r="E197" s="81"/>
      <c r="F197" s="81"/>
      <c r="G197" s="1"/>
      <c r="H197" s="81"/>
      <c r="I197" s="1"/>
      <c r="J197" s="1"/>
      <c r="K197" s="1"/>
    </row>
    <row r="198" spans="2:15" x14ac:dyDescent="0.2">
      <c r="C198" s="1"/>
      <c r="D198" s="1"/>
      <c r="E198" s="81"/>
      <c r="F198" s="81"/>
      <c r="G198" s="1"/>
      <c r="H198" s="81"/>
      <c r="I198" s="1"/>
      <c r="J198" s="1"/>
      <c r="K198" s="1"/>
    </row>
    <row r="199" spans="2:15" x14ac:dyDescent="0.2">
      <c r="C199" s="1"/>
      <c r="D199" s="1"/>
      <c r="E199" s="81"/>
      <c r="F199" s="81"/>
      <c r="G199" s="1"/>
      <c r="H199" s="81"/>
      <c r="I199" s="1"/>
      <c r="J199" s="1"/>
      <c r="K199" s="1"/>
    </row>
    <row r="200" spans="2:15" x14ac:dyDescent="0.2">
      <c r="C200" s="1"/>
      <c r="D200" s="1"/>
      <c r="E200" s="81"/>
      <c r="F200" s="81"/>
      <c r="G200" s="1"/>
      <c r="H200" s="81"/>
      <c r="I200" s="1"/>
      <c r="J200" s="1"/>
      <c r="K200" s="1"/>
    </row>
    <row r="201" spans="2:15" x14ac:dyDescent="0.2">
      <c r="C201" s="1"/>
      <c r="D201" s="1"/>
      <c r="E201" s="81"/>
      <c r="F201" s="81"/>
      <c r="G201" s="1"/>
      <c r="H201" s="81"/>
      <c r="I201" s="1"/>
      <c r="J201" s="1"/>
      <c r="K201" s="1"/>
    </row>
    <row r="202" spans="2:15" x14ac:dyDescent="0.2">
      <c r="C202" s="1"/>
      <c r="D202" s="1"/>
      <c r="E202" s="81"/>
      <c r="F202" s="81"/>
      <c r="G202" s="1"/>
      <c r="H202" s="81"/>
      <c r="I202" s="1"/>
      <c r="J202" s="1"/>
      <c r="K202" s="1"/>
    </row>
    <row r="203" spans="2:15" x14ac:dyDescent="0.2">
      <c r="C203" s="1"/>
      <c r="D203" s="1"/>
      <c r="E203" s="81"/>
      <c r="F203" s="81"/>
      <c r="G203" s="1"/>
      <c r="H203" s="81"/>
      <c r="I203" s="1"/>
      <c r="J203" s="1"/>
      <c r="K203" s="1"/>
    </row>
    <row r="204" spans="2:15" x14ac:dyDescent="0.2">
      <c r="C204" s="1"/>
      <c r="D204" s="1"/>
      <c r="E204" s="81"/>
      <c r="F204" s="81"/>
      <c r="G204" s="1"/>
      <c r="H204" s="81"/>
      <c r="I204" s="1"/>
      <c r="J204" s="1"/>
      <c r="K204" s="1"/>
    </row>
    <row r="205" spans="2:15" x14ac:dyDescent="0.2">
      <c r="C205" s="1"/>
      <c r="D205" s="1"/>
      <c r="E205" s="81"/>
      <c r="F205" s="81"/>
      <c r="G205" s="1"/>
      <c r="H205" s="81"/>
      <c r="I205" s="1"/>
      <c r="J205" s="1"/>
      <c r="K205" s="1"/>
    </row>
    <row r="206" spans="2:15" x14ac:dyDescent="0.2">
      <c r="C206" s="1"/>
      <c r="D206" s="1"/>
      <c r="E206" s="81"/>
      <c r="F206" s="81"/>
      <c r="G206" s="1"/>
      <c r="H206" s="81"/>
      <c r="I206" s="1"/>
      <c r="J206" s="1"/>
      <c r="K206" s="1"/>
    </row>
    <row r="207" spans="2:15" x14ac:dyDescent="0.2">
      <c r="C207" s="1"/>
      <c r="D207" s="1"/>
      <c r="E207" s="81"/>
      <c r="F207" s="81"/>
      <c r="G207" s="1"/>
      <c r="H207" s="81"/>
      <c r="I207" s="1"/>
      <c r="J207" s="1"/>
      <c r="K207" s="1"/>
    </row>
    <row r="208" spans="2:15" x14ac:dyDescent="0.2">
      <c r="C208" s="1"/>
      <c r="D208" s="1"/>
      <c r="E208" s="81"/>
      <c r="F208" s="81"/>
      <c r="G208" s="1"/>
      <c r="H208" s="81"/>
      <c r="I208" s="1"/>
      <c r="J208" s="1"/>
      <c r="K208" s="1"/>
    </row>
    <row r="209" spans="3:11" x14ac:dyDescent="0.2">
      <c r="C209" s="1"/>
      <c r="D209" s="1"/>
      <c r="E209" s="81"/>
      <c r="F209" s="81"/>
      <c r="G209" s="1"/>
      <c r="H209" s="81"/>
      <c r="I209" s="1"/>
      <c r="J209" s="1"/>
      <c r="K209" s="1"/>
    </row>
    <row r="210" spans="3:11" x14ac:dyDescent="0.2">
      <c r="C210" s="1"/>
      <c r="D210" s="1"/>
      <c r="E210" s="81"/>
      <c r="F210" s="81"/>
      <c r="G210" s="1"/>
      <c r="H210" s="81"/>
      <c r="I210" s="1"/>
      <c r="J210" s="1"/>
      <c r="K210" s="1"/>
    </row>
    <row r="211" spans="3:11" x14ac:dyDescent="0.2">
      <c r="C211" s="1"/>
      <c r="D211" s="1"/>
      <c r="E211" s="81"/>
      <c r="F211" s="81"/>
      <c r="G211" s="1"/>
      <c r="H211" s="81"/>
      <c r="I211" s="1"/>
      <c r="J211" s="1"/>
      <c r="K211" s="1"/>
    </row>
    <row r="212" spans="3:11" x14ac:dyDescent="0.2">
      <c r="C212" s="1"/>
      <c r="D212" s="1"/>
      <c r="E212" s="81"/>
      <c r="F212" s="81"/>
      <c r="G212" s="1"/>
      <c r="H212" s="81"/>
      <c r="I212" s="1"/>
      <c r="J212" s="1"/>
      <c r="K212" s="1"/>
    </row>
    <row r="213" spans="3:11" x14ac:dyDescent="0.2">
      <c r="C213" s="1"/>
      <c r="D213" s="1"/>
      <c r="E213" s="81"/>
      <c r="F213" s="81"/>
      <c r="G213" s="1"/>
      <c r="H213" s="81"/>
      <c r="I213" s="1"/>
      <c r="J213" s="1"/>
      <c r="K213" s="1"/>
    </row>
    <row r="214" spans="3:11" x14ac:dyDescent="0.2">
      <c r="C214" s="1"/>
      <c r="D214" s="1"/>
      <c r="E214" s="81"/>
      <c r="F214" s="81"/>
      <c r="G214" s="1"/>
      <c r="H214" s="81"/>
      <c r="I214" s="1"/>
      <c r="J214" s="1"/>
      <c r="K214" s="1"/>
    </row>
    <row r="215" spans="3:11" x14ac:dyDescent="0.2">
      <c r="C215" s="1"/>
      <c r="D215" s="1"/>
      <c r="E215" s="81"/>
      <c r="F215" s="81"/>
      <c r="G215" s="1"/>
      <c r="H215" s="81"/>
      <c r="I215" s="1"/>
      <c r="J215" s="1"/>
      <c r="K215" s="1"/>
    </row>
    <row r="216" spans="3:11" x14ac:dyDescent="0.2">
      <c r="C216" s="1"/>
      <c r="D216" s="1"/>
      <c r="E216" s="81"/>
      <c r="F216" s="81"/>
      <c r="G216" s="1"/>
      <c r="H216" s="81"/>
      <c r="I216" s="1"/>
      <c r="J216" s="1"/>
      <c r="K216" s="1"/>
    </row>
    <row r="217" spans="3:11" x14ac:dyDescent="0.2">
      <c r="C217" s="1"/>
      <c r="D217" s="1"/>
      <c r="E217" s="81"/>
      <c r="F217" s="81"/>
      <c r="G217" s="1"/>
      <c r="H217" s="81"/>
      <c r="I217" s="1"/>
      <c r="J217" s="1"/>
      <c r="K217" s="1"/>
    </row>
    <row r="218" spans="3:11" x14ac:dyDescent="0.2">
      <c r="C218" s="1"/>
      <c r="D218" s="1"/>
      <c r="E218" s="81"/>
      <c r="F218" s="81"/>
      <c r="G218" s="1"/>
      <c r="H218" s="81"/>
      <c r="I218" s="1"/>
      <c r="J218" s="1"/>
      <c r="K218" s="1"/>
    </row>
    <row r="219" spans="3:11" x14ac:dyDescent="0.2">
      <c r="C219" s="1"/>
      <c r="D219" s="1"/>
      <c r="E219" s="81"/>
      <c r="F219" s="81"/>
      <c r="G219" s="1"/>
      <c r="H219" s="81"/>
      <c r="I219" s="1"/>
      <c r="J219" s="1"/>
      <c r="K219" s="1"/>
    </row>
    <row r="220" spans="3:11" x14ac:dyDescent="0.2">
      <c r="C220" s="1"/>
      <c r="D220" s="1"/>
      <c r="E220" s="81"/>
      <c r="F220" s="81"/>
      <c r="G220" s="1"/>
      <c r="H220" s="81"/>
      <c r="I220" s="1"/>
      <c r="J220" s="1"/>
      <c r="K220" s="1"/>
    </row>
    <row r="221" spans="3:11" x14ac:dyDescent="0.2">
      <c r="C221" s="1"/>
      <c r="D221" s="1"/>
      <c r="E221" s="81"/>
      <c r="F221" s="81"/>
      <c r="G221" s="1"/>
      <c r="H221" s="81"/>
      <c r="I221" s="1"/>
      <c r="J221" s="1"/>
      <c r="K221" s="1"/>
    </row>
    <row r="222" spans="3:11" x14ac:dyDescent="0.2">
      <c r="C222" s="1"/>
      <c r="D222" s="1"/>
      <c r="E222" s="81"/>
      <c r="F222" s="81"/>
      <c r="G222" s="1"/>
      <c r="H222" s="81"/>
      <c r="I222" s="1"/>
      <c r="J222" s="1"/>
      <c r="K222" s="1"/>
    </row>
    <row r="223" spans="3:11" x14ac:dyDescent="0.2">
      <c r="C223" s="1"/>
      <c r="D223" s="1"/>
      <c r="E223" s="81"/>
      <c r="F223" s="81"/>
      <c r="G223" s="1"/>
      <c r="H223" s="81"/>
      <c r="I223" s="1"/>
      <c r="J223" s="1"/>
      <c r="K223" s="1"/>
    </row>
    <row r="224" spans="3:11" x14ac:dyDescent="0.2">
      <c r="C224" s="1"/>
      <c r="D224" s="1"/>
      <c r="E224" s="81"/>
      <c r="F224" s="81"/>
      <c r="G224" s="1"/>
      <c r="H224" s="81"/>
      <c r="I224" s="1"/>
      <c r="J224" s="1"/>
      <c r="K224" s="1"/>
    </row>
    <row r="225" spans="3:11" x14ac:dyDescent="0.2">
      <c r="C225" s="1"/>
      <c r="D225" s="1"/>
      <c r="E225" s="81"/>
      <c r="F225" s="81"/>
      <c r="G225" s="1"/>
      <c r="H225" s="81"/>
      <c r="I225" s="1"/>
      <c r="J225" s="1"/>
      <c r="K225" s="1"/>
    </row>
    <row r="226" spans="3:11" x14ac:dyDescent="0.2">
      <c r="C226" s="1"/>
      <c r="D226" s="1"/>
      <c r="E226" s="81"/>
      <c r="F226" s="81"/>
      <c r="G226" s="1"/>
      <c r="H226" s="81"/>
      <c r="I226" s="1"/>
      <c r="J226" s="1"/>
      <c r="K226" s="1"/>
    </row>
    <row r="227" spans="3:11" x14ac:dyDescent="0.2">
      <c r="C227" s="1"/>
      <c r="D227" s="1"/>
      <c r="E227" s="81"/>
      <c r="F227" s="81"/>
      <c r="G227" s="1"/>
      <c r="H227" s="81"/>
      <c r="I227" s="1"/>
      <c r="J227" s="1"/>
      <c r="K227" s="1"/>
    </row>
    <row r="228" spans="3:11" x14ac:dyDescent="0.2">
      <c r="C228" s="1"/>
      <c r="D228" s="1"/>
      <c r="E228" s="81"/>
      <c r="F228" s="81"/>
      <c r="G228" s="1"/>
      <c r="H228" s="81"/>
      <c r="I228" s="1"/>
      <c r="J228" s="1"/>
      <c r="K228" s="1"/>
    </row>
    <row r="229" spans="3:11" x14ac:dyDescent="0.2">
      <c r="C229" s="1"/>
      <c r="D229" s="1"/>
      <c r="E229" s="81"/>
      <c r="F229" s="81"/>
      <c r="G229" s="1"/>
      <c r="H229" s="81"/>
      <c r="I229" s="1"/>
      <c r="J229" s="1"/>
      <c r="K229" s="1"/>
    </row>
    <row r="230" spans="3:11" x14ac:dyDescent="0.2">
      <c r="C230" s="1"/>
      <c r="D230" s="1"/>
      <c r="E230" s="81"/>
      <c r="F230" s="81"/>
      <c r="G230" s="1"/>
      <c r="H230" s="81"/>
      <c r="I230" s="1"/>
      <c r="J230" s="1"/>
      <c r="K230" s="1"/>
    </row>
    <row r="231" spans="3:11" x14ac:dyDescent="0.2">
      <c r="C231" s="1"/>
      <c r="D231" s="1"/>
      <c r="E231" s="81"/>
      <c r="F231" s="81"/>
      <c r="G231" s="1"/>
      <c r="H231" s="81"/>
      <c r="I231" s="1"/>
      <c r="J231" s="1"/>
      <c r="K231" s="1"/>
    </row>
    <row r="232" spans="3:11" x14ac:dyDescent="0.2">
      <c r="C232" s="1"/>
      <c r="D232" s="1"/>
      <c r="E232" s="81"/>
      <c r="F232" s="81"/>
      <c r="G232" s="1"/>
      <c r="H232" s="81"/>
      <c r="I232" s="1"/>
      <c r="J232" s="1"/>
      <c r="K232" s="1"/>
    </row>
    <row r="233" spans="3:11" x14ac:dyDescent="0.2">
      <c r="C233" s="1"/>
      <c r="D233" s="1"/>
      <c r="E233" s="81"/>
      <c r="F233" s="81"/>
      <c r="G233" s="1"/>
      <c r="H233" s="81"/>
      <c r="I233" s="1"/>
      <c r="J233" s="1"/>
      <c r="K233" s="1"/>
    </row>
    <row r="234" spans="3:11" x14ac:dyDescent="0.2">
      <c r="C234" s="1"/>
      <c r="D234" s="1"/>
      <c r="E234" s="81"/>
      <c r="F234" s="81"/>
      <c r="G234" s="1"/>
      <c r="H234" s="81"/>
      <c r="I234" s="1"/>
      <c r="J234" s="1"/>
      <c r="K234" s="1"/>
    </row>
  </sheetData>
  <mergeCells count="25">
    <mergeCell ref="C8:H8"/>
    <mergeCell ref="D1:H1"/>
    <mergeCell ref="B3:H3"/>
    <mergeCell ref="C4:G4"/>
    <mergeCell ref="C6:H6"/>
    <mergeCell ref="B7:H7"/>
    <mergeCell ref="B190:E190"/>
    <mergeCell ref="F190:N190"/>
    <mergeCell ref="B10:H10"/>
    <mergeCell ref="B12:B13"/>
    <mergeCell ref="C12:C13"/>
    <mergeCell ref="D12:D13"/>
    <mergeCell ref="F12:H12"/>
    <mergeCell ref="I12:I13"/>
    <mergeCell ref="J12:K12"/>
    <mergeCell ref="F183:G183"/>
    <mergeCell ref="E184:G184"/>
    <mergeCell ref="E185:G185"/>
    <mergeCell ref="B188:H188"/>
    <mergeCell ref="B192:E192"/>
    <mergeCell ref="F192:L192"/>
    <mergeCell ref="B193:E193"/>
    <mergeCell ref="F193:L193"/>
    <mergeCell ref="B195:E195"/>
    <mergeCell ref="F195:L195"/>
  </mergeCells>
  <pageMargins left="0.70866141732283472" right="0.70866141732283472" top="0.74803149606299213" bottom="0.74803149606299213" header="0.31496062992125984" footer="0.31496062992125984"/>
  <pageSetup paperSize="9" scale="70" fitToHeight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1"/>
  <sheetViews>
    <sheetView tabSelected="1" topLeftCell="A8" workbookViewId="0">
      <selection activeCell="P20" sqref="P20"/>
    </sheetView>
  </sheetViews>
  <sheetFormatPr defaultRowHeight="12.75" x14ac:dyDescent="0.2"/>
  <cols>
    <col min="3" max="3" width="32.85546875" style="93" customWidth="1"/>
  </cols>
  <sheetData>
    <row r="2" spans="2:5" ht="13.5" thickBot="1" x14ac:dyDescent="0.25"/>
    <row r="3" spans="2:5" ht="15.75" customHeight="1" x14ac:dyDescent="0.2">
      <c r="B3" s="99" t="s">
        <v>7</v>
      </c>
      <c r="C3" s="101" t="s">
        <v>8</v>
      </c>
      <c r="D3" s="103" t="s">
        <v>9</v>
      </c>
      <c r="E3" s="92"/>
    </row>
    <row r="4" spans="2:5" x14ac:dyDescent="0.2">
      <c r="B4" s="100"/>
      <c r="C4" s="102"/>
      <c r="D4" s="104"/>
      <c r="E4" s="22" t="s">
        <v>14</v>
      </c>
    </row>
    <row r="5" spans="2:5" ht="13.5" thickBot="1" x14ac:dyDescent="0.25">
      <c r="B5" s="26">
        <v>1</v>
      </c>
      <c r="C5" s="94">
        <v>3</v>
      </c>
      <c r="D5" s="28">
        <v>4</v>
      </c>
      <c r="E5" s="29">
        <v>12</v>
      </c>
    </row>
    <row r="6" spans="2:5" ht="25.5" x14ac:dyDescent="0.2">
      <c r="B6" s="42">
        <v>1</v>
      </c>
      <c r="C6" s="43" t="s">
        <v>125</v>
      </c>
      <c r="D6" s="44" t="s">
        <v>75</v>
      </c>
      <c r="E6" s="46">
        <v>30</v>
      </c>
    </row>
    <row r="7" spans="2:5" ht="51" x14ac:dyDescent="0.2">
      <c r="B7" s="42">
        <v>2</v>
      </c>
      <c r="C7" s="43" t="s">
        <v>132</v>
      </c>
      <c r="D7" s="44" t="s">
        <v>75</v>
      </c>
      <c r="E7" s="46">
        <v>25.2</v>
      </c>
    </row>
    <row r="8" spans="2:5" x14ac:dyDescent="0.2">
      <c r="B8" s="42">
        <v>3</v>
      </c>
      <c r="C8" s="43" t="s">
        <v>140</v>
      </c>
      <c r="D8" s="44" t="s">
        <v>75</v>
      </c>
      <c r="E8" s="46">
        <v>100</v>
      </c>
    </row>
    <row r="9" spans="2:5" x14ac:dyDescent="0.2">
      <c r="B9" s="42">
        <v>4</v>
      </c>
      <c r="C9" s="43" t="s">
        <v>141</v>
      </c>
      <c r="D9" s="44" t="s">
        <v>75</v>
      </c>
      <c r="E9" s="46">
        <v>800</v>
      </c>
    </row>
    <row r="10" spans="2:5" x14ac:dyDescent="0.2">
      <c r="B10" s="42">
        <v>5</v>
      </c>
      <c r="C10" s="43" t="s">
        <v>148</v>
      </c>
      <c r="D10" s="44" t="s">
        <v>75</v>
      </c>
      <c r="E10" s="46">
        <v>15.45</v>
      </c>
    </row>
    <row r="11" spans="2:5" x14ac:dyDescent="0.2">
      <c r="B11" s="42">
        <v>6</v>
      </c>
      <c r="C11" s="43" t="s">
        <v>149</v>
      </c>
      <c r="D11" s="44" t="s">
        <v>75</v>
      </c>
      <c r="E11" s="46">
        <v>10</v>
      </c>
    </row>
    <row r="12" spans="2:5" ht="25.5" x14ac:dyDescent="0.2">
      <c r="B12" s="42">
        <v>7</v>
      </c>
      <c r="C12" s="43" t="s">
        <v>150</v>
      </c>
      <c r="D12" s="44" t="s">
        <v>75</v>
      </c>
      <c r="E12" s="46">
        <v>2.06</v>
      </c>
    </row>
    <row r="13" spans="2:5" ht="25.5" x14ac:dyDescent="0.2">
      <c r="B13" s="42">
        <v>8</v>
      </c>
      <c r="C13" s="43" t="s">
        <v>151</v>
      </c>
      <c r="D13" s="44" t="s">
        <v>75</v>
      </c>
      <c r="E13" s="46">
        <v>66.95</v>
      </c>
    </row>
    <row r="14" spans="2:5" ht="25.5" x14ac:dyDescent="0.2">
      <c r="B14" s="42">
        <v>9</v>
      </c>
      <c r="C14" s="43" t="s">
        <v>152</v>
      </c>
      <c r="D14" s="44" t="s">
        <v>75</v>
      </c>
      <c r="E14" s="45">
        <v>930</v>
      </c>
    </row>
    <row r="15" spans="2:5" ht="25.5" x14ac:dyDescent="0.2">
      <c r="B15" s="42">
        <v>10</v>
      </c>
      <c r="C15" s="43" t="s">
        <v>153</v>
      </c>
      <c r="D15" s="44" t="s">
        <v>75</v>
      </c>
      <c r="E15" s="46">
        <v>10.3</v>
      </c>
    </row>
    <row r="16" spans="2:5" ht="25.5" x14ac:dyDescent="0.2">
      <c r="B16" s="42">
        <v>11</v>
      </c>
      <c r="C16" s="43" t="s">
        <v>154</v>
      </c>
      <c r="D16" s="44" t="s">
        <v>75</v>
      </c>
      <c r="E16" s="46">
        <v>51.5</v>
      </c>
    </row>
    <row r="17" spans="2:5" ht="25.5" x14ac:dyDescent="0.2">
      <c r="B17" s="42">
        <v>12</v>
      </c>
      <c r="C17" s="43" t="s">
        <v>155</v>
      </c>
      <c r="D17" s="44" t="s">
        <v>75</v>
      </c>
      <c r="E17" s="46">
        <v>110</v>
      </c>
    </row>
    <row r="18" spans="2:5" ht="38.25" x14ac:dyDescent="0.2">
      <c r="B18" s="42">
        <v>13</v>
      </c>
      <c r="C18" s="43" t="s">
        <v>156</v>
      </c>
      <c r="D18" s="44" t="s">
        <v>75</v>
      </c>
      <c r="E18" s="46">
        <v>12.36</v>
      </c>
    </row>
    <row r="19" spans="2:5" ht="25.5" x14ac:dyDescent="0.2">
      <c r="B19" s="42">
        <v>14</v>
      </c>
      <c r="C19" s="95" t="s">
        <v>157</v>
      </c>
      <c r="D19" s="44" t="s">
        <v>75</v>
      </c>
      <c r="E19" s="46">
        <v>10.3</v>
      </c>
    </row>
    <row r="20" spans="2:5" ht="25.5" x14ac:dyDescent="0.2">
      <c r="B20" s="42">
        <v>15</v>
      </c>
      <c r="C20" s="43" t="s">
        <v>158</v>
      </c>
      <c r="D20" s="44" t="s">
        <v>75</v>
      </c>
      <c r="E20" s="46">
        <v>10.3</v>
      </c>
    </row>
    <row r="21" spans="2:5" x14ac:dyDescent="0.2">
      <c r="B21" s="42">
        <v>16</v>
      </c>
      <c r="C21" s="43" t="s">
        <v>159</v>
      </c>
      <c r="D21" s="44" t="s">
        <v>75</v>
      </c>
      <c r="E21" s="46">
        <v>12</v>
      </c>
    </row>
    <row r="22" spans="2:5" ht="25.5" x14ac:dyDescent="0.2">
      <c r="B22" s="42">
        <v>17</v>
      </c>
      <c r="C22" s="43" t="s">
        <v>160</v>
      </c>
      <c r="D22" s="44" t="s">
        <v>75</v>
      </c>
      <c r="E22" s="46">
        <v>36.049999999999997</v>
      </c>
    </row>
    <row r="23" spans="2:5" ht="38.25" x14ac:dyDescent="0.2">
      <c r="B23" s="42">
        <v>18</v>
      </c>
      <c r="C23" s="43" t="s">
        <v>161</v>
      </c>
      <c r="D23" s="44" t="s">
        <v>75</v>
      </c>
      <c r="E23" s="46">
        <v>149.35</v>
      </c>
    </row>
    <row r="24" spans="2:5" ht="25.5" x14ac:dyDescent="0.2">
      <c r="B24" s="42">
        <v>19</v>
      </c>
      <c r="C24" s="43" t="s">
        <v>162</v>
      </c>
      <c r="D24" s="44" t="s">
        <v>75</v>
      </c>
      <c r="E24" s="46">
        <v>463.5</v>
      </c>
    </row>
    <row r="25" spans="2:5" ht="25.5" x14ac:dyDescent="0.2">
      <c r="B25" s="42">
        <v>20</v>
      </c>
      <c r="C25" s="43" t="s">
        <v>163</v>
      </c>
      <c r="D25" s="44" t="s">
        <v>75</v>
      </c>
      <c r="E25" s="46">
        <v>51.5</v>
      </c>
    </row>
    <row r="26" spans="2:5" ht="25.5" x14ac:dyDescent="0.2">
      <c r="B26" s="42">
        <v>21</v>
      </c>
      <c r="C26" s="43" t="s">
        <v>164</v>
      </c>
      <c r="D26" s="44" t="s">
        <v>75</v>
      </c>
      <c r="E26" s="46">
        <v>5.15</v>
      </c>
    </row>
    <row r="27" spans="2:5" x14ac:dyDescent="0.2">
      <c r="B27" s="42">
        <v>22</v>
      </c>
      <c r="C27" s="43" t="s">
        <v>165</v>
      </c>
      <c r="D27" s="44" t="s">
        <v>166</v>
      </c>
      <c r="E27" s="46">
        <v>0.31</v>
      </c>
    </row>
    <row r="28" spans="2:5" ht="38.25" x14ac:dyDescent="0.2">
      <c r="B28" s="42">
        <v>23</v>
      </c>
      <c r="C28" s="43" t="s">
        <v>167</v>
      </c>
      <c r="D28" s="44" t="s">
        <v>168</v>
      </c>
      <c r="E28" s="46">
        <v>143.65440000000001</v>
      </c>
    </row>
    <row r="29" spans="2:5" ht="25.5" x14ac:dyDescent="0.2">
      <c r="B29" s="42">
        <v>24</v>
      </c>
      <c r="C29" s="43" t="s">
        <v>173</v>
      </c>
      <c r="D29" s="44" t="s">
        <v>166</v>
      </c>
      <c r="E29" s="46">
        <v>2.024</v>
      </c>
    </row>
    <row r="30" spans="2:5" ht="25.5" x14ac:dyDescent="0.2">
      <c r="B30" s="42">
        <v>25</v>
      </c>
      <c r="C30" s="43" t="s">
        <v>174</v>
      </c>
      <c r="D30" s="44" t="s">
        <v>168</v>
      </c>
      <c r="E30" s="46">
        <v>88.648799999999994</v>
      </c>
    </row>
    <row r="31" spans="2:5" ht="25.5" x14ac:dyDescent="0.2">
      <c r="B31" s="42">
        <v>26</v>
      </c>
      <c r="C31" s="43" t="s">
        <v>175</v>
      </c>
      <c r="D31" s="44" t="s">
        <v>168</v>
      </c>
      <c r="E31" s="46">
        <v>379.77600000000001</v>
      </c>
    </row>
  </sheetData>
  <mergeCells count="3">
    <mergeCell ref="B3:B4"/>
    <mergeCell ref="C3:C4"/>
    <mergeCell ref="D3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СР</vt:lpstr>
      <vt:lpstr>Металл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Щипакин Игорь Михайлович</dc:creator>
  <cp:lastModifiedBy>Артемьев Станислав Юрьевич</cp:lastModifiedBy>
  <dcterms:created xsi:type="dcterms:W3CDTF">2018-06-21T06:48:03Z</dcterms:created>
  <dcterms:modified xsi:type="dcterms:W3CDTF">2018-07-03T12:41:22Z</dcterms:modified>
</cp:coreProperties>
</file>