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водная" sheetId="4" r:id="rId1"/>
  </sheets>
  <definedNames>
    <definedName name="_xlnm._FilterDatabase" localSheetId="0" hidden="1">сводная!$B$11:$I$180</definedName>
  </definedNames>
  <calcPr calcId="152511"/>
</workbook>
</file>

<file path=xl/calcChain.xml><?xml version="1.0" encoding="utf-8"?>
<calcChain xmlns="http://schemas.openxmlformats.org/spreadsheetml/2006/main">
  <c r="O12" i="4" l="1"/>
  <c r="O174" i="4" l="1"/>
  <c r="O13" i="4"/>
  <c r="J175" i="4" s="1"/>
  <c r="J177" i="4" s="1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I12" i="4" l="1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75" i="4" l="1"/>
</calcChain>
</file>

<file path=xl/sharedStrings.xml><?xml version="1.0" encoding="utf-8"?>
<sst xmlns="http://schemas.openxmlformats.org/spreadsheetml/2006/main" count="851" uniqueCount="384">
  <si>
    <t>Коммерческая тайна</t>
  </si>
  <si>
    <t>Для служебного пользования</t>
  </si>
  <si>
    <t>Показатели</t>
  </si>
  <si>
    <t>Дата предложения</t>
  </si>
  <si>
    <t>Срок действия предложения</t>
  </si>
  <si>
    <t>Базис поставки</t>
  </si>
  <si>
    <t xml:space="preserve">цена </t>
  </si>
  <si>
    <t>стоимость</t>
  </si>
  <si>
    <t>наличие на складе</t>
  </si>
  <si>
    <t>с НДС</t>
  </si>
  <si>
    <t>шт.</t>
  </si>
  <si>
    <t>ед.изм.</t>
  </si>
  <si>
    <t>кол-во</t>
  </si>
  <si>
    <t>г.Бежецк, ул.Краснослабодская, д.51А</t>
  </si>
  <si>
    <t>Наименование ТМЦ по заявке</t>
  </si>
  <si>
    <t>№</t>
  </si>
  <si>
    <t>Конкурентный лист на поставку: расходные материалы производственного назначения для РМУ ЦПК</t>
  </si>
  <si>
    <t>Наименование ТМЦ Поставщика</t>
  </si>
  <si>
    <t>статья затрат</t>
  </si>
  <si>
    <t>Технические характеристики</t>
  </si>
  <si>
    <t>Расходные материалы производственного и вспомогательного назначения</t>
  </si>
  <si>
    <t>Соль таблетизированная, уп. 25 кг</t>
  </si>
  <si>
    <t>химия</t>
  </si>
  <si>
    <t>Расходные материалы для ремонта</t>
  </si>
  <si>
    <t>Паранит t-1 мм</t>
  </si>
  <si>
    <t>хоз</t>
  </si>
  <si>
    <t>м2</t>
  </si>
  <si>
    <t>Паранит t-2 мм</t>
  </si>
  <si>
    <t>Паранит t-3 мм</t>
  </si>
  <si>
    <t>Тех.пластина 3мм.</t>
  </si>
  <si>
    <t>Кран шаровой газовый гайка-гайка ручка бабочка, Ду 15 мм, Ру 40 атм</t>
  </si>
  <si>
    <t>газ</t>
  </si>
  <si>
    <t>Кран шаровой газовый гайка-гайка ручка бабочка, Ду 20 мм, Ру 40 атм</t>
  </si>
  <si>
    <t>Кран шаровой 32 мм, Рн-40</t>
  </si>
  <si>
    <t>Кран шаровой 25 мм, Рн-40</t>
  </si>
  <si>
    <t>Кран шаровой 15 мм, Рн-40</t>
  </si>
  <si>
    <t>Кран шаровой 20 мм, Рн-40</t>
  </si>
  <si>
    <t>Лён 0,5 кг.</t>
  </si>
  <si>
    <t>Смазка графит</t>
  </si>
  <si>
    <t>кг</t>
  </si>
  <si>
    <t>Инвентарь и инструмент производственного и вспомогательного назначения</t>
  </si>
  <si>
    <t>пылесос без мешковый BOSCH мощность 2500 кВт</t>
  </si>
  <si>
    <t>инструм</t>
  </si>
  <si>
    <t>Запчасти для ремонта</t>
  </si>
  <si>
    <t>Автоматический сбросник Ø15</t>
  </si>
  <si>
    <t>запчасть</t>
  </si>
  <si>
    <t>Узлы, Агрегаты и Оборудование</t>
  </si>
  <si>
    <t>Сито для дробилки ANDRITZ OPT 900(комплект 2 шт)</t>
  </si>
  <si>
    <t>узел</t>
  </si>
  <si>
    <t>Нож для триммера Stihl FS131  Stihl 3z (250 мм) для жесткой поросли</t>
  </si>
  <si>
    <t>Леска для тримера Stihl FS131</t>
  </si>
  <si>
    <t>м</t>
  </si>
  <si>
    <t>Смазочные материалы и масла</t>
  </si>
  <si>
    <t>Масло для тримеров и газонокосилок(50 гр. на 1 литр)</t>
  </si>
  <si>
    <t>л</t>
  </si>
  <si>
    <t>Косильная головка для триммера Stihl FS131</t>
  </si>
  <si>
    <t>Валки (Ролики) для пресс-гранулятора ANDRITZ PALADIN 2000 (комплект 2 шт)</t>
  </si>
  <si>
    <t>Крышка (шайба подачи материала) пресс-гранулятора ANDRITZ PALADIN 2000</t>
  </si>
  <si>
    <t>Газовый клапан, реле времени на паровые котлы</t>
  </si>
  <si>
    <t>услуга</t>
  </si>
  <si>
    <t>Диск зачистной на болгарку Ду 250</t>
  </si>
  <si>
    <t>Диск зачистной на болгарку Ду 125</t>
  </si>
  <si>
    <t>Диск отрезной на УШМ ДУ-125</t>
  </si>
  <si>
    <t>Диск отрезной на УШМ ДУ-250</t>
  </si>
  <si>
    <t>Матрица M047 Ø 4,5 x 80 / 55 PAL 2000-300/W002254</t>
  </si>
  <si>
    <t>Молотковый болт(винт) для дробилки ANDRITZ OPT 900</t>
  </si>
  <si>
    <t>Молоток для дробилки 175х60х6 ANDRITZ OPT 900</t>
  </si>
  <si>
    <t>Пищевая смазка для пресс-гранулятора Andritz Paladin 2000 - FUCHS FM GREASE HD 2, бочка 170 кг.</t>
  </si>
  <si>
    <t>изолента 15 мм</t>
  </si>
  <si>
    <t>изолента 19 мм</t>
  </si>
  <si>
    <t>силиконовый герметик, туба 300 мл</t>
  </si>
  <si>
    <t>Пена монтажная в балонах</t>
  </si>
  <si>
    <t>Фум лента</t>
  </si>
  <si>
    <t>Хомут болтовой Ду 32</t>
  </si>
  <si>
    <t>Хомут болтовой Ду 25</t>
  </si>
  <si>
    <t>Хомут болтовой Ду 45-60</t>
  </si>
  <si>
    <t>Стяжка нейлоновая не открываемая внешняя, 100 шт.в упаковке</t>
  </si>
  <si>
    <t>Скотч армированный, 50 метров</t>
  </si>
  <si>
    <t>Набор HSS-TiN 19 свёрел 1-10мм Metabo</t>
  </si>
  <si>
    <t>Набор HSS-R 25 свёрел 1-13мм Metabo</t>
  </si>
  <si>
    <t>Набор буров по бетону 1-17</t>
  </si>
  <si>
    <t>Консистентная смазка Mobil XHP222</t>
  </si>
  <si>
    <t>Масло редукторное синтетическое FUCHS RENOLIN UNISYN CLP 220</t>
  </si>
  <si>
    <t>Электроды для сварки LINCOLN МР-3 ф 3.0мм пачка 5.0кг</t>
  </si>
  <si>
    <t>Электроды для сварки по нержавеющей стали ESAB 61.30 ф 3.0мм пачка 5.0кг</t>
  </si>
  <si>
    <t>уп.</t>
  </si>
  <si>
    <t>Стяжка нейлоновая не открываемая внешняя 200х 4,6 мм, 100 шт.в упаковке</t>
  </si>
  <si>
    <t>Гидравлическое масло Fuchs RENOLIN B32HVI</t>
  </si>
  <si>
    <t>Компрессорное масло Kaeser SIGMA FLUID MOL</t>
  </si>
  <si>
    <t>Масло редукторное синтетическое FUCHS RENOLIN UNISYN CLP 320</t>
  </si>
  <si>
    <t>Смазка консистентная SKF LGIP2 Lithium</t>
  </si>
  <si>
    <t>Смазка консистентная FUCHS RENOLIT HI-TEMP 100</t>
  </si>
  <si>
    <t>2300028 Смазка многофункциональная Motul Tech Grease 300 Nlgi 2 200гр (100898)</t>
  </si>
  <si>
    <t>Смазка для цепи вилочных погрузчиков 0,4л LIQUI MOLY Kettenschmieroil fur Gabelstapler 2282</t>
  </si>
  <si>
    <t>Шайба плоская увеличенная DIN 9021 М5</t>
  </si>
  <si>
    <t>метиз</t>
  </si>
  <si>
    <t>Шайба плоская увеличенная DIN 9021 М6</t>
  </si>
  <si>
    <t>Шайба плоская увеличенная DIN 9021 М8</t>
  </si>
  <si>
    <t>Шайба плоская увеличенная DIN 9021 М10</t>
  </si>
  <si>
    <t>Шайба плоская увеличенная DIN 9021 М12</t>
  </si>
  <si>
    <t>Шайба плоская увеличенная DIN 9021 М14</t>
  </si>
  <si>
    <t>Шайба плоская увеличенная DIN 9021 М16</t>
  </si>
  <si>
    <t>Шайба плоская увеличенная DIN 9021 М18</t>
  </si>
  <si>
    <t>Шайба плоская увеличенная DIN 9021 М20</t>
  </si>
  <si>
    <t>Шайба плоская DIN 125 М22</t>
  </si>
  <si>
    <t>Шайба плоская DIN 125 М24</t>
  </si>
  <si>
    <t>Шайба плоская DIN 125 М30</t>
  </si>
  <si>
    <t>Шайба плоская DIN 125 М36</t>
  </si>
  <si>
    <t>Гайка фланцевая DIN 6923 рифлёная М8</t>
  </si>
  <si>
    <t>Гайка фланцевая DIN 6923 рифлёная М10</t>
  </si>
  <si>
    <t>Шайба пружинная самоконтрящаяся DIN 127 М5</t>
  </si>
  <si>
    <t>Шайба пружинная самоконтрящаяся DIN 127 М6</t>
  </si>
  <si>
    <t>Шайба пружинная самоконтрящаяся DIN 127 М8</t>
  </si>
  <si>
    <t>Шайба пружинная самоконтрящаяся DIN 127 М10</t>
  </si>
  <si>
    <t>Винт оцинкованный DIN 912 кл. пр. 8.8 с вн. шестигранником М5х20</t>
  </si>
  <si>
    <t>Винт оцинкованный DIN 912 кл. пр. 8.8 с вн. шестигранником М6х25</t>
  </si>
  <si>
    <t>Винт оцинкованный DIN 912 кл. пр. 8.8 с вн. шестигранником М8х35</t>
  </si>
  <si>
    <t>Винт оцинкованный DIN 912 кл. пр. 8.8 с вн. шестигранником М10х45</t>
  </si>
  <si>
    <t>Винт оцинкованный DIN 912 кл. пр. 8.8 с вн. шестигранником М12х55</t>
  </si>
  <si>
    <t>Винт оцинкованный DIN 912 кл. пр. 8.8 с вн. шестигранником М14х60</t>
  </si>
  <si>
    <t>Винт оцинкованный DIN 912 кл. пр. 8.8 с вн. шестигранником М16х70</t>
  </si>
  <si>
    <t>Винт оцинкованный DIN 912 кл. пр. 8.8 с вн. шестигранником М18х70</t>
  </si>
  <si>
    <t>Винт оцинкованный DIN 912 кл. пр. 8.8 с вн. шестигранником М20х80</t>
  </si>
  <si>
    <t>Винт оцинкованный DIN 912 кл. пр. 8.8 с вн. шестигранником М24х80</t>
  </si>
  <si>
    <t>Гайка со стопорным кольцом DIN 985 М5</t>
  </si>
  <si>
    <t>Гайка со стопорным кольцом DIN 985 М6</t>
  </si>
  <si>
    <t>Гайка со стопорным кольцом DIN 985 М8</t>
  </si>
  <si>
    <t>Гайка со стопорным кольцом DIN 985 М10</t>
  </si>
  <si>
    <t>Гайка со стопорным кольцом DIN 985 М12</t>
  </si>
  <si>
    <t>Гайка со стопорным кольцом DIN 985 М14</t>
  </si>
  <si>
    <t>Гайка со стопорным кольцом DIN 985 М16</t>
  </si>
  <si>
    <t>Гайка со стопорным кольцом DIN 985 М18</t>
  </si>
  <si>
    <t>Гайка со стопорным кольцом DIN 985 М20</t>
  </si>
  <si>
    <t>Гайка со стопорным кольцом DIN 985 М24</t>
  </si>
  <si>
    <t>Гайка со стопорным кольцом DIN 985 М30</t>
  </si>
  <si>
    <t>Гайка со стопорным кольцом DIN 985 М36</t>
  </si>
  <si>
    <t>Гайка соединительная DIN 6334 М6</t>
  </si>
  <si>
    <t>Гайка соединительная DIN 6334 М8</t>
  </si>
  <si>
    <t>Гайка соединительная DIN 6334 М10</t>
  </si>
  <si>
    <t>Шпилька резьбовая DIN 975 М6</t>
  </si>
  <si>
    <t>Шпилька резьбовая DIN 975 М8</t>
  </si>
  <si>
    <t>Шпилька резьбовая DIN 975 М10</t>
  </si>
  <si>
    <t>Заклёпка вытяжная DIN 7337 3мм</t>
  </si>
  <si>
    <t>Заклёпка вытяжная DIN 7337 4мм</t>
  </si>
  <si>
    <t>Заклёпка вытяжная DIN 7337 5мм</t>
  </si>
  <si>
    <t>анкер М10</t>
  </si>
  <si>
    <t>анкер М8</t>
  </si>
  <si>
    <t>анкерный болт М10*60</t>
  </si>
  <si>
    <t>заклёпка-гайка М10</t>
  </si>
  <si>
    <t>труба ПВХ PN 16 d32</t>
  </si>
  <si>
    <t>сантех</t>
  </si>
  <si>
    <t>труба ПВХ PN 16 d50</t>
  </si>
  <si>
    <t>труба ПВХ PN10 d63</t>
  </si>
  <si>
    <t>труба ПВХ PN10 d75</t>
  </si>
  <si>
    <t>труба ПВХ PN10 d110</t>
  </si>
  <si>
    <t>труба стальная d44,5*2</t>
  </si>
  <si>
    <t>металл</t>
  </si>
  <si>
    <t>труба стальная d57*2</t>
  </si>
  <si>
    <t>труба стальная d76*2</t>
  </si>
  <si>
    <t>утеплитель 40 мм. для cтальных труб Ду 50 мм</t>
  </si>
  <si>
    <t>покровный слой для утеплителя стальной трубы</t>
  </si>
  <si>
    <t>хомут с резиновой прокладкой 32*35</t>
  </si>
  <si>
    <t>хомут с резиновой прокладкой 47*52</t>
  </si>
  <si>
    <t>хомут с резиновой прокладкой 53*58</t>
  </si>
  <si>
    <t>хомут с резиновой прокладкой 63*64</t>
  </si>
  <si>
    <t>хомут с резиновой прокладкой 75*82</t>
  </si>
  <si>
    <t>хомут с резиновой прокладкой 86*92</t>
  </si>
  <si>
    <t>смазка WD - 40  (420 мл.)</t>
  </si>
  <si>
    <t>Удлинитель 380 Вольт 40 метров (КГ5х4,0) «Специалист»</t>
  </si>
  <si>
    <t>Трос сантехнический 8мм*15м</t>
  </si>
  <si>
    <t>Трос сантехнический 12мм*25м</t>
  </si>
  <si>
    <t>Страховочная привязь ST6 STH106 Safe-Tec</t>
  </si>
  <si>
    <t>Эластичный капроновый строп с амортизатором ABE002 Safe-Tec</t>
  </si>
  <si>
    <t xml:space="preserve">Строп стальной одинарный "С12" Венто
</t>
  </si>
  <si>
    <t>Канат страховочный КСЛ 10, длина 20 м</t>
  </si>
  <si>
    <t>Удлинитель силовой на  катушке УХз16-003 50м 16А</t>
  </si>
  <si>
    <t>электро</t>
  </si>
  <si>
    <t>Удлинитель силовой на металл.  катушке К4-Е-30 КГ 3x2.5 30м, 16А</t>
  </si>
  <si>
    <t>Пресс-маслёнка GFT/10/1/45 (10 мм; 45°) GROZ GR46231</t>
  </si>
  <si>
    <t>Пресс-маслёнка GFT/8/1 (8 мм; прямая) GROZ GR46220</t>
  </si>
  <si>
    <t>Пресс-маслёнка GFT/8/1/45 (6 мм; 45°) GROZ GR46222</t>
  </si>
  <si>
    <t>Пресс-маслёнка GFT/10/1 (10 мм; прямая) GROZ GR46230</t>
  </si>
  <si>
    <t>рукав пожарный в сборе с головкой Ду 50 мм</t>
  </si>
  <si>
    <t>Вставка карманная фильтрующая укороченная WFU 50-30 G3</t>
  </si>
  <si>
    <t>фильтр</t>
  </si>
  <si>
    <t>Вставка кассетная фильтрующая FVS 315</t>
  </si>
  <si>
    <t>Вставка карманная фильтрующая WFU 60-30 F7</t>
  </si>
  <si>
    <t>Вставка карманная фильтрующая укороченная WFU 60-30 G3</t>
  </si>
  <si>
    <t>Вставка карманная фильтрующая укороченная WFU 50-25 G3</t>
  </si>
  <si>
    <t>Вставка карманная фильтрующая укороченная WFU 80-50 G3</t>
  </si>
  <si>
    <t>Вставка кассетная фильтрующая FVS 200</t>
  </si>
  <si>
    <t>Вставка карманная фильтрующая WFU 40-20 F7</t>
  </si>
  <si>
    <t>Вставка фильтрующая ФВК-99-360-9-G4 (892-892)</t>
  </si>
  <si>
    <t>Вставка фильтрующая ФВК-66-600-6- F5 (592-592)</t>
  </si>
  <si>
    <t>Вставка фильтрующая ФВК-96-500-9- F5 (892-592)</t>
  </si>
  <si>
    <t>Вставка фильтрующая ФВК-99-500-9-F5 (892-892)</t>
  </si>
  <si>
    <t>Ремень клиновой SPA-1320</t>
  </si>
  <si>
    <t>Ремень клиновой SPB-1650</t>
  </si>
  <si>
    <t>Ремень клиновой  XPZ-750</t>
  </si>
  <si>
    <t>Ремень клиновой XPZ-800</t>
  </si>
  <si>
    <t>Стремянка АЛЮМЕТ 8 ступеней  арт.00000003804</t>
  </si>
  <si>
    <t>Гипохлорит натрия кат А</t>
  </si>
  <si>
    <t>хомут с резиновой прокладкой 108*118</t>
  </si>
  <si>
    <t>Аква-аурат 18</t>
  </si>
  <si>
    <t>цена по бюджету
руб, с НДС</t>
  </si>
  <si>
    <t>стоимость по бюджету, руб.
с НДС</t>
  </si>
  <si>
    <t>поставка к дате/
календарная неделя</t>
  </si>
  <si>
    <t>Девять миллионов восемьсот шестнадцать тысяч четыреста семьдесят четыре руб. 31 коп.</t>
  </si>
  <si>
    <t>артикул/марка</t>
  </si>
  <si>
    <t>ТУ</t>
  </si>
  <si>
    <t>ГОСТ (ТУ)</t>
  </si>
  <si>
    <t>№ п/п</t>
  </si>
  <si>
    <t>4.1</t>
  </si>
  <si>
    <t>4.8</t>
  </si>
  <si>
    <t>4.6</t>
  </si>
  <si>
    <t>4.2</t>
  </si>
  <si>
    <t>4.3</t>
  </si>
  <si>
    <t>4.4</t>
  </si>
  <si>
    <t>4.5</t>
  </si>
  <si>
    <t>4.7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</si>
  <si>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</si>
  <si>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</si>
  <si>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</si>
  <si>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</si>
  <si>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</si>
  <si>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</si>
  <si>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</si>
  <si>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</si>
  <si>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</si>
  <si>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</si>
  <si>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</si>
  <si>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</si>
  <si>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</si>
  <si>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</si>
  <si>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</si>
  <si>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</si>
  <si>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</si>
  <si>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</si>
  <si>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</si>
  <si>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</si>
  <si>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</si>
  <si>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</si>
  <si>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</si>
  <si>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</si>
  <si>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</si>
  <si>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</si>
  <si>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</si>
  <si>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</si>
  <si>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</si>
  <si>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</si>
  <si>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</si>
  <si>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</si>
  <si>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</si>
  <si>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</si>
  <si>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</si>
  <si>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</si>
  <si>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</si>
  <si>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</si>
  <si>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</si>
  <si>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</si>
  <si>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</si>
  <si>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</si>
  <si>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</si>
  <si>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</si>
  <si>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</si>
  <si>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</si>
  <si>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</si>
  <si>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</si>
  <si>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</si>
  <si>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</si>
  <si>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</si>
  <si>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</si>
  <si>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</si>
  <si>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</si>
  <si>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</si>
  <si>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</si>
  <si>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</si>
  <si>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</si>
  <si>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</si>
  <si>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</si>
  <si>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</si>
  <si>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</si>
  <si>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</si>
  <si>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</si>
  <si>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</si>
  <si>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</si>
  <si>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</si>
  <si>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</si>
  <si>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</si>
  <si>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</si>
  <si>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</si>
  <si>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</si>
  <si>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</si>
  <si>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</si>
  <si>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</si>
  <si>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</si>
  <si>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</si>
  <si>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</si>
  <si>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</si>
  <si>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</si>
  <si>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</si>
  <si>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</si>
  <si>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</si>
  <si>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</si>
  <si>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</si>
  <si>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</si>
  <si>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</si>
  <si>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</si>
  <si>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</si>
  <si>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</si>
  <si>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</si>
  <si>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4.100</t>
  </si>
  <si>
    <t>4.101</t>
  </si>
  <si>
    <t>4.102</t>
  </si>
  <si>
    <t>4.103</t>
  </si>
  <si>
    <t>4.104</t>
  </si>
  <si>
    <t>4.105</t>
  </si>
  <si>
    <t>4.106</t>
  </si>
  <si>
    <t>4.107</t>
  </si>
  <si>
    <t>4.108</t>
  </si>
  <si>
    <t>4.109</t>
  </si>
  <si>
    <t>4.110</t>
  </si>
  <si>
    <t>4.111</t>
  </si>
  <si>
    <t>4.112</t>
  </si>
  <si>
    <t>4.113</t>
  </si>
  <si>
    <t>4.114</t>
  </si>
  <si>
    <t>4.115</t>
  </si>
  <si>
    <t>4.116</t>
  </si>
  <si>
    <t>4.117</t>
  </si>
  <si>
    <t>4.118</t>
  </si>
  <si>
    <t>4.119</t>
  </si>
  <si>
    <t>4.120</t>
  </si>
  <si>
    <t>4.121</t>
  </si>
  <si>
    <t>4.122</t>
  </si>
  <si>
    <t>4.123</t>
  </si>
  <si>
    <t>4.124</t>
  </si>
  <si>
    <t>4.125</t>
  </si>
  <si>
    <t>4.126</t>
  </si>
  <si>
    <t>4.127</t>
  </si>
  <si>
    <t>4.128</t>
  </si>
  <si>
    <t>4.129</t>
  </si>
  <si>
    <t>4.130</t>
  </si>
  <si>
    <t>4.131</t>
  </si>
  <si>
    <t>4.132</t>
  </si>
  <si>
    <t>4.133</t>
  </si>
  <si>
    <t>4.134</t>
  </si>
  <si>
    <t>4.135</t>
  </si>
  <si>
    <t>4.136</t>
  </si>
  <si>
    <t>4.137</t>
  </si>
  <si>
    <t>4.138</t>
  </si>
  <si>
    <t>4.139</t>
  </si>
  <si>
    <t>4.140</t>
  </si>
  <si>
    <t>4.141</t>
  </si>
  <si>
    <t>4.142</t>
  </si>
  <si>
    <t>4.143</t>
  </si>
  <si>
    <t>4.144</t>
  </si>
  <si>
    <t>4.145</t>
  </si>
  <si>
    <t>4.146</t>
  </si>
  <si>
    <t>4.147</t>
  </si>
  <si>
    <t>4.148</t>
  </si>
  <si>
    <t>4.149</t>
  </si>
  <si>
    <t>4.150</t>
  </si>
  <si>
    <t>4.151</t>
  </si>
  <si>
    <t>4.152</t>
  </si>
  <si>
    <t>4.153</t>
  </si>
  <si>
    <t>4.154</t>
  </si>
  <si>
    <t>4.155</t>
  </si>
  <si>
    <t>4.156</t>
  </si>
  <si>
    <t>4.157</t>
  </si>
  <si>
    <t>4.158</t>
  </si>
  <si>
    <t>4.159</t>
  </si>
  <si>
    <t>4.160</t>
  </si>
  <si>
    <t>4.161</t>
  </si>
  <si>
    <t>4.162</t>
  </si>
  <si>
    <t>4.163</t>
  </si>
  <si>
    <t>Итого стоимость по бюджету, включая НДС, в руб.</t>
  </si>
  <si>
    <t>Доставка до склада Заказчика ( сумма затрат на перевозку от склада Поставщика до склада Заказчика):</t>
  </si>
  <si>
    <t>Итоговая стоимость с учетом доставки, включая НДС:</t>
  </si>
  <si>
    <t>Условия оплаты (отсрочка платежа):</t>
  </si>
  <si>
    <t>Срок поставки (общий срок поставки с даты подписания договора заказа), в рабочих днях:</t>
  </si>
  <si>
    <t>Контакты поставщика (название компании, телефон, контактное лицо, электронная почта,сайт компании):</t>
  </si>
  <si>
    <t>упак</t>
  </si>
  <si>
    <t>включена в стоимость товара</t>
  </si>
  <si>
    <t xml:space="preserve">Поставщик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</si>
</sst>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</numFmts>
  <fonts count="2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 CYR"/>
      <charset val="204"/>
    </font>
    <font>
      <sz val="9"/>
      <color rgb="FF000000"/>
      <name val="Arial"/>
      <family val="2"/>
      <charset val="204"/>
    </font>
    <font>
      <b/>
      <u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name val="Arial Cyr"/>
      <family val="2"/>
      <charset val="204"/>
    </font>
    <font>
      <b/>
      <i/>
      <sz val="10"/>
      <name val="Times New Roman Cyr"/>
      <charset val="204"/>
    </font>
    <font>
      <b/>
      <sz val="10"/>
      <name val="Arial Cyr"/>
      <charset val="204"/>
    </font>
    <font>
      <i/>
      <sz val="10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b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9" tint="0.59999389629810485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7" fillId="0" borderId="0"/>
    <xf numFmtId="0" fontId="12" fillId="0" borderId="0">
      <alignment horizontal="center" vertical="center"/>
    </xf>
    <xf numFmtId="0" fontId="12" fillId="0" borderId="0">
      <alignment horizontal="left" vertical="center"/>
    </xf>
  </cellStyleXfs>
  <cellXfs count="121">
    <xf numFmtId="0" fontId="0" fillId="0" borderId="0" xfId="0"/>
    <xf numFmtId="2" fontId="14" fillId="0" borderId="0" xfId="0" applyNumberFormat="1" applyFont="1" applyAlignment="1"/>
    <xf numFmtId="2" fontId="1" fillId="0" borderId="0" xfId="0" applyNumberFormat="1" applyFont="1" applyAlignment="1">
      <alignment vertical="center"/>
    </xf>
    <xf numFmtId="2" fontId="16" fillId="0" borderId="0" xfId="0" applyNumberFormat="1" applyFont="1" applyAlignment="1">
      <alignment vertical="center"/>
    </xf>
    <xf numFmtId="2" fontId="5" fillId="3" borderId="7" xfId="3" applyNumberFormat="1" applyFont="1" applyFill="1" applyBorder="1" applyAlignment="1" applyProtection="1">
      <alignment horizontal="center" vertical="center" wrapText="1"/>
      <protection locked="0"/>
    </xf>
    <xf numFmtId="2" fontId="6" fillId="3" borderId="7" xfId="1" applyNumberFormat="1" applyFont="1" applyFill="1" applyBorder="1" applyAlignment="1" applyProtection="1">
      <alignment horizontal="right" wrapText="1"/>
      <protection locked="0"/>
    </xf>
    <xf numFmtId="2" fontId="5" fillId="3" borderId="19" xfId="3" applyNumberFormat="1" applyFont="1" applyFill="1" applyBorder="1" applyAlignment="1" applyProtection="1">
      <alignment horizontal="left" vertical="top" wrapText="1"/>
      <protection locked="0"/>
    </xf>
    <xf numFmtId="2" fontId="5" fillId="3" borderId="7" xfId="2" applyNumberFormat="1" applyFont="1" applyFill="1" applyBorder="1" applyAlignment="1" applyProtection="1">
      <alignment horizontal="left" vertical="top" wrapText="1"/>
      <protection locked="0"/>
    </xf>
    <xf numFmtId="2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9" xfId="3" applyNumberFormat="1" applyFont="1" applyFill="1" applyBorder="1" applyAlignment="1" applyProtection="1">
      <alignment horizontal="left" vertical="top" wrapText="1"/>
      <protection locked="0"/>
    </xf>
    <xf numFmtId="2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9" xfId="0" applyNumberFormat="1" applyFont="1" applyFill="1" applyBorder="1" applyAlignment="1" applyProtection="1">
      <alignment horizontal="left" vertical="top" wrapText="1"/>
      <protection locked="0"/>
    </xf>
    <xf numFmtId="2" fontId="8" fillId="3" borderId="7" xfId="0" applyNumberFormat="1" applyFont="1" applyFill="1" applyBorder="1" applyAlignment="1" applyProtection="1">
      <alignment horizontal="left" vertical="top" wrapText="1"/>
      <protection locked="0"/>
    </xf>
    <xf numFmtId="2" fontId="8" fillId="3" borderId="7" xfId="0" applyNumberFormat="1" applyFont="1" applyFill="1" applyBorder="1" applyAlignment="1" applyProtection="1">
      <alignment wrapText="1"/>
      <protection locked="0"/>
    </xf>
    <xf numFmtId="2" fontId="10" fillId="3" borderId="7" xfId="0" applyNumberFormat="1" applyFont="1" applyFill="1" applyBorder="1" applyAlignment="1" applyProtection="1">
      <alignment horizontal="right" wrapText="1"/>
      <protection locked="0"/>
    </xf>
    <xf numFmtId="2" fontId="8" fillId="5" borderId="7" xfId="0" applyNumberFormat="1" applyFont="1" applyFill="1" applyBorder="1" applyAlignment="1" applyProtection="1">
      <alignment wrapText="1"/>
      <protection locked="0"/>
    </xf>
    <xf numFmtId="2" fontId="8" fillId="2" borderId="19" xfId="0" applyNumberFormat="1" applyFont="1" applyFill="1" applyBorder="1" applyAlignment="1" applyProtection="1">
      <alignment horizontal="left" vertical="top" wrapText="1"/>
      <protection locked="0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1" fillId="0" borderId="2" xfId="0" applyNumberFormat="1" applyFont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0" fontId="13" fillId="0" borderId="0" xfId="0" applyNumberFormat="1" applyFont="1" applyAlignment="1">
      <alignment horizontal="left" vertical="top"/>
    </xf>
    <xf numFmtId="0" fontId="5" fillId="0" borderId="2" xfId="0" applyNumberFormat="1" applyFont="1" applyBorder="1" applyAlignment="1">
      <alignment horizontal="center" vertical="top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/>
    </xf>
    <xf numFmtId="2" fontId="9" fillId="3" borderId="7" xfId="2" applyNumberFormat="1" applyFont="1" applyFill="1" applyBorder="1" applyAlignment="1">
      <alignment horizontal="right"/>
    </xf>
    <xf numFmtId="2" fontId="2" fillId="2" borderId="19" xfId="0" applyNumberFormat="1" applyFont="1" applyFill="1" applyBorder="1" applyAlignment="1">
      <alignment horizontal="left" vertical="top" wrapText="1"/>
    </xf>
    <xf numFmtId="49" fontId="14" fillId="0" borderId="0" xfId="0" applyNumberFormat="1" applyFont="1" applyAlignment="1"/>
    <xf numFmtId="49" fontId="2" fillId="2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164" fontId="6" fillId="6" borderId="7" xfId="2" applyNumberFormat="1" applyFont="1" applyFill="1" applyBorder="1" applyAlignment="1">
      <alignment horizontal="left"/>
    </xf>
    <xf numFmtId="164" fontId="6" fillId="7" borderId="7" xfId="2" applyNumberFormat="1" applyFont="1" applyFill="1" applyBorder="1" applyAlignment="1">
      <alignment horizontal="left"/>
    </xf>
    <xf numFmtId="165" fontId="6" fillId="6" borderId="7" xfId="2" applyNumberFormat="1" applyFont="1" applyFill="1" applyBorder="1" applyAlignment="1">
      <alignment horizontal="left"/>
    </xf>
    <xf numFmtId="41" fontId="22" fillId="6" borderId="8" xfId="0" applyNumberFormat="1" applyFont="1" applyFill="1" applyBorder="1" applyAlignment="1" applyProtection="1">
      <alignment wrapText="1"/>
      <protection locked="0"/>
    </xf>
    <xf numFmtId="164" fontId="6" fillId="8" borderId="7" xfId="2" applyNumberFormat="1" applyFont="1" applyFill="1" applyBorder="1" applyAlignment="1">
      <alignment horizontal="left"/>
    </xf>
    <xf numFmtId="2" fontId="20" fillId="3" borderId="19" xfId="0" applyNumberFormat="1" applyFont="1" applyFill="1" applyBorder="1" applyAlignment="1">
      <alignment horizontal="left" vertical="top" wrapText="1"/>
    </xf>
    <xf numFmtId="2" fontId="20" fillId="3" borderId="7" xfId="0" applyNumberFormat="1" applyFont="1" applyFill="1" applyBorder="1" applyAlignment="1">
      <alignment horizontal="left" vertical="top" wrapText="1"/>
    </xf>
    <xf numFmtId="2" fontId="21" fillId="3" borderId="7" xfId="0" applyNumberFormat="1" applyFont="1" applyFill="1" applyBorder="1" applyAlignment="1">
      <alignment horizontal="left" vertical="top" wrapText="1"/>
    </xf>
    <xf numFmtId="2" fontId="21" fillId="3" borderId="20" xfId="0" applyNumberFormat="1" applyFont="1" applyFill="1" applyBorder="1" applyAlignment="1">
      <alignment horizontal="left" vertical="top" wrapText="1"/>
    </xf>
    <xf numFmtId="4" fontId="21" fillId="3" borderId="7" xfId="0" applyNumberFormat="1" applyFont="1" applyFill="1" applyBorder="1" applyAlignment="1">
      <alignment horizontal="right" vertical="top" wrapText="1"/>
    </xf>
    <xf numFmtId="2" fontId="20" fillId="3" borderId="11" xfId="0" applyNumberFormat="1" applyFont="1" applyFill="1" applyBorder="1" applyAlignment="1">
      <alignment horizontal="left" vertical="top" wrapText="1"/>
    </xf>
    <xf numFmtId="2" fontId="20" fillId="3" borderId="17" xfId="0" applyNumberFormat="1" applyFont="1" applyFill="1" applyBorder="1" applyAlignment="1">
      <alignment horizontal="left" vertical="top" wrapText="1"/>
    </xf>
    <xf numFmtId="2" fontId="21" fillId="3" borderId="17" xfId="0" applyNumberFormat="1" applyFont="1" applyFill="1" applyBorder="1" applyAlignment="1">
      <alignment horizontal="left" vertical="top" wrapText="1"/>
    </xf>
    <xf numFmtId="2" fontId="21" fillId="3" borderId="18" xfId="0" applyNumberFormat="1" applyFont="1" applyFill="1" applyBorder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left" vertical="top" wrapText="1"/>
    </xf>
    <xf numFmtId="2" fontId="20" fillId="3" borderId="8" xfId="0" applyNumberFormat="1" applyFont="1" applyFill="1" applyBorder="1" applyAlignment="1">
      <alignment horizontal="left" vertical="top" wrapText="1"/>
    </xf>
    <xf numFmtId="2" fontId="21" fillId="3" borderId="8" xfId="0" applyNumberFormat="1" applyFont="1" applyFill="1" applyBorder="1" applyAlignment="1">
      <alignment horizontal="left" vertical="top" wrapText="1"/>
    </xf>
    <xf numFmtId="4" fontId="21" fillId="3" borderId="8" xfId="0" applyNumberFormat="1" applyFont="1" applyFill="1" applyBorder="1" applyAlignment="1">
      <alignment horizontal="right" vertical="top" wrapText="1"/>
    </xf>
    <xf numFmtId="2" fontId="21" fillId="3" borderId="23" xfId="0" applyNumberFormat="1" applyFont="1" applyFill="1" applyBorder="1" applyAlignment="1">
      <alignment horizontal="left" vertical="top" wrapText="1"/>
    </xf>
    <xf numFmtId="2" fontId="2" fillId="3" borderId="7" xfId="0" applyNumberFormat="1" applyFont="1" applyFill="1" applyBorder="1" applyAlignment="1">
      <alignment horizontal="center" wrapText="1"/>
    </xf>
    <xf numFmtId="2" fontId="19" fillId="0" borderId="0" xfId="0" applyNumberFormat="1" applyFont="1" applyAlignment="1">
      <alignment vertical="center" wrapText="1"/>
    </xf>
    <xf numFmtId="2" fontId="11" fillId="2" borderId="26" xfId="0" applyNumberFormat="1" applyFont="1" applyFill="1" applyBorder="1" applyAlignment="1">
      <alignment horizontal="left" vertical="top" wrapText="1"/>
    </xf>
    <xf numFmtId="2" fontId="11" fillId="2" borderId="27" xfId="0" applyNumberFormat="1" applyFont="1" applyFill="1" applyBorder="1" applyAlignment="1">
      <alignment horizontal="left" vertical="top" wrapText="1"/>
    </xf>
    <xf numFmtId="2" fontId="18" fillId="0" borderId="14" xfId="0" applyNumberFormat="1" applyFont="1" applyBorder="1" applyAlignment="1">
      <alignment horizontal="left" vertical="center" wrapText="1"/>
    </xf>
    <xf numFmtId="2" fontId="18" fillId="0" borderId="0" xfId="0" applyNumberFormat="1" applyFont="1" applyBorder="1" applyAlignment="1">
      <alignment horizontal="left" vertical="center" wrapText="1"/>
    </xf>
    <xf numFmtId="2" fontId="11" fillId="2" borderId="19" xfId="0" applyNumberFormat="1" applyFont="1" applyFill="1" applyBorder="1" applyAlignment="1">
      <alignment horizontal="left" vertical="top" wrapText="1"/>
    </xf>
    <xf numFmtId="2" fontId="11" fillId="2" borderId="7" xfId="0" applyNumberFormat="1" applyFont="1" applyFill="1" applyBorder="1" applyAlignment="1">
      <alignment horizontal="left" vertical="top" wrapText="1"/>
    </xf>
    <xf numFmtId="2" fontId="2" fillId="2" borderId="7" xfId="0" applyNumberFormat="1" applyFont="1" applyFill="1" applyBorder="1" applyAlignment="1">
      <alignment horizontal="left" vertical="top" wrapText="1"/>
    </xf>
    <xf numFmtId="0" fontId="11" fillId="0" borderId="16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2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>
      <alignment horizontal="left" vertical="center"/>
    </xf>
    <xf numFmtId="2" fontId="6" fillId="0" borderId="0" xfId="0" applyNumberFormat="1" applyFont="1" applyBorder="1" applyAlignment="1">
      <alignment horizontal="left" vertical="center"/>
    </xf>
    <xf numFmtId="0" fontId="1" fillId="2" borderId="16" xfId="0" applyNumberFormat="1" applyFont="1" applyFill="1" applyBorder="1" applyAlignment="1">
      <alignment horizontal="center" vertical="center" wrapText="1" shrinkToFit="1"/>
    </xf>
    <xf numFmtId="0" fontId="1" fillId="2" borderId="9" xfId="0" applyNumberFormat="1" applyFont="1" applyFill="1" applyBorder="1" applyAlignment="1">
      <alignment horizontal="center" vertical="center" wrapText="1" shrinkToFit="1"/>
    </xf>
    <xf numFmtId="2" fontId="2" fillId="2" borderId="11" xfId="0" applyNumberFormat="1" applyFont="1" applyFill="1" applyBorder="1" applyAlignment="1">
      <alignment horizontal="center" vertical="center" wrapText="1" shrinkToFit="1"/>
    </xf>
    <xf numFmtId="2" fontId="2" fillId="2" borderId="17" xfId="0" applyNumberFormat="1" applyFont="1" applyFill="1" applyBorder="1" applyAlignment="1">
      <alignment horizontal="center" vertical="center" wrapText="1" shrinkToFit="1"/>
    </xf>
    <xf numFmtId="2" fontId="2" fillId="2" borderId="19" xfId="0" applyNumberFormat="1" applyFont="1" applyFill="1" applyBorder="1" applyAlignment="1">
      <alignment horizontal="center" vertical="center" wrapText="1" shrinkToFit="1"/>
    </xf>
    <xf numFmtId="2" fontId="2" fillId="2" borderId="7" xfId="0" applyNumberFormat="1" applyFont="1" applyFill="1" applyBorder="1" applyAlignment="1">
      <alignment horizontal="center" vertical="center" wrapText="1" shrinkToFit="1"/>
    </xf>
    <xf numFmtId="2" fontId="2" fillId="2" borderId="19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49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left" vertical="top" wrapText="1"/>
    </xf>
    <xf numFmtId="2" fontId="2" fillId="0" borderId="21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2" fontId="2" fillId="0" borderId="22" xfId="0" applyNumberFormat="1" applyFont="1" applyFill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left" vertical="top" wrapText="1"/>
    </xf>
    <xf numFmtId="2" fontId="11" fillId="0" borderId="3" xfId="0" applyNumberFormat="1" applyFont="1" applyBorder="1" applyAlignment="1">
      <alignment horizontal="left" vertical="top"/>
    </xf>
    <xf numFmtId="2" fontId="11" fillId="0" borderId="4" xfId="0" applyNumberFormat="1" applyFont="1" applyBorder="1" applyAlignment="1">
      <alignment horizontal="left" vertical="top"/>
    </xf>
    <xf numFmtId="2" fontId="15" fillId="0" borderId="11" xfId="0" applyNumberFormat="1" applyFont="1" applyBorder="1" applyAlignment="1">
      <alignment horizontal="center" vertical="top"/>
    </xf>
    <xf numFmtId="2" fontId="15" fillId="0" borderId="17" xfId="0" applyNumberFormat="1" applyFont="1" applyBorder="1" applyAlignment="1">
      <alignment horizontal="center" vertical="top"/>
    </xf>
    <xf numFmtId="2" fontId="15" fillId="0" borderId="18" xfId="0" applyNumberFormat="1" applyFont="1" applyBorder="1" applyAlignment="1">
      <alignment horizontal="center" vertical="top"/>
    </xf>
    <xf numFmtId="2" fontId="6" fillId="4" borderId="19" xfId="0" quotePrefix="1" applyNumberFormat="1" applyFont="1" applyFill="1" applyBorder="1" applyAlignment="1">
      <alignment horizontal="center" vertical="center" wrapText="1"/>
    </xf>
    <xf numFmtId="2" fontId="6" fillId="4" borderId="7" xfId="0" applyNumberFormat="1" applyFont="1" applyFill="1" applyBorder="1" applyAlignment="1">
      <alignment horizontal="center" vertical="center" wrapText="1"/>
    </xf>
    <xf numFmtId="2" fontId="6" fillId="4" borderId="20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Fill="1" applyBorder="1" applyAlignment="1">
      <alignment horizontal="left" vertical="center"/>
    </xf>
    <xf numFmtId="2" fontId="6" fillId="0" borderId="7" xfId="0" applyNumberFormat="1" applyFont="1" applyFill="1" applyBorder="1" applyAlignment="1">
      <alignment horizontal="left" vertical="center"/>
    </xf>
    <xf numFmtId="14" fontId="5" fillId="0" borderId="7" xfId="0" applyNumberFormat="1" applyFont="1" applyFill="1" applyBorder="1" applyAlignment="1">
      <alignment horizontal="center" vertical="center"/>
    </xf>
    <xf numFmtId="14" fontId="5" fillId="0" borderId="20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left" vertical="center"/>
    </xf>
    <xf numFmtId="2" fontId="2" fillId="0" borderId="7" xfId="0" applyNumberFormat="1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/>
    </xf>
    <xf numFmtId="2" fontId="17" fillId="0" borderId="7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/>
    </xf>
    <xf numFmtId="2" fontId="17" fillId="0" borderId="20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28" xfId="0" applyNumberFormat="1" applyFont="1" applyFill="1" applyBorder="1" applyAlignment="1">
      <alignment horizontal="center" vertical="center" wrapText="1"/>
    </xf>
    <xf numFmtId="2" fontId="2" fillId="2" borderId="29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</cellXfs>
  <cellStyles count="6">
    <cellStyle name="S10" xfId="4"/>
    <cellStyle name="S11" xfId="5"/>
    <cellStyle name="Обычный" xfId="0" builtinId="0"/>
    <cellStyle name="Обычный 2" xfId="2"/>
    <cellStyle name="Обычный 2 2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tabSelected="1" topLeftCell="B1" workbookViewId="0">
      <pane xSplit="8" ySplit="11" topLeftCell="J12" activePane="bottomRight" state="frozen"/>
      <selection activeCell="B1" sqref="B1"/>
      <selection pane="topRight" activeCell="K1" sqref="K1"/>
      <selection pane="bottomLeft" activeCell="B12" sqref="B12"/>
      <selection pane="bottomRight" activeCell="L15" sqref="L15"/>
    </sheetView>
  </sheetViews>
  <sheetFormatPr defaultRowHeight="12.75" x14ac:dyDescent="0.25"/>
  <cols>
    <col min="1" max="1" width="9.140625" style="2"/>
    <col min="2" max="2" width="7.5703125" style="25" customWidth="1"/>
    <col min="3" max="3" width="29" style="2" customWidth="1"/>
    <col min="4" max="4" width="30.28515625" style="2" customWidth="1"/>
    <col min="5" max="5" width="7.5703125" style="2" customWidth="1"/>
    <col min="6" max="6" width="8" style="2" customWidth="1"/>
    <col min="7" max="7" width="9" style="34" customWidth="1"/>
    <col min="8" max="8" width="11.5703125" style="2" customWidth="1"/>
    <col min="9" max="9" width="15.28515625" style="2" customWidth="1"/>
    <col min="10" max="10" width="15.5703125" style="2" customWidth="1"/>
    <col min="11" max="16" width="9.140625" style="2"/>
    <col min="17" max="17" width="12.28515625" style="2" customWidth="1"/>
    <col min="18" max="172" width="9.140625" style="2"/>
    <col min="173" max="173" width="7.5703125" style="2" customWidth="1"/>
    <col min="174" max="174" width="66.5703125" style="2" customWidth="1"/>
    <col min="175" max="175" width="9.85546875" style="2" customWidth="1"/>
    <col min="176" max="176" width="7.140625" style="2" customWidth="1"/>
    <col min="177" max="177" width="21.7109375" style="2" customWidth="1"/>
    <col min="178" max="180" width="19.42578125" style="2" customWidth="1"/>
    <col min="181" max="428" width="9.140625" style="2"/>
    <col min="429" max="429" width="7.5703125" style="2" customWidth="1"/>
    <col min="430" max="430" width="66.5703125" style="2" customWidth="1"/>
    <col min="431" max="431" width="9.85546875" style="2" customWidth="1"/>
    <col min="432" max="432" width="7.140625" style="2" customWidth="1"/>
    <col min="433" max="433" width="21.7109375" style="2" customWidth="1"/>
    <col min="434" max="436" width="19.42578125" style="2" customWidth="1"/>
    <col min="437" max="684" width="9.140625" style="2"/>
    <col min="685" max="685" width="7.5703125" style="2" customWidth="1"/>
    <col min="686" max="686" width="66.5703125" style="2" customWidth="1"/>
    <col min="687" max="687" width="9.85546875" style="2" customWidth="1"/>
    <col min="688" max="688" width="7.140625" style="2" customWidth="1"/>
    <col min="689" max="689" width="21.7109375" style="2" customWidth="1"/>
    <col min="690" max="692" width="19.42578125" style="2" customWidth="1"/>
    <col min="693" max="940" width="9.140625" style="2"/>
    <col min="941" max="941" width="7.5703125" style="2" customWidth="1"/>
    <col min="942" max="942" width="66.5703125" style="2" customWidth="1"/>
    <col min="943" max="943" width="9.85546875" style="2" customWidth="1"/>
    <col min="944" max="944" width="7.140625" style="2" customWidth="1"/>
    <col min="945" max="945" width="21.7109375" style="2" customWidth="1"/>
    <col min="946" max="948" width="19.42578125" style="2" customWidth="1"/>
    <col min="949" max="1196" width="9.140625" style="2"/>
    <col min="1197" max="1197" width="7.5703125" style="2" customWidth="1"/>
    <col min="1198" max="1198" width="66.5703125" style="2" customWidth="1"/>
    <col min="1199" max="1199" width="9.85546875" style="2" customWidth="1"/>
    <col min="1200" max="1200" width="7.140625" style="2" customWidth="1"/>
    <col min="1201" max="1201" width="21.7109375" style="2" customWidth="1"/>
    <col min="1202" max="1204" width="19.42578125" style="2" customWidth="1"/>
    <col min="1205" max="1452" width="9.140625" style="2"/>
    <col min="1453" max="1453" width="7.5703125" style="2" customWidth="1"/>
    <col min="1454" max="1454" width="66.5703125" style="2" customWidth="1"/>
    <col min="1455" max="1455" width="9.85546875" style="2" customWidth="1"/>
    <col min="1456" max="1456" width="7.140625" style="2" customWidth="1"/>
    <col min="1457" max="1457" width="21.7109375" style="2" customWidth="1"/>
    <col min="1458" max="1460" width="19.42578125" style="2" customWidth="1"/>
    <col min="1461" max="1708" width="9.140625" style="2"/>
    <col min="1709" max="1709" width="7.5703125" style="2" customWidth="1"/>
    <col min="1710" max="1710" width="66.5703125" style="2" customWidth="1"/>
    <col min="1711" max="1711" width="9.85546875" style="2" customWidth="1"/>
    <col min="1712" max="1712" width="7.140625" style="2" customWidth="1"/>
    <col min="1713" max="1713" width="21.7109375" style="2" customWidth="1"/>
    <col min="1714" max="1716" width="19.42578125" style="2" customWidth="1"/>
    <col min="1717" max="1964" width="9.140625" style="2"/>
    <col min="1965" max="1965" width="7.5703125" style="2" customWidth="1"/>
    <col min="1966" max="1966" width="66.5703125" style="2" customWidth="1"/>
    <col min="1967" max="1967" width="9.85546875" style="2" customWidth="1"/>
    <col min="1968" max="1968" width="7.140625" style="2" customWidth="1"/>
    <col min="1969" max="1969" width="21.7109375" style="2" customWidth="1"/>
    <col min="1970" max="1972" width="19.42578125" style="2" customWidth="1"/>
    <col min="1973" max="2220" width="9.140625" style="2"/>
    <col min="2221" max="2221" width="7.5703125" style="2" customWidth="1"/>
    <col min="2222" max="2222" width="66.5703125" style="2" customWidth="1"/>
    <col min="2223" max="2223" width="9.85546875" style="2" customWidth="1"/>
    <col min="2224" max="2224" width="7.140625" style="2" customWidth="1"/>
    <col min="2225" max="2225" width="21.7109375" style="2" customWidth="1"/>
    <col min="2226" max="2228" width="19.42578125" style="2" customWidth="1"/>
    <col min="2229" max="2476" width="9.140625" style="2"/>
    <col min="2477" max="2477" width="7.5703125" style="2" customWidth="1"/>
    <col min="2478" max="2478" width="66.5703125" style="2" customWidth="1"/>
    <col min="2479" max="2479" width="9.85546875" style="2" customWidth="1"/>
    <col min="2480" max="2480" width="7.140625" style="2" customWidth="1"/>
    <col min="2481" max="2481" width="21.7109375" style="2" customWidth="1"/>
    <col min="2482" max="2484" width="19.42578125" style="2" customWidth="1"/>
    <col min="2485" max="2732" width="9.140625" style="2"/>
    <col min="2733" max="2733" width="7.5703125" style="2" customWidth="1"/>
    <col min="2734" max="2734" width="66.5703125" style="2" customWidth="1"/>
    <col min="2735" max="2735" width="9.85546875" style="2" customWidth="1"/>
    <col min="2736" max="2736" width="7.140625" style="2" customWidth="1"/>
    <col min="2737" max="2737" width="21.7109375" style="2" customWidth="1"/>
    <col min="2738" max="2740" width="19.42578125" style="2" customWidth="1"/>
    <col min="2741" max="2988" width="9.140625" style="2"/>
    <col min="2989" max="2989" width="7.5703125" style="2" customWidth="1"/>
    <col min="2990" max="2990" width="66.5703125" style="2" customWidth="1"/>
    <col min="2991" max="2991" width="9.85546875" style="2" customWidth="1"/>
    <col min="2992" max="2992" width="7.140625" style="2" customWidth="1"/>
    <col min="2993" max="2993" width="21.7109375" style="2" customWidth="1"/>
    <col min="2994" max="2996" width="19.42578125" style="2" customWidth="1"/>
    <col min="2997" max="3244" width="9.140625" style="2"/>
    <col min="3245" max="3245" width="7.5703125" style="2" customWidth="1"/>
    <col min="3246" max="3246" width="66.5703125" style="2" customWidth="1"/>
    <col min="3247" max="3247" width="9.85546875" style="2" customWidth="1"/>
    <col min="3248" max="3248" width="7.140625" style="2" customWidth="1"/>
    <col min="3249" max="3249" width="21.7109375" style="2" customWidth="1"/>
    <col min="3250" max="3252" width="19.42578125" style="2" customWidth="1"/>
    <col min="3253" max="3500" width="9.140625" style="2"/>
    <col min="3501" max="3501" width="7.5703125" style="2" customWidth="1"/>
    <col min="3502" max="3502" width="66.5703125" style="2" customWidth="1"/>
    <col min="3503" max="3503" width="9.85546875" style="2" customWidth="1"/>
    <col min="3504" max="3504" width="7.140625" style="2" customWidth="1"/>
    <col min="3505" max="3505" width="21.7109375" style="2" customWidth="1"/>
    <col min="3506" max="3508" width="19.42578125" style="2" customWidth="1"/>
    <col min="3509" max="3756" width="9.140625" style="2"/>
    <col min="3757" max="3757" width="7.5703125" style="2" customWidth="1"/>
    <col min="3758" max="3758" width="66.5703125" style="2" customWidth="1"/>
    <col min="3759" max="3759" width="9.85546875" style="2" customWidth="1"/>
    <col min="3760" max="3760" width="7.140625" style="2" customWidth="1"/>
    <col min="3761" max="3761" width="21.7109375" style="2" customWidth="1"/>
    <col min="3762" max="3764" width="19.42578125" style="2" customWidth="1"/>
    <col min="3765" max="4012" width="9.140625" style="2"/>
    <col min="4013" max="4013" width="7.5703125" style="2" customWidth="1"/>
    <col min="4014" max="4014" width="66.5703125" style="2" customWidth="1"/>
    <col min="4015" max="4015" width="9.85546875" style="2" customWidth="1"/>
    <col min="4016" max="4016" width="7.140625" style="2" customWidth="1"/>
    <col min="4017" max="4017" width="21.7109375" style="2" customWidth="1"/>
    <col min="4018" max="4020" width="19.42578125" style="2" customWidth="1"/>
    <col min="4021" max="4268" width="9.140625" style="2"/>
    <col min="4269" max="4269" width="7.5703125" style="2" customWidth="1"/>
    <col min="4270" max="4270" width="66.5703125" style="2" customWidth="1"/>
    <col min="4271" max="4271" width="9.85546875" style="2" customWidth="1"/>
    <col min="4272" max="4272" width="7.140625" style="2" customWidth="1"/>
    <col min="4273" max="4273" width="21.7109375" style="2" customWidth="1"/>
    <col min="4274" max="4276" width="19.42578125" style="2" customWidth="1"/>
    <col min="4277" max="4524" width="9.140625" style="2"/>
    <col min="4525" max="4525" width="7.5703125" style="2" customWidth="1"/>
    <col min="4526" max="4526" width="66.5703125" style="2" customWidth="1"/>
    <col min="4527" max="4527" width="9.85546875" style="2" customWidth="1"/>
    <col min="4528" max="4528" width="7.140625" style="2" customWidth="1"/>
    <col min="4529" max="4529" width="21.7109375" style="2" customWidth="1"/>
    <col min="4530" max="4532" width="19.42578125" style="2" customWidth="1"/>
    <col min="4533" max="4780" width="9.140625" style="2"/>
    <col min="4781" max="4781" width="7.5703125" style="2" customWidth="1"/>
    <col min="4782" max="4782" width="66.5703125" style="2" customWidth="1"/>
    <col min="4783" max="4783" width="9.85546875" style="2" customWidth="1"/>
    <col min="4784" max="4784" width="7.140625" style="2" customWidth="1"/>
    <col min="4785" max="4785" width="21.7109375" style="2" customWidth="1"/>
    <col min="4786" max="4788" width="19.42578125" style="2" customWidth="1"/>
    <col min="4789" max="5036" width="9.140625" style="2"/>
    <col min="5037" max="5037" width="7.5703125" style="2" customWidth="1"/>
    <col min="5038" max="5038" width="66.5703125" style="2" customWidth="1"/>
    <col min="5039" max="5039" width="9.85546875" style="2" customWidth="1"/>
    <col min="5040" max="5040" width="7.140625" style="2" customWidth="1"/>
    <col min="5041" max="5041" width="21.7109375" style="2" customWidth="1"/>
    <col min="5042" max="5044" width="19.42578125" style="2" customWidth="1"/>
    <col min="5045" max="5292" width="9.140625" style="2"/>
    <col min="5293" max="5293" width="7.5703125" style="2" customWidth="1"/>
    <col min="5294" max="5294" width="66.5703125" style="2" customWidth="1"/>
    <col min="5295" max="5295" width="9.85546875" style="2" customWidth="1"/>
    <col min="5296" max="5296" width="7.140625" style="2" customWidth="1"/>
    <col min="5297" max="5297" width="21.7109375" style="2" customWidth="1"/>
    <col min="5298" max="5300" width="19.42578125" style="2" customWidth="1"/>
    <col min="5301" max="5548" width="9.140625" style="2"/>
    <col min="5549" max="5549" width="7.5703125" style="2" customWidth="1"/>
    <col min="5550" max="5550" width="66.5703125" style="2" customWidth="1"/>
    <col min="5551" max="5551" width="9.85546875" style="2" customWidth="1"/>
    <col min="5552" max="5552" width="7.140625" style="2" customWidth="1"/>
    <col min="5553" max="5553" width="21.7109375" style="2" customWidth="1"/>
    <col min="5554" max="5556" width="19.42578125" style="2" customWidth="1"/>
    <col min="5557" max="5804" width="9.140625" style="2"/>
    <col min="5805" max="5805" width="7.5703125" style="2" customWidth="1"/>
    <col min="5806" max="5806" width="66.5703125" style="2" customWidth="1"/>
    <col min="5807" max="5807" width="9.85546875" style="2" customWidth="1"/>
    <col min="5808" max="5808" width="7.140625" style="2" customWidth="1"/>
    <col min="5809" max="5809" width="21.7109375" style="2" customWidth="1"/>
    <col min="5810" max="5812" width="19.42578125" style="2" customWidth="1"/>
    <col min="5813" max="6060" width="9.140625" style="2"/>
    <col min="6061" max="6061" width="7.5703125" style="2" customWidth="1"/>
    <col min="6062" max="6062" width="66.5703125" style="2" customWidth="1"/>
    <col min="6063" max="6063" width="9.85546875" style="2" customWidth="1"/>
    <col min="6064" max="6064" width="7.140625" style="2" customWidth="1"/>
    <col min="6065" max="6065" width="21.7109375" style="2" customWidth="1"/>
    <col min="6066" max="6068" width="19.42578125" style="2" customWidth="1"/>
    <col min="6069" max="6316" width="9.140625" style="2"/>
    <col min="6317" max="6317" width="7.5703125" style="2" customWidth="1"/>
    <col min="6318" max="6318" width="66.5703125" style="2" customWidth="1"/>
    <col min="6319" max="6319" width="9.85546875" style="2" customWidth="1"/>
    <col min="6320" max="6320" width="7.140625" style="2" customWidth="1"/>
    <col min="6321" max="6321" width="21.7109375" style="2" customWidth="1"/>
    <col min="6322" max="6324" width="19.42578125" style="2" customWidth="1"/>
    <col min="6325" max="6572" width="9.140625" style="2"/>
    <col min="6573" max="6573" width="7.5703125" style="2" customWidth="1"/>
    <col min="6574" max="6574" width="66.5703125" style="2" customWidth="1"/>
    <col min="6575" max="6575" width="9.85546875" style="2" customWidth="1"/>
    <col min="6576" max="6576" width="7.140625" style="2" customWidth="1"/>
    <col min="6577" max="6577" width="21.7109375" style="2" customWidth="1"/>
    <col min="6578" max="6580" width="19.42578125" style="2" customWidth="1"/>
    <col min="6581" max="6828" width="9.140625" style="2"/>
    <col min="6829" max="6829" width="7.5703125" style="2" customWidth="1"/>
    <col min="6830" max="6830" width="66.5703125" style="2" customWidth="1"/>
    <col min="6831" max="6831" width="9.85546875" style="2" customWidth="1"/>
    <col min="6832" max="6832" width="7.140625" style="2" customWidth="1"/>
    <col min="6833" max="6833" width="21.7109375" style="2" customWidth="1"/>
    <col min="6834" max="6836" width="19.42578125" style="2" customWidth="1"/>
    <col min="6837" max="7084" width="9.140625" style="2"/>
    <col min="7085" max="7085" width="7.5703125" style="2" customWidth="1"/>
    <col min="7086" max="7086" width="66.5703125" style="2" customWidth="1"/>
    <col min="7087" max="7087" width="9.85546875" style="2" customWidth="1"/>
    <col min="7088" max="7088" width="7.140625" style="2" customWidth="1"/>
    <col min="7089" max="7089" width="21.7109375" style="2" customWidth="1"/>
    <col min="7090" max="7092" width="19.42578125" style="2" customWidth="1"/>
    <col min="7093" max="7340" width="9.140625" style="2"/>
    <col min="7341" max="7341" width="7.5703125" style="2" customWidth="1"/>
    <col min="7342" max="7342" width="66.5703125" style="2" customWidth="1"/>
    <col min="7343" max="7343" width="9.85546875" style="2" customWidth="1"/>
    <col min="7344" max="7344" width="7.140625" style="2" customWidth="1"/>
    <col min="7345" max="7345" width="21.7109375" style="2" customWidth="1"/>
    <col min="7346" max="7348" width="19.42578125" style="2" customWidth="1"/>
    <col min="7349" max="7596" width="9.140625" style="2"/>
    <col min="7597" max="7597" width="7.5703125" style="2" customWidth="1"/>
    <col min="7598" max="7598" width="66.5703125" style="2" customWidth="1"/>
    <col min="7599" max="7599" width="9.85546875" style="2" customWidth="1"/>
    <col min="7600" max="7600" width="7.140625" style="2" customWidth="1"/>
    <col min="7601" max="7601" width="21.7109375" style="2" customWidth="1"/>
    <col min="7602" max="7604" width="19.42578125" style="2" customWidth="1"/>
    <col min="7605" max="7852" width="9.140625" style="2"/>
    <col min="7853" max="7853" width="7.5703125" style="2" customWidth="1"/>
    <col min="7854" max="7854" width="66.5703125" style="2" customWidth="1"/>
    <col min="7855" max="7855" width="9.85546875" style="2" customWidth="1"/>
    <col min="7856" max="7856" width="7.140625" style="2" customWidth="1"/>
    <col min="7857" max="7857" width="21.7109375" style="2" customWidth="1"/>
    <col min="7858" max="7860" width="19.42578125" style="2" customWidth="1"/>
    <col min="7861" max="8108" width="9.140625" style="2"/>
    <col min="8109" max="8109" width="7.5703125" style="2" customWidth="1"/>
    <col min="8110" max="8110" width="66.5703125" style="2" customWidth="1"/>
    <col min="8111" max="8111" width="9.85546875" style="2" customWidth="1"/>
    <col min="8112" max="8112" width="7.140625" style="2" customWidth="1"/>
    <col min="8113" max="8113" width="21.7109375" style="2" customWidth="1"/>
    <col min="8114" max="8116" width="19.42578125" style="2" customWidth="1"/>
    <col min="8117" max="8364" width="9.140625" style="2"/>
    <col min="8365" max="8365" width="7.5703125" style="2" customWidth="1"/>
    <col min="8366" max="8366" width="66.5703125" style="2" customWidth="1"/>
    <col min="8367" max="8367" width="9.85546875" style="2" customWidth="1"/>
    <col min="8368" max="8368" width="7.140625" style="2" customWidth="1"/>
    <col min="8369" max="8369" width="21.7109375" style="2" customWidth="1"/>
    <col min="8370" max="8372" width="19.42578125" style="2" customWidth="1"/>
    <col min="8373" max="8620" width="9.140625" style="2"/>
    <col min="8621" max="8621" width="7.5703125" style="2" customWidth="1"/>
    <col min="8622" max="8622" width="66.5703125" style="2" customWidth="1"/>
    <col min="8623" max="8623" width="9.85546875" style="2" customWidth="1"/>
    <col min="8624" max="8624" width="7.140625" style="2" customWidth="1"/>
    <col min="8625" max="8625" width="21.7109375" style="2" customWidth="1"/>
    <col min="8626" max="8628" width="19.42578125" style="2" customWidth="1"/>
    <col min="8629" max="8876" width="9.140625" style="2"/>
    <col min="8877" max="8877" width="7.5703125" style="2" customWidth="1"/>
    <col min="8878" max="8878" width="66.5703125" style="2" customWidth="1"/>
    <col min="8879" max="8879" width="9.85546875" style="2" customWidth="1"/>
    <col min="8880" max="8880" width="7.140625" style="2" customWidth="1"/>
    <col min="8881" max="8881" width="21.7109375" style="2" customWidth="1"/>
    <col min="8882" max="8884" width="19.42578125" style="2" customWidth="1"/>
    <col min="8885" max="9132" width="9.140625" style="2"/>
    <col min="9133" max="9133" width="7.5703125" style="2" customWidth="1"/>
    <col min="9134" max="9134" width="66.5703125" style="2" customWidth="1"/>
    <col min="9135" max="9135" width="9.85546875" style="2" customWidth="1"/>
    <col min="9136" max="9136" width="7.140625" style="2" customWidth="1"/>
    <col min="9137" max="9137" width="21.7109375" style="2" customWidth="1"/>
    <col min="9138" max="9140" width="19.42578125" style="2" customWidth="1"/>
    <col min="9141" max="9388" width="9.140625" style="2"/>
    <col min="9389" max="9389" width="7.5703125" style="2" customWidth="1"/>
    <col min="9390" max="9390" width="66.5703125" style="2" customWidth="1"/>
    <col min="9391" max="9391" width="9.85546875" style="2" customWidth="1"/>
    <col min="9392" max="9392" width="7.140625" style="2" customWidth="1"/>
    <col min="9393" max="9393" width="21.7109375" style="2" customWidth="1"/>
    <col min="9394" max="9396" width="19.42578125" style="2" customWidth="1"/>
    <col min="9397" max="9644" width="9.140625" style="2"/>
    <col min="9645" max="9645" width="7.5703125" style="2" customWidth="1"/>
    <col min="9646" max="9646" width="66.5703125" style="2" customWidth="1"/>
    <col min="9647" max="9647" width="9.85546875" style="2" customWidth="1"/>
    <col min="9648" max="9648" width="7.140625" style="2" customWidth="1"/>
    <col min="9649" max="9649" width="21.7109375" style="2" customWidth="1"/>
    <col min="9650" max="9652" width="19.42578125" style="2" customWidth="1"/>
    <col min="9653" max="9900" width="9.140625" style="2"/>
    <col min="9901" max="9901" width="7.5703125" style="2" customWidth="1"/>
    <col min="9902" max="9902" width="66.5703125" style="2" customWidth="1"/>
    <col min="9903" max="9903" width="9.85546875" style="2" customWidth="1"/>
    <col min="9904" max="9904" width="7.140625" style="2" customWidth="1"/>
    <col min="9905" max="9905" width="21.7109375" style="2" customWidth="1"/>
    <col min="9906" max="9908" width="19.42578125" style="2" customWidth="1"/>
    <col min="9909" max="10156" width="9.140625" style="2"/>
    <col min="10157" max="10157" width="7.5703125" style="2" customWidth="1"/>
    <col min="10158" max="10158" width="66.5703125" style="2" customWidth="1"/>
    <col min="10159" max="10159" width="9.85546875" style="2" customWidth="1"/>
    <col min="10160" max="10160" width="7.140625" style="2" customWidth="1"/>
    <col min="10161" max="10161" width="21.7109375" style="2" customWidth="1"/>
    <col min="10162" max="10164" width="19.42578125" style="2" customWidth="1"/>
    <col min="10165" max="10412" width="9.140625" style="2"/>
    <col min="10413" max="10413" width="7.5703125" style="2" customWidth="1"/>
    <col min="10414" max="10414" width="66.5703125" style="2" customWidth="1"/>
    <col min="10415" max="10415" width="9.85546875" style="2" customWidth="1"/>
    <col min="10416" max="10416" width="7.140625" style="2" customWidth="1"/>
    <col min="10417" max="10417" width="21.7109375" style="2" customWidth="1"/>
    <col min="10418" max="10420" width="19.42578125" style="2" customWidth="1"/>
    <col min="10421" max="10668" width="9.140625" style="2"/>
    <col min="10669" max="10669" width="7.5703125" style="2" customWidth="1"/>
    <col min="10670" max="10670" width="66.5703125" style="2" customWidth="1"/>
    <col min="10671" max="10671" width="9.85546875" style="2" customWidth="1"/>
    <col min="10672" max="10672" width="7.140625" style="2" customWidth="1"/>
    <col min="10673" max="10673" width="21.7109375" style="2" customWidth="1"/>
    <col min="10674" max="10676" width="19.42578125" style="2" customWidth="1"/>
    <col min="10677" max="10924" width="9.140625" style="2"/>
    <col min="10925" max="10925" width="7.5703125" style="2" customWidth="1"/>
    <col min="10926" max="10926" width="66.5703125" style="2" customWidth="1"/>
    <col min="10927" max="10927" width="9.85546875" style="2" customWidth="1"/>
    <col min="10928" max="10928" width="7.140625" style="2" customWidth="1"/>
    <col min="10929" max="10929" width="21.7109375" style="2" customWidth="1"/>
    <col min="10930" max="10932" width="19.42578125" style="2" customWidth="1"/>
    <col min="10933" max="11180" width="9.140625" style="2"/>
    <col min="11181" max="11181" width="7.5703125" style="2" customWidth="1"/>
    <col min="11182" max="11182" width="66.5703125" style="2" customWidth="1"/>
    <col min="11183" max="11183" width="9.85546875" style="2" customWidth="1"/>
    <col min="11184" max="11184" width="7.140625" style="2" customWidth="1"/>
    <col min="11185" max="11185" width="21.7109375" style="2" customWidth="1"/>
    <col min="11186" max="11188" width="19.42578125" style="2" customWidth="1"/>
    <col min="11189" max="11436" width="9.140625" style="2"/>
    <col min="11437" max="11437" width="7.5703125" style="2" customWidth="1"/>
    <col min="11438" max="11438" width="66.5703125" style="2" customWidth="1"/>
    <col min="11439" max="11439" width="9.85546875" style="2" customWidth="1"/>
    <col min="11440" max="11440" width="7.140625" style="2" customWidth="1"/>
    <col min="11441" max="11441" width="21.7109375" style="2" customWidth="1"/>
    <col min="11442" max="11444" width="19.42578125" style="2" customWidth="1"/>
    <col min="11445" max="11692" width="9.140625" style="2"/>
    <col min="11693" max="11693" width="7.5703125" style="2" customWidth="1"/>
    <col min="11694" max="11694" width="66.5703125" style="2" customWidth="1"/>
    <col min="11695" max="11695" width="9.85546875" style="2" customWidth="1"/>
    <col min="11696" max="11696" width="7.140625" style="2" customWidth="1"/>
    <col min="11697" max="11697" width="21.7109375" style="2" customWidth="1"/>
    <col min="11698" max="11700" width="19.42578125" style="2" customWidth="1"/>
    <col min="11701" max="11948" width="9.140625" style="2"/>
    <col min="11949" max="11949" width="7.5703125" style="2" customWidth="1"/>
    <col min="11950" max="11950" width="66.5703125" style="2" customWidth="1"/>
    <col min="11951" max="11951" width="9.85546875" style="2" customWidth="1"/>
    <col min="11952" max="11952" width="7.140625" style="2" customWidth="1"/>
    <col min="11953" max="11953" width="21.7109375" style="2" customWidth="1"/>
    <col min="11954" max="11956" width="19.42578125" style="2" customWidth="1"/>
    <col min="11957" max="12204" width="9.140625" style="2"/>
    <col min="12205" max="12205" width="7.5703125" style="2" customWidth="1"/>
    <col min="12206" max="12206" width="66.5703125" style="2" customWidth="1"/>
    <col min="12207" max="12207" width="9.85546875" style="2" customWidth="1"/>
    <col min="12208" max="12208" width="7.140625" style="2" customWidth="1"/>
    <col min="12209" max="12209" width="21.7109375" style="2" customWidth="1"/>
    <col min="12210" max="12212" width="19.42578125" style="2" customWidth="1"/>
    <col min="12213" max="12460" width="9.140625" style="2"/>
    <col min="12461" max="12461" width="7.5703125" style="2" customWidth="1"/>
    <col min="12462" max="12462" width="66.5703125" style="2" customWidth="1"/>
    <col min="12463" max="12463" width="9.85546875" style="2" customWidth="1"/>
    <col min="12464" max="12464" width="7.140625" style="2" customWidth="1"/>
    <col min="12465" max="12465" width="21.7109375" style="2" customWidth="1"/>
    <col min="12466" max="12468" width="19.42578125" style="2" customWidth="1"/>
    <col min="12469" max="12716" width="9.140625" style="2"/>
    <col min="12717" max="12717" width="7.5703125" style="2" customWidth="1"/>
    <col min="12718" max="12718" width="66.5703125" style="2" customWidth="1"/>
    <col min="12719" max="12719" width="9.85546875" style="2" customWidth="1"/>
    <col min="12720" max="12720" width="7.140625" style="2" customWidth="1"/>
    <col min="12721" max="12721" width="21.7109375" style="2" customWidth="1"/>
    <col min="12722" max="12724" width="19.42578125" style="2" customWidth="1"/>
    <col min="12725" max="12972" width="9.140625" style="2"/>
    <col min="12973" max="12973" width="7.5703125" style="2" customWidth="1"/>
    <col min="12974" max="12974" width="66.5703125" style="2" customWidth="1"/>
    <col min="12975" max="12975" width="9.85546875" style="2" customWidth="1"/>
    <col min="12976" max="12976" width="7.140625" style="2" customWidth="1"/>
    <col min="12977" max="12977" width="21.7109375" style="2" customWidth="1"/>
    <col min="12978" max="12980" width="19.42578125" style="2" customWidth="1"/>
    <col min="12981" max="13228" width="9.140625" style="2"/>
    <col min="13229" max="13229" width="7.5703125" style="2" customWidth="1"/>
    <col min="13230" max="13230" width="66.5703125" style="2" customWidth="1"/>
    <col min="13231" max="13231" width="9.85546875" style="2" customWidth="1"/>
    <col min="13232" max="13232" width="7.140625" style="2" customWidth="1"/>
    <col min="13233" max="13233" width="21.7109375" style="2" customWidth="1"/>
    <col min="13234" max="13236" width="19.42578125" style="2" customWidth="1"/>
    <col min="13237" max="13484" width="9.140625" style="2"/>
    <col min="13485" max="13485" width="7.5703125" style="2" customWidth="1"/>
    <col min="13486" max="13486" width="66.5703125" style="2" customWidth="1"/>
    <col min="13487" max="13487" width="9.85546875" style="2" customWidth="1"/>
    <col min="13488" max="13488" width="7.140625" style="2" customWidth="1"/>
    <col min="13489" max="13489" width="21.7109375" style="2" customWidth="1"/>
    <col min="13490" max="13492" width="19.42578125" style="2" customWidth="1"/>
    <col min="13493" max="13740" width="9.140625" style="2"/>
    <col min="13741" max="13741" width="7.5703125" style="2" customWidth="1"/>
    <col min="13742" max="13742" width="66.5703125" style="2" customWidth="1"/>
    <col min="13743" max="13743" width="9.85546875" style="2" customWidth="1"/>
    <col min="13744" max="13744" width="7.140625" style="2" customWidth="1"/>
    <col min="13745" max="13745" width="21.7109375" style="2" customWidth="1"/>
    <col min="13746" max="13748" width="19.42578125" style="2" customWidth="1"/>
    <col min="13749" max="13996" width="9.140625" style="2"/>
    <col min="13997" max="13997" width="7.5703125" style="2" customWidth="1"/>
    <col min="13998" max="13998" width="66.5703125" style="2" customWidth="1"/>
    <col min="13999" max="13999" width="9.85546875" style="2" customWidth="1"/>
    <col min="14000" max="14000" width="7.140625" style="2" customWidth="1"/>
    <col min="14001" max="14001" width="21.7109375" style="2" customWidth="1"/>
    <col min="14002" max="14004" width="19.42578125" style="2" customWidth="1"/>
    <col min="14005" max="14252" width="9.140625" style="2"/>
    <col min="14253" max="14253" width="7.5703125" style="2" customWidth="1"/>
    <col min="14254" max="14254" width="66.5703125" style="2" customWidth="1"/>
    <col min="14255" max="14255" width="9.85546875" style="2" customWidth="1"/>
    <col min="14256" max="14256" width="7.140625" style="2" customWidth="1"/>
    <col min="14257" max="14257" width="21.7109375" style="2" customWidth="1"/>
    <col min="14258" max="14260" width="19.42578125" style="2" customWidth="1"/>
    <col min="14261" max="14508" width="9.140625" style="2"/>
    <col min="14509" max="14509" width="7.5703125" style="2" customWidth="1"/>
    <col min="14510" max="14510" width="66.5703125" style="2" customWidth="1"/>
    <col min="14511" max="14511" width="9.85546875" style="2" customWidth="1"/>
    <col min="14512" max="14512" width="7.140625" style="2" customWidth="1"/>
    <col min="14513" max="14513" width="21.7109375" style="2" customWidth="1"/>
    <col min="14514" max="14516" width="19.42578125" style="2" customWidth="1"/>
    <col min="14517" max="14764" width="9.140625" style="2"/>
    <col min="14765" max="14765" width="7.5703125" style="2" customWidth="1"/>
    <col min="14766" max="14766" width="66.5703125" style="2" customWidth="1"/>
    <col min="14767" max="14767" width="9.85546875" style="2" customWidth="1"/>
    <col min="14768" max="14768" width="7.140625" style="2" customWidth="1"/>
    <col min="14769" max="14769" width="21.7109375" style="2" customWidth="1"/>
    <col min="14770" max="14772" width="19.42578125" style="2" customWidth="1"/>
    <col min="14773" max="15020" width="9.140625" style="2"/>
    <col min="15021" max="15021" width="7.5703125" style="2" customWidth="1"/>
    <col min="15022" max="15022" width="66.5703125" style="2" customWidth="1"/>
    <col min="15023" max="15023" width="9.85546875" style="2" customWidth="1"/>
    <col min="15024" max="15024" width="7.140625" style="2" customWidth="1"/>
    <col min="15025" max="15025" width="21.7109375" style="2" customWidth="1"/>
    <col min="15026" max="15028" width="19.42578125" style="2" customWidth="1"/>
    <col min="15029" max="15276" width="9.140625" style="2"/>
    <col min="15277" max="15277" width="7.5703125" style="2" customWidth="1"/>
    <col min="15278" max="15278" width="66.5703125" style="2" customWidth="1"/>
    <col min="15279" max="15279" width="9.85546875" style="2" customWidth="1"/>
    <col min="15280" max="15280" width="7.140625" style="2" customWidth="1"/>
    <col min="15281" max="15281" width="21.7109375" style="2" customWidth="1"/>
    <col min="15282" max="15284" width="19.42578125" style="2" customWidth="1"/>
    <col min="15285" max="15532" width="9.140625" style="2"/>
    <col min="15533" max="15533" width="7.5703125" style="2" customWidth="1"/>
    <col min="15534" max="15534" width="66.5703125" style="2" customWidth="1"/>
    <col min="15535" max="15535" width="9.85546875" style="2" customWidth="1"/>
    <col min="15536" max="15536" width="7.140625" style="2" customWidth="1"/>
    <col min="15537" max="15537" width="21.7109375" style="2" customWidth="1"/>
    <col min="15538" max="15540" width="19.42578125" style="2" customWidth="1"/>
    <col min="15541" max="15788" width="9.140625" style="2"/>
    <col min="15789" max="15789" width="7.5703125" style="2" customWidth="1"/>
    <col min="15790" max="15790" width="66.5703125" style="2" customWidth="1"/>
    <col min="15791" max="15791" width="9.85546875" style="2" customWidth="1"/>
    <col min="15792" max="15792" width="7.140625" style="2" customWidth="1"/>
    <col min="15793" max="15793" width="21.7109375" style="2" customWidth="1"/>
    <col min="15794" max="15796" width="19.42578125" style="2" customWidth="1"/>
    <col min="15797" max="16044" width="9.140625" style="2"/>
    <col min="16045" max="16045" width="7.5703125" style="2" customWidth="1"/>
    <col min="16046" max="16046" width="66.5703125" style="2" customWidth="1"/>
    <col min="16047" max="16047" width="9.85546875" style="2" customWidth="1"/>
    <col min="16048" max="16048" width="7.140625" style="2" customWidth="1"/>
    <col min="16049" max="16049" width="21.7109375" style="2" customWidth="1"/>
    <col min="16050" max="16052" width="19.42578125" style="2" customWidth="1"/>
    <col min="16053" max="16384" width="9.140625" style="2"/>
  </cols>
  <sheetData>
    <row r="1" spans="2:17" x14ac:dyDescent="0.2">
      <c r="B1" s="26" t="s">
        <v>0</v>
      </c>
      <c r="C1" s="1"/>
      <c r="D1" s="1"/>
      <c r="E1" s="1"/>
      <c r="F1" s="1"/>
      <c r="G1" s="32"/>
      <c r="H1" s="1"/>
      <c r="I1" s="1"/>
    </row>
    <row r="2" spans="2:17" x14ac:dyDescent="0.2">
      <c r="B2" s="26" t="s">
        <v>1</v>
      </c>
      <c r="C2" s="1"/>
      <c r="D2" s="1"/>
      <c r="E2" s="1"/>
      <c r="F2" s="1"/>
      <c r="G2" s="32"/>
      <c r="H2" s="1"/>
      <c r="I2" s="1"/>
    </row>
    <row r="3" spans="2:17" ht="13.5" thickBot="1" x14ac:dyDescent="0.3">
      <c r="B3" s="68" t="s">
        <v>16</v>
      </c>
      <c r="C3" s="69"/>
      <c r="D3" s="69"/>
      <c r="E3" s="69"/>
      <c r="F3" s="69"/>
      <c r="G3" s="69"/>
      <c r="H3" s="69"/>
      <c r="I3" s="69"/>
    </row>
    <row r="4" spans="2:17" s="3" customFormat="1" x14ac:dyDescent="0.25">
      <c r="B4" s="70" t="s">
        <v>15</v>
      </c>
      <c r="C4" s="72" t="s">
        <v>2</v>
      </c>
      <c r="D4" s="73"/>
      <c r="E4" s="73"/>
      <c r="F4" s="73"/>
      <c r="G4" s="73"/>
      <c r="H4" s="73"/>
      <c r="I4" s="73"/>
      <c r="J4" s="91" t="s">
        <v>383</v>
      </c>
      <c r="K4" s="92"/>
      <c r="L4" s="92"/>
      <c r="M4" s="92"/>
      <c r="N4" s="92"/>
      <c r="O4" s="92"/>
      <c r="P4" s="92"/>
      <c r="Q4" s="93"/>
    </row>
    <row r="5" spans="2:17" s="3" customFormat="1" ht="28.5" customHeight="1" thickBot="1" x14ac:dyDescent="0.3">
      <c r="B5" s="71"/>
      <c r="C5" s="74"/>
      <c r="D5" s="75"/>
      <c r="E5" s="75"/>
      <c r="F5" s="75"/>
      <c r="G5" s="75"/>
      <c r="H5" s="75"/>
      <c r="I5" s="75"/>
      <c r="J5" s="94"/>
      <c r="K5" s="95"/>
      <c r="L5" s="95"/>
      <c r="M5" s="95"/>
      <c r="N5" s="95"/>
      <c r="O5" s="95"/>
      <c r="P5" s="95"/>
      <c r="Q5" s="96"/>
    </row>
    <row r="6" spans="2:17" ht="13.5" thickBot="1" x14ac:dyDescent="0.3">
      <c r="B6" s="19">
        <v>1</v>
      </c>
      <c r="C6" s="76" t="s">
        <v>14</v>
      </c>
      <c r="D6" s="77" t="s">
        <v>18</v>
      </c>
      <c r="E6" s="77" t="s">
        <v>11</v>
      </c>
      <c r="F6" s="67" t="s">
        <v>19</v>
      </c>
      <c r="G6" s="78" t="s">
        <v>12</v>
      </c>
      <c r="H6" s="67" t="s">
        <v>204</v>
      </c>
      <c r="I6" s="67" t="s">
        <v>205</v>
      </c>
      <c r="J6" s="97" t="s">
        <v>3</v>
      </c>
      <c r="K6" s="98"/>
      <c r="L6" s="98"/>
      <c r="M6" s="98"/>
      <c r="N6" s="99"/>
      <c r="O6" s="99"/>
      <c r="P6" s="99"/>
      <c r="Q6" s="100"/>
    </row>
    <row r="7" spans="2:17" ht="13.5" thickBot="1" x14ac:dyDescent="0.3">
      <c r="B7" s="19">
        <v>2</v>
      </c>
      <c r="C7" s="76"/>
      <c r="D7" s="77"/>
      <c r="E7" s="77"/>
      <c r="F7" s="67"/>
      <c r="G7" s="78"/>
      <c r="H7" s="67"/>
      <c r="I7" s="67"/>
      <c r="J7" s="101" t="s">
        <v>4</v>
      </c>
      <c r="K7" s="102"/>
      <c r="L7" s="102"/>
      <c r="M7" s="102"/>
      <c r="N7" s="103"/>
      <c r="O7" s="103"/>
      <c r="P7" s="103"/>
      <c r="Q7" s="104"/>
    </row>
    <row r="8" spans="2:17" ht="14.25" thickBot="1" x14ac:dyDescent="0.3">
      <c r="B8" s="19">
        <v>3</v>
      </c>
      <c r="C8" s="76"/>
      <c r="D8" s="77"/>
      <c r="E8" s="77"/>
      <c r="F8" s="67"/>
      <c r="G8" s="78"/>
      <c r="H8" s="67"/>
      <c r="I8" s="67"/>
      <c r="J8" s="101" t="s">
        <v>5</v>
      </c>
      <c r="K8" s="102"/>
      <c r="L8" s="102"/>
      <c r="M8" s="102"/>
      <c r="N8" s="105" t="s">
        <v>13</v>
      </c>
      <c r="O8" s="105"/>
      <c r="P8" s="106"/>
      <c r="Q8" s="107"/>
    </row>
    <row r="9" spans="2:17" ht="26.25" customHeight="1" thickBot="1" x14ac:dyDescent="0.3">
      <c r="B9" s="65">
        <v>4</v>
      </c>
      <c r="C9" s="76"/>
      <c r="D9" s="77"/>
      <c r="E9" s="77"/>
      <c r="F9" s="67"/>
      <c r="G9" s="78"/>
      <c r="H9" s="67"/>
      <c r="I9" s="67"/>
      <c r="J9" s="108" t="s">
        <v>17</v>
      </c>
      <c r="K9" s="108" t="s">
        <v>208</v>
      </c>
      <c r="L9" s="108" t="s">
        <v>209</v>
      </c>
      <c r="M9" s="108" t="s">
        <v>210</v>
      </c>
      <c r="N9" s="49" t="s">
        <v>6</v>
      </c>
      <c r="O9" s="49" t="s">
        <v>7</v>
      </c>
      <c r="P9" s="111" t="s">
        <v>8</v>
      </c>
      <c r="Q9" s="113" t="s">
        <v>206</v>
      </c>
    </row>
    <row r="10" spans="2:17" ht="38.25" customHeight="1" thickBot="1" x14ac:dyDescent="0.25">
      <c r="B10" s="66"/>
      <c r="C10" s="76"/>
      <c r="D10" s="77"/>
      <c r="E10" s="77"/>
      <c r="F10" s="67"/>
      <c r="G10" s="78"/>
      <c r="H10" s="67"/>
      <c r="I10" s="67"/>
      <c r="J10" s="109"/>
      <c r="K10" s="110"/>
      <c r="L10" s="110"/>
      <c r="M10" s="110"/>
      <c r="N10" s="50" t="s">
        <v>9</v>
      </c>
      <c r="O10" s="50" t="s">
        <v>9</v>
      </c>
      <c r="P10" s="112"/>
      <c r="Q10" s="114"/>
    </row>
    <row r="11" spans="2:17" s="25" customFormat="1" ht="13.5" thickBot="1" x14ac:dyDescent="0.3">
      <c r="B11" s="29" t="s">
        <v>211</v>
      </c>
      <c r="C11" s="20">
        <v>1</v>
      </c>
      <c r="D11" s="21">
        <v>2</v>
      </c>
      <c r="E11" s="21">
        <v>3</v>
      </c>
      <c r="F11" s="21">
        <v>4</v>
      </c>
      <c r="G11" s="33">
        <v>5</v>
      </c>
      <c r="H11" s="21">
        <v>6</v>
      </c>
      <c r="I11" s="21">
        <v>7</v>
      </c>
      <c r="J11" s="22">
        <v>1</v>
      </c>
      <c r="K11" s="22">
        <v>2</v>
      </c>
      <c r="L11" s="22">
        <v>3</v>
      </c>
      <c r="M11" s="22">
        <v>4</v>
      </c>
      <c r="N11" s="22">
        <v>5</v>
      </c>
      <c r="O11" s="23">
        <v>6</v>
      </c>
      <c r="P11" s="22">
        <v>7</v>
      </c>
      <c r="Q11" s="24">
        <v>8</v>
      </c>
    </row>
    <row r="12" spans="2:17" ht="39" thickBot="1" x14ac:dyDescent="0.25">
      <c r="B12" s="27" t="s">
        <v>212</v>
      </c>
      <c r="C12" s="6" t="s">
        <v>21</v>
      </c>
      <c r="D12" s="7" t="s">
        <v>20</v>
      </c>
      <c r="E12" s="8" t="s">
        <v>10</v>
      </c>
      <c r="F12" s="4" t="s">
        <v>22</v>
      </c>
      <c r="G12" s="35">
        <v>48</v>
      </c>
      <c r="H12" s="5">
        <v>614.40677966101703</v>
      </c>
      <c r="I12" s="30">
        <f>H12*G12</f>
        <v>29491.525423728817</v>
      </c>
      <c r="J12" s="45"/>
      <c r="K12" s="46"/>
      <c r="L12" s="46"/>
      <c r="M12" s="46"/>
      <c r="N12" s="47"/>
      <c r="O12" s="44">
        <f>N12*G12</f>
        <v>0</v>
      </c>
      <c r="P12" s="47"/>
      <c r="Q12" s="48"/>
    </row>
    <row r="13" spans="2:17" ht="15.75" thickBot="1" x14ac:dyDescent="0.25">
      <c r="B13" s="27" t="s">
        <v>215</v>
      </c>
      <c r="C13" s="6" t="s">
        <v>24</v>
      </c>
      <c r="D13" s="7" t="s">
        <v>23</v>
      </c>
      <c r="E13" s="8" t="s">
        <v>26</v>
      </c>
      <c r="F13" s="4" t="s">
        <v>25</v>
      </c>
      <c r="G13" s="35">
        <v>9</v>
      </c>
      <c r="H13" s="5">
        <v>618.64406779660999</v>
      </c>
      <c r="I13" s="30">
        <f t="shared" ref="I13:I75" si="0">H13*G13</f>
        <v>5567.7966101694901</v>
      </c>
      <c r="J13" s="40"/>
      <c r="K13" s="41"/>
      <c r="L13" s="41"/>
      <c r="M13" s="41"/>
      <c r="N13" s="42"/>
      <c r="O13" s="44">
        <f>N13*G13</f>
        <v>0</v>
      </c>
      <c r="P13" s="42"/>
      <c r="Q13" s="43"/>
    </row>
    <row r="14" spans="2:17" ht="15.75" thickBot="1" x14ac:dyDescent="0.25">
      <c r="B14" s="27" t="s">
        <v>216</v>
      </c>
      <c r="C14" s="6" t="s">
        <v>27</v>
      </c>
      <c r="D14" s="7" t="s">
        <v>23</v>
      </c>
      <c r="E14" s="8" t="s">
        <v>26</v>
      </c>
      <c r="F14" s="4" t="s">
        <v>25</v>
      </c>
      <c r="G14" s="35">
        <v>9</v>
      </c>
      <c r="H14" s="5">
        <v>680.50847457627106</v>
      </c>
      <c r="I14" s="30">
        <f t="shared" si="0"/>
        <v>6124.576271186439</v>
      </c>
      <c r="J14" s="40"/>
      <c r="K14" s="41"/>
      <c r="L14" s="41"/>
      <c r="M14" s="41"/>
      <c r="N14" s="42"/>
      <c r="O14" s="44">
        <f>N14*G14</f>
        <v>0</v>
      </c>
      <c r="P14" s="42"/>
      <c r="Q14" s="43"/>
    </row>
    <row r="15" spans="2:17" ht="15.75" thickBot="1" x14ac:dyDescent="0.25">
      <c r="B15" s="27" t="s">
        <v>217</v>
      </c>
      <c r="C15" s="6" t="s">
        <v>28</v>
      </c>
      <c r="D15" s="7" t="s">
        <v>23</v>
      </c>
      <c r="E15" s="8" t="s">
        <v>26</v>
      </c>
      <c r="F15" s="4" t="s">
        <v>25</v>
      </c>
      <c r="G15" s="35">
        <v>3</v>
      </c>
      <c r="H15" s="5">
        <v>618.64406779660999</v>
      </c>
      <c r="I15" s="30">
        <f t="shared" si="0"/>
        <v>1855.93220338983</v>
      </c>
      <c r="J15" s="40"/>
      <c r="K15" s="41"/>
      <c r="L15" s="41"/>
      <c r="M15" s="41"/>
      <c r="N15" s="42"/>
      <c r="O15" s="44">
        <f>N15*G15</f>
        <v>0</v>
      </c>
      <c r="P15" s="42"/>
      <c r="Q15" s="43"/>
    </row>
    <row r="16" spans="2:17" ht="15.75" thickBot="1" x14ac:dyDescent="0.25">
      <c r="B16" s="27" t="s">
        <v>218</v>
      </c>
      <c r="C16" s="6" t="s">
        <v>29</v>
      </c>
      <c r="D16" s="7" t="s">
        <v>23</v>
      </c>
      <c r="E16" s="8" t="s">
        <v>10</v>
      </c>
      <c r="F16" s="4" t="s">
        <v>25</v>
      </c>
      <c r="G16" s="35">
        <v>2</v>
      </c>
      <c r="H16" s="5">
        <v>398.305084745763</v>
      </c>
      <c r="I16" s="30">
        <f t="shared" si="0"/>
        <v>796.61016949152599</v>
      </c>
      <c r="J16" s="40"/>
      <c r="K16" s="41"/>
      <c r="L16" s="41"/>
      <c r="M16" s="41"/>
      <c r="N16" s="42"/>
      <c r="O16" s="44">
        <f>N16*G16</f>
        <v>0</v>
      </c>
      <c r="P16" s="42"/>
      <c r="Q16" s="43"/>
    </row>
    <row r="17" spans="2:17" ht="39" thickBot="1" x14ac:dyDescent="0.25">
      <c r="B17" s="27" t="s">
        <v>214</v>
      </c>
      <c r="C17" s="6" t="s">
        <v>30</v>
      </c>
      <c r="D17" s="7" t="s">
        <v>23</v>
      </c>
      <c r="E17" s="8" t="s">
        <v>10</v>
      </c>
      <c r="F17" s="4" t="s">
        <v>31</v>
      </c>
      <c r="G17" s="35">
        <v>10</v>
      </c>
      <c r="H17" s="5">
        <v>205.084745762712</v>
      </c>
      <c r="I17" s="30">
        <f t="shared" si="0"/>
        <v>2050.8474576271201</v>
      </c>
      <c r="J17" s="40"/>
      <c r="K17" s="41"/>
      <c r="L17" s="41"/>
      <c r="M17" s="41"/>
      <c r="N17" s="42"/>
      <c r="O17" s="44">
        <f>N17*G17</f>
        <v>0</v>
      </c>
      <c r="P17" s="42"/>
      <c r="Q17" s="43"/>
    </row>
    <row r="18" spans="2:17" ht="39" thickBot="1" x14ac:dyDescent="0.25">
      <c r="B18" s="27" t="s">
        <v>219</v>
      </c>
      <c r="C18" s="6" t="s">
        <v>32</v>
      </c>
      <c r="D18" s="7" t="s">
        <v>23</v>
      </c>
      <c r="E18" s="8" t="s">
        <v>10</v>
      </c>
      <c r="F18" s="4" t="s">
        <v>31</v>
      </c>
      <c r="G18" s="35">
        <v>10</v>
      </c>
      <c r="H18" s="5">
        <v>300.84745762711901</v>
      </c>
      <c r="I18" s="30">
        <f t="shared" si="0"/>
        <v>3008.47457627119</v>
      </c>
      <c r="J18" s="40"/>
      <c r="K18" s="41"/>
      <c r="L18" s="41"/>
      <c r="M18" s="41"/>
      <c r="N18" s="42"/>
      <c r="O18" s="44">
        <f>N18*G18</f>
        <v>0</v>
      </c>
      <c r="P18" s="42"/>
      <c r="Q18" s="43"/>
    </row>
    <row r="19" spans="2:17" ht="15.75" thickBot="1" x14ac:dyDescent="0.25">
      <c r="B19" s="27" t="s">
        <v>213</v>
      </c>
      <c r="C19" s="9" t="s">
        <v>33</v>
      </c>
      <c r="D19" s="7" t="s">
        <v>23</v>
      </c>
      <c r="E19" s="8" t="s">
        <v>10</v>
      </c>
      <c r="F19" s="4" t="s">
        <v>31</v>
      </c>
      <c r="G19" s="35">
        <v>4</v>
      </c>
      <c r="H19" s="5">
        <v>885.59322033898297</v>
      </c>
      <c r="I19" s="30">
        <f t="shared" si="0"/>
        <v>3542.3728813559319</v>
      </c>
      <c r="J19" s="40"/>
      <c r="K19" s="41"/>
      <c r="L19" s="41"/>
      <c r="M19" s="41"/>
      <c r="N19" s="42"/>
      <c r="O19" s="44">
        <f>N19*G19</f>
        <v>0</v>
      </c>
      <c r="P19" s="42"/>
      <c r="Q19" s="43"/>
    </row>
    <row r="20" spans="2:17" ht="15.75" thickBot="1" x14ac:dyDescent="0.25">
      <c r="B20" s="27" t="s">
        <v>220</v>
      </c>
      <c r="C20" s="9" t="s">
        <v>34</v>
      </c>
      <c r="D20" s="7" t="s">
        <v>23</v>
      </c>
      <c r="E20" s="8" t="s">
        <v>10</v>
      </c>
      <c r="F20" s="4" t="s">
        <v>31</v>
      </c>
      <c r="G20" s="35">
        <v>4</v>
      </c>
      <c r="H20" s="5">
        <v>762.71186440678002</v>
      </c>
      <c r="I20" s="30">
        <f t="shared" si="0"/>
        <v>3050.8474576271201</v>
      </c>
      <c r="J20" s="40"/>
      <c r="K20" s="41"/>
      <c r="L20" s="41"/>
      <c r="M20" s="41"/>
      <c r="N20" s="42"/>
      <c r="O20" s="44">
        <f>N20*G20</f>
        <v>0</v>
      </c>
      <c r="P20" s="42"/>
      <c r="Q20" s="43"/>
    </row>
    <row r="21" spans="2:17" ht="15.75" thickBot="1" x14ac:dyDescent="0.25">
      <c r="B21" s="27" t="s">
        <v>221</v>
      </c>
      <c r="C21" s="9" t="s">
        <v>35</v>
      </c>
      <c r="D21" s="7" t="s">
        <v>23</v>
      </c>
      <c r="E21" s="8" t="s">
        <v>10</v>
      </c>
      <c r="F21" s="4" t="s">
        <v>31</v>
      </c>
      <c r="G21" s="35">
        <v>10</v>
      </c>
      <c r="H21" s="5">
        <v>736.44067796610204</v>
      </c>
      <c r="I21" s="30">
        <f t="shared" si="0"/>
        <v>7364.4067796610207</v>
      </c>
      <c r="J21" s="40"/>
      <c r="K21" s="41"/>
      <c r="L21" s="41"/>
      <c r="M21" s="41"/>
      <c r="N21" s="42"/>
      <c r="O21" s="44">
        <f>N21*G21</f>
        <v>0</v>
      </c>
      <c r="P21" s="42"/>
      <c r="Q21" s="43"/>
    </row>
    <row r="22" spans="2:17" ht="15.75" thickBot="1" x14ac:dyDescent="0.25">
      <c r="B22" s="27" t="s">
        <v>222</v>
      </c>
      <c r="C22" s="9" t="s">
        <v>36</v>
      </c>
      <c r="D22" s="7" t="s">
        <v>23</v>
      </c>
      <c r="E22" s="8" t="s">
        <v>10</v>
      </c>
      <c r="F22" s="4" t="s">
        <v>31</v>
      </c>
      <c r="G22" s="35">
        <v>5</v>
      </c>
      <c r="H22" s="5">
        <v>762.71186440678002</v>
      </c>
      <c r="I22" s="30">
        <f t="shared" si="0"/>
        <v>3813.5593220339001</v>
      </c>
      <c r="J22" s="40"/>
      <c r="K22" s="41"/>
      <c r="L22" s="41"/>
      <c r="M22" s="41"/>
      <c r="N22" s="42"/>
      <c r="O22" s="44">
        <f>N22*G22</f>
        <v>0</v>
      </c>
      <c r="P22" s="42"/>
      <c r="Q22" s="43"/>
    </row>
    <row r="23" spans="2:17" ht="15.75" thickBot="1" x14ac:dyDescent="0.25">
      <c r="B23" s="27" t="s">
        <v>223</v>
      </c>
      <c r="C23" s="6" t="s">
        <v>37</v>
      </c>
      <c r="D23" s="7" t="s">
        <v>23</v>
      </c>
      <c r="E23" s="8" t="s">
        <v>10</v>
      </c>
      <c r="F23" s="4" t="s">
        <v>25</v>
      </c>
      <c r="G23" s="35">
        <v>5</v>
      </c>
      <c r="H23" s="5">
        <v>254.23728813559299</v>
      </c>
      <c r="I23" s="30">
        <f t="shared" si="0"/>
        <v>1271.186440677965</v>
      </c>
      <c r="J23" s="40"/>
      <c r="K23" s="41"/>
      <c r="L23" s="41"/>
      <c r="M23" s="41"/>
      <c r="N23" s="42"/>
      <c r="O23" s="44">
        <f>N23*G23</f>
        <v>0</v>
      </c>
      <c r="P23" s="42"/>
      <c r="Q23" s="43"/>
    </row>
    <row r="24" spans="2:17" ht="15.75" thickBot="1" x14ac:dyDescent="0.25">
      <c r="B24" s="27" t="s">
        <v>224</v>
      </c>
      <c r="C24" s="6" t="s">
        <v>38</v>
      </c>
      <c r="D24" s="7" t="s">
        <v>23</v>
      </c>
      <c r="E24" s="8" t="s">
        <v>39</v>
      </c>
      <c r="F24" s="4" t="s">
        <v>22</v>
      </c>
      <c r="G24" s="35">
        <v>2</v>
      </c>
      <c r="H24" s="5">
        <v>338.983050847458</v>
      </c>
      <c r="I24" s="30">
        <f t="shared" si="0"/>
        <v>677.96610169491601</v>
      </c>
      <c r="J24" s="40"/>
      <c r="K24" s="41"/>
      <c r="L24" s="41"/>
      <c r="M24" s="41"/>
      <c r="N24" s="42"/>
      <c r="O24" s="44">
        <f>N24*G24</f>
        <v>0</v>
      </c>
      <c r="P24" s="42"/>
      <c r="Q24" s="43"/>
    </row>
    <row r="25" spans="2:17" ht="39" thickBot="1" x14ac:dyDescent="0.25">
      <c r="B25" s="27" t="s">
        <v>225</v>
      </c>
      <c r="C25" s="6" t="s">
        <v>41</v>
      </c>
      <c r="D25" s="7" t="s">
        <v>40</v>
      </c>
      <c r="E25" s="8" t="s">
        <v>10</v>
      </c>
      <c r="F25" s="4" t="s">
        <v>42</v>
      </c>
      <c r="G25" s="35">
        <v>1</v>
      </c>
      <c r="H25" s="5">
        <v>15254.2372881356</v>
      </c>
      <c r="I25" s="30">
        <f t="shared" si="0"/>
        <v>15254.2372881356</v>
      </c>
      <c r="J25" s="40"/>
      <c r="K25" s="41"/>
      <c r="L25" s="41"/>
      <c r="M25" s="41"/>
      <c r="N25" s="42"/>
      <c r="O25" s="44">
        <f>N25*G25</f>
        <v>0</v>
      </c>
      <c r="P25" s="42"/>
      <c r="Q25" s="43"/>
    </row>
    <row r="26" spans="2:17" ht="15.75" thickBot="1" x14ac:dyDescent="0.25">
      <c r="B26" s="27" t="s">
        <v>226</v>
      </c>
      <c r="C26" s="6" t="s">
        <v>44</v>
      </c>
      <c r="D26" s="7" t="s">
        <v>43</v>
      </c>
      <c r="E26" s="8" t="s">
        <v>10</v>
      </c>
      <c r="F26" s="4" t="s">
        <v>45</v>
      </c>
      <c r="G26" s="35">
        <v>10</v>
      </c>
      <c r="H26" s="5">
        <v>338.983050847458</v>
      </c>
      <c r="I26" s="30">
        <f t="shared" si="0"/>
        <v>3389.8305084745798</v>
      </c>
      <c r="J26" s="40"/>
      <c r="K26" s="41"/>
      <c r="L26" s="41"/>
      <c r="M26" s="41"/>
      <c r="N26" s="42"/>
      <c r="O26" s="44">
        <f>N26*G26</f>
        <v>0</v>
      </c>
      <c r="P26" s="42"/>
      <c r="Q26" s="43"/>
    </row>
    <row r="27" spans="2:17" ht="26.25" thickBot="1" x14ac:dyDescent="0.25">
      <c r="B27" s="27" t="s">
        <v>227</v>
      </c>
      <c r="C27" s="6" t="s">
        <v>47</v>
      </c>
      <c r="D27" s="7" t="s">
        <v>46</v>
      </c>
      <c r="E27" s="8" t="s">
        <v>10</v>
      </c>
      <c r="F27" s="4" t="s">
        <v>48</v>
      </c>
      <c r="G27" s="35">
        <v>84.571428571428598</v>
      </c>
      <c r="H27" s="5">
        <v>23949.711244430098</v>
      </c>
      <c r="I27" s="30">
        <f t="shared" si="0"/>
        <v>2025461.2938146603</v>
      </c>
      <c r="J27" s="40"/>
      <c r="K27" s="41"/>
      <c r="L27" s="41"/>
      <c r="M27" s="41"/>
      <c r="N27" s="42"/>
      <c r="O27" s="44">
        <f>N27*G27</f>
        <v>0</v>
      </c>
      <c r="P27" s="42"/>
      <c r="Q27" s="43"/>
    </row>
    <row r="28" spans="2:17" ht="39" thickBot="1" x14ac:dyDescent="0.25">
      <c r="B28" s="27" t="s">
        <v>228</v>
      </c>
      <c r="C28" s="6" t="s">
        <v>49</v>
      </c>
      <c r="D28" s="7" t="s">
        <v>20</v>
      </c>
      <c r="E28" s="8" t="s">
        <v>10</v>
      </c>
      <c r="F28" s="4" t="s">
        <v>25</v>
      </c>
      <c r="G28" s="35">
        <v>2</v>
      </c>
      <c r="H28" s="5">
        <v>381.35593220339001</v>
      </c>
      <c r="I28" s="30">
        <f t="shared" si="0"/>
        <v>762.71186440678002</v>
      </c>
      <c r="J28" s="40"/>
      <c r="K28" s="41"/>
      <c r="L28" s="41"/>
      <c r="M28" s="41"/>
      <c r="N28" s="42"/>
      <c r="O28" s="44">
        <f>N28*G28</f>
        <v>0</v>
      </c>
      <c r="P28" s="42"/>
      <c r="Q28" s="43"/>
    </row>
    <row r="29" spans="2:17" ht="39" thickBot="1" x14ac:dyDescent="0.25">
      <c r="B29" s="27" t="s">
        <v>229</v>
      </c>
      <c r="C29" s="6" t="s">
        <v>50</v>
      </c>
      <c r="D29" s="7" t="s">
        <v>20</v>
      </c>
      <c r="E29" s="8" t="s">
        <v>51</v>
      </c>
      <c r="F29" s="4" t="s">
        <v>25</v>
      </c>
      <c r="G29" s="35">
        <v>500</v>
      </c>
      <c r="H29" s="5">
        <v>12.7118644067797</v>
      </c>
      <c r="I29" s="30">
        <f t="shared" si="0"/>
        <v>6355.9322033898497</v>
      </c>
      <c r="J29" s="40"/>
      <c r="K29" s="41"/>
      <c r="L29" s="41"/>
      <c r="M29" s="41"/>
      <c r="N29" s="42"/>
      <c r="O29" s="44">
        <f>N29*G29</f>
        <v>0</v>
      </c>
      <c r="P29" s="42"/>
      <c r="Q29" s="43"/>
    </row>
    <row r="30" spans="2:17" ht="26.25" thickBot="1" x14ac:dyDescent="0.25">
      <c r="B30" s="27" t="s">
        <v>230</v>
      </c>
      <c r="C30" s="6" t="s">
        <v>53</v>
      </c>
      <c r="D30" s="7" t="s">
        <v>52</v>
      </c>
      <c r="E30" s="8" t="s">
        <v>54</v>
      </c>
      <c r="F30" s="4" t="s">
        <v>25</v>
      </c>
      <c r="G30" s="35">
        <v>6.4</v>
      </c>
      <c r="H30" s="5">
        <v>533.89830508474597</v>
      </c>
      <c r="I30" s="30">
        <f t="shared" si="0"/>
        <v>3416.9491525423746</v>
      </c>
      <c r="J30" s="40"/>
      <c r="K30" s="41"/>
      <c r="L30" s="41"/>
      <c r="M30" s="41"/>
      <c r="N30" s="42"/>
      <c r="O30" s="44">
        <f>N30*G30</f>
        <v>0</v>
      </c>
      <c r="P30" s="42"/>
      <c r="Q30" s="43"/>
    </row>
    <row r="31" spans="2:17" ht="39" thickBot="1" x14ac:dyDescent="0.25">
      <c r="B31" s="27" t="s">
        <v>231</v>
      </c>
      <c r="C31" s="6" t="s">
        <v>55</v>
      </c>
      <c r="D31" s="7" t="s">
        <v>20</v>
      </c>
      <c r="E31" s="8" t="s">
        <v>10</v>
      </c>
      <c r="F31" s="4" t="s">
        <v>25</v>
      </c>
      <c r="G31" s="35">
        <v>2</v>
      </c>
      <c r="H31" s="5">
        <v>1271.18644067797</v>
      </c>
      <c r="I31" s="30">
        <f t="shared" si="0"/>
        <v>2542.3728813559401</v>
      </c>
      <c r="J31" s="40"/>
      <c r="K31" s="41"/>
      <c r="L31" s="41"/>
      <c r="M31" s="41"/>
      <c r="N31" s="42"/>
      <c r="O31" s="44">
        <f>N31*G31</f>
        <v>0</v>
      </c>
      <c r="P31" s="42"/>
      <c r="Q31" s="43"/>
    </row>
    <row r="32" spans="2:17" ht="39" thickBot="1" x14ac:dyDescent="0.25">
      <c r="B32" s="27" t="s">
        <v>232</v>
      </c>
      <c r="C32" s="6" t="s">
        <v>56</v>
      </c>
      <c r="D32" s="7" t="s">
        <v>46</v>
      </c>
      <c r="E32" s="8" t="s">
        <v>10</v>
      </c>
      <c r="F32" s="4" t="s">
        <v>48</v>
      </c>
      <c r="G32" s="35">
        <v>4</v>
      </c>
      <c r="H32" s="5">
        <v>714984.35524653702</v>
      </c>
      <c r="I32" s="30">
        <f t="shared" si="0"/>
        <v>2859937.4209861481</v>
      </c>
      <c r="J32" s="40"/>
      <c r="K32" s="41"/>
      <c r="L32" s="41"/>
      <c r="M32" s="41"/>
      <c r="N32" s="42"/>
      <c r="O32" s="44">
        <f>N32*G32</f>
        <v>0</v>
      </c>
      <c r="P32" s="42"/>
      <c r="Q32" s="43"/>
    </row>
    <row r="33" spans="2:17" ht="39" thickBot="1" x14ac:dyDescent="0.25">
      <c r="B33" s="27" t="s">
        <v>233</v>
      </c>
      <c r="C33" s="6" t="s">
        <v>57</v>
      </c>
      <c r="D33" s="7" t="s">
        <v>43</v>
      </c>
      <c r="E33" s="8" t="s">
        <v>10</v>
      </c>
      <c r="F33" s="4" t="s">
        <v>45</v>
      </c>
      <c r="G33" s="35">
        <v>1</v>
      </c>
      <c r="H33" s="5">
        <v>60000</v>
      </c>
      <c r="I33" s="30">
        <f t="shared" si="0"/>
        <v>60000</v>
      </c>
      <c r="J33" s="40"/>
      <c r="K33" s="41"/>
      <c r="L33" s="41"/>
      <c r="M33" s="41"/>
      <c r="N33" s="42"/>
      <c r="O33" s="44">
        <f>N33*G33</f>
        <v>0</v>
      </c>
      <c r="P33" s="42"/>
      <c r="Q33" s="43"/>
    </row>
    <row r="34" spans="2:17" ht="26.25" thickBot="1" x14ac:dyDescent="0.25">
      <c r="B34" s="27" t="s">
        <v>234</v>
      </c>
      <c r="C34" s="6" t="s">
        <v>58</v>
      </c>
      <c r="D34" s="7" t="s">
        <v>43</v>
      </c>
      <c r="E34" s="8" t="s">
        <v>59</v>
      </c>
      <c r="F34" s="4" t="s">
        <v>45</v>
      </c>
      <c r="G34" s="35">
        <v>1</v>
      </c>
      <c r="H34" s="5">
        <v>48800</v>
      </c>
      <c r="I34" s="30">
        <f t="shared" si="0"/>
        <v>48800</v>
      </c>
      <c r="J34" s="40"/>
      <c r="K34" s="41"/>
      <c r="L34" s="41"/>
      <c r="M34" s="41"/>
      <c r="N34" s="42"/>
      <c r="O34" s="44">
        <f>N34*G34</f>
        <v>0</v>
      </c>
      <c r="P34" s="42"/>
      <c r="Q34" s="43"/>
    </row>
    <row r="35" spans="2:17" ht="26.25" thickBot="1" x14ac:dyDescent="0.25">
      <c r="B35" s="27" t="s">
        <v>235</v>
      </c>
      <c r="C35" s="6" t="s">
        <v>60</v>
      </c>
      <c r="D35" s="7" t="s">
        <v>23</v>
      </c>
      <c r="E35" s="8" t="s">
        <v>10</v>
      </c>
      <c r="F35" s="4" t="s">
        <v>42</v>
      </c>
      <c r="G35" s="35">
        <v>2</v>
      </c>
      <c r="H35" s="5">
        <v>76.271186440677994</v>
      </c>
      <c r="I35" s="30">
        <f t="shared" si="0"/>
        <v>152.54237288135599</v>
      </c>
      <c r="J35" s="40"/>
      <c r="K35" s="41"/>
      <c r="L35" s="41"/>
      <c r="M35" s="41"/>
      <c r="N35" s="42"/>
      <c r="O35" s="44">
        <f>N35*G35</f>
        <v>0</v>
      </c>
      <c r="P35" s="42"/>
      <c r="Q35" s="43"/>
    </row>
    <row r="36" spans="2:17" ht="26.25" thickBot="1" x14ac:dyDescent="0.25">
      <c r="B36" s="27" t="s">
        <v>236</v>
      </c>
      <c r="C36" s="6" t="s">
        <v>61</v>
      </c>
      <c r="D36" s="7" t="s">
        <v>23</v>
      </c>
      <c r="E36" s="8" t="s">
        <v>10</v>
      </c>
      <c r="F36" s="4" t="s">
        <v>42</v>
      </c>
      <c r="G36" s="35">
        <v>2</v>
      </c>
      <c r="H36" s="5">
        <v>93.220338983050894</v>
      </c>
      <c r="I36" s="30">
        <f t="shared" si="0"/>
        <v>186.44067796610179</v>
      </c>
      <c r="J36" s="40"/>
      <c r="K36" s="41"/>
      <c r="L36" s="41"/>
      <c r="M36" s="41"/>
      <c r="N36" s="42"/>
      <c r="O36" s="44">
        <f>N36*G36</f>
        <v>0</v>
      </c>
      <c r="P36" s="42"/>
      <c r="Q36" s="43"/>
    </row>
    <row r="37" spans="2:17" ht="15.75" thickBot="1" x14ac:dyDescent="0.25">
      <c r="B37" s="27" t="s">
        <v>237</v>
      </c>
      <c r="C37" s="6" t="s">
        <v>62</v>
      </c>
      <c r="D37" s="7" t="s">
        <v>23</v>
      </c>
      <c r="E37" s="8" t="s">
        <v>10</v>
      </c>
      <c r="F37" s="4" t="s">
        <v>42</v>
      </c>
      <c r="G37" s="35">
        <v>8</v>
      </c>
      <c r="H37" s="5">
        <v>93.220338983050894</v>
      </c>
      <c r="I37" s="30">
        <f t="shared" si="0"/>
        <v>745.76271186440715</v>
      </c>
      <c r="J37" s="40"/>
      <c r="K37" s="41"/>
      <c r="L37" s="41"/>
      <c r="M37" s="41"/>
      <c r="N37" s="42"/>
      <c r="O37" s="44">
        <f>N37*G37</f>
        <v>0</v>
      </c>
      <c r="P37" s="42"/>
      <c r="Q37" s="43"/>
    </row>
    <row r="38" spans="2:17" ht="15.75" thickBot="1" x14ac:dyDescent="0.25">
      <c r="B38" s="27" t="s">
        <v>238</v>
      </c>
      <c r="C38" s="6" t="s">
        <v>63</v>
      </c>
      <c r="D38" s="7" t="s">
        <v>23</v>
      </c>
      <c r="E38" s="8" t="s">
        <v>10</v>
      </c>
      <c r="F38" s="4" t="s">
        <v>42</v>
      </c>
      <c r="G38" s="35">
        <v>8</v>
      </c>
      <c r="H38" s="5">
        <v>127.11864406779701</v>
      </c>
      <c r="I38" s="30">
        <f t="shared" si="0"/>
        <v>1016.9491525423761</v>
      </c>
      <c r="J38" s="40"/>
      <c r="K38" s="41"/>
      <c r="L38" s="41"/>
      <c r="M38" s="41"/>
      <c r="N38" s="42"/>
      <c r="O38" s="44">
        <f>N38*G38</f>
        <v>0</v>
      </c>
      <c r="P38" s="42"/>
      <c r="Q38" s="43"/>
    </row>
    <row r="39" spans="2:17" ht="26.25" thickBot="1" x14ac:dyDescent="0.25">
      <c r="B39" s="27" t="s">
        <v>239</v>
      </c>
      <c r="C39" s="6" t="s">
        <v>64</v>
      </c>
      <c r="D39" s="7" t="s">
        <v>46</v>
      </c>
      <c r="E39" s="8" t="s">
        <v>10</v>
      </c>
      <c r="F39" s="4" t="s">
        <v>48</v>
      </c>
      <c r="G39" s="35">
        <v>2</v>
      </c>
      <c r="H39" s="5">
        <v>575383.17460115103</v>
      </c>
      <c r="I39" s="30">
        <f t="shared" si="0"/>
        <v>1150766.3492023021</v>
      </c>
      <c r="J39" s="40"/>
      <c r="K39" s="41"/>
      <c r="L39" s="41"/>
      <c r="M39" s="41"/>
      <c r="N39" s="42"/>
      <c r="O39" s="44">
        <f>N39*G39</f>
        <v>0</v>
      </c>
      <c r="P39" s="42"/>
      <c r="Q39" s="43"/>
    </row>
    <row r="40" spans="2:17" ht="26.25" thickBot="1" x14ac:dyDescent="0.25">
      <c r="B40" s="27" t="s">
        <v>240</v>
      </c>
      <c r="C40" s="6" t="s">
        <v>65</v>
      </c>
      <c r="D40" s="7" t="s">
        <v>43</v>
      </c>
      <c r="E40" s="8" t="s">
        <v>10</v>
      </c>
      <c r="F40" s="4" t="s">
        <v>45</v>
      </c>
      <c r="G40" s="35">
        <v>40</v>
      </c>
      <c r="H40" s="5">
        <v>2901.9953242359402</v>
      </c>
      <c r="I40" s="30">
        <f t="shared" si="0"/>
        <v>116079.81296943761</v>
      </c>
      <c r="J40" s="40"/>
      <c r="K40" s="41"/>
      <c r="L40" s="41"/>
      <c r="M40" s="41"/>
      <c r="N40" s="42"/>
      <c r="O40" s="44">
        <f>N40*G40</f>
        <v>0</v>
      </c>
      <c r="P40" s="42"/>
      <c r="Q40" s="43"/>
    </row>
    <row r="41" spans="2:17" ht="26.25" thickBot="1" x14ac:dyDescent="0.25">
      <c r="B41" s="27" t="s">
        <v>241</v>
      </c>
      <c r="C41" s="6" t="s">
        <v>66</v>
      </c>
      <c r="D41" s="7" t="s">
        <v>43</v>
      </c>
      <c r="E41" s="8" t="s">
        <v>10</v>
      </c>
      <c r="F41" s="4" t="s">
        <v>45</v>
      </c>
      <c r="G41" s="35">
        <v>1360</v>
      </c>
      <c r="H41" s="5">
        <v>147.526183706978</v>
      </c>
      <c r="I41" s="30">
        <f t="shared" si="0"/>
        <v>200635.60984149008</v>
      </c>
      <c r="J41" s="40"/>
      <c r="K41" s="41"/>
      <c r="L41" s="41"/>
      <c r="M41" s="41"/>
      <c r="N41" s="42"/>
      <c r="O41" s="44">
        <f>N41*G41</f>
        <v>0</v>
      </c>
      <c r="P41" s="42"/>
      <c r="Q41" s="43"/>
    </row>
    <row r="42" spans="2:17" ht="51.75" thickBot="1" x14ac:dyDescent="0.25">
      <c r="B42" s="27" t="s">
        <v>242</v>
      </c>
      <c r="C42" s="6" t="s">
        <v>67</v>
      </c>
      <c r="D42" s="7" t="s">
        <v>52</v>
      </c>
      <c r="E42" s="8" t="s">
        <v>39</v>
      </c>
      <c r="F42" s="4" t="s">
        <v>22</v>
      </c>
      <c r="G42" s="35">
        <v>900</v>
      </c>
      <c r="H42" s="5">
        <v>908.89830508474597</v>
      </c>
      <c r="I42" s="30">
        <f t="shared" si="0"/>
        <v>818008.47457627137</v>
      </c>
      <c r="J42" s="40"/>
      <c r="K42" s="41"/>
      <c r="L42" s="41"/>
      <c r="M42" s="41"/>
      <c r="N42" s="42"/>
      <c r="O42" s="44">
        <f>N42*G42</f>
        <v>0</v>
      </c>
      <c r="P42" s="42"/>
      <c r="Q42" s="43"/>
    </row>
    <row r="43" spans="2:17" ht="15.75" thickBot="1" x14ac:dyDescent="0.25">
      <c r="B43" s="27" t="s">
        <v>243</v>
      </c>
      <c r="C43" s="6" t="s">
        <v>68</v>
      </c>
      <c r="D43" s="7" t="s">
        <v>23</v>
      </c>
      <c r="E43" s="8" t="s">
        <v>10</v>
      </c>
      <c r="F43" s="4" t="s">
        <v>25</v>
      </c>
      <c r="G43" s="35">
        <v>10</v>
      </c>
      <c r="H43" s="5">
        <v>46.610169491525397</v>
      </c>
      <c r="I43" s="30">
        <f t="shared" si="0"/>
        <v>466.10169491525397</v>
      </c>
      <c r="J43" s="40"/>
      <c r="K43" s="41"/>
      <c r="L43" s="41"/>
      <c r="M43" s="41"/>
      <c r="N43" s="42"/>
      <c r="O43" s="44">
        <f>N43*G43</f>
        <v>0</v>
      </c>
      <c r="P43" s="42"/>
      <c r="Q43" s="43"/>
    </row>
    <row r="44" spans="2:17" ht="15.75" thickBot="1" x14ac:dyDescent="0.25">
      <c r="B44" s="27" t="s">
        <v>244</v>
      </c>
      <c r="C44" s="6" t="s">
        <v>69</v>
      </c>
      <c r="D44" s="7" t="s">
        <v>23</v>
      </c>
      <c r="E44" s="8" t="s">
        <v>10</v>
      </c>
      <c r="F44" s="4" t="s">
        <v>25</v>
      </c>
      <c r="G44" s="36">
        <v>10</v>
      </c>
      <c r="H44" s="5">
        <v>46.610169491525397</v>
      </c>
      <c r="I44" s="30">
        <f t="shared" si="0"/>
        <v>466.10169491525397</v>
      </c>
      <c r="J44" s="40"/>
      <c r="K44" s="41"/>
      <c r="L44" s="41"/>
      <c r="M44" s="41"/>
      <c r="N44" s="42"/>
      <c r="O44" s="44">
        <f>N44*G44</f>
        <v>0</v>
      </c>
      <c r="P44" s="42"/>
      <c r="Q44" s="43"/>
    </row>
    <row r="45" spans="2:17" ht="58.5" customHeight="1" thickBot="1" x14ac:dyDescent="0.25">
      <c r="B45" s="27" t="s">
        <v>245</v>
      </c>
      <c r="C45" s="6" t="s">
        <v>70</v>
      </c>
      <c r="D45" s="7" t="s">
        <v>23</v>
      </c>
      <c r="E45" s="8" t="s">
        <v>10</v>
      </c>
      <c r="F45" s="4" t="s">
        <v>25</v>
      </c>
      <c r="G45" s="36">
        <v>60</v>
      </c>
      <c r="H45" s="5">
        <v>254.23728813559299</v>
      </c>
      <c r="I45" s="30">
        <f t="shared" si="0"/>
        <v>15254.237288135579</v>
      </c>
      <c r="J45" s="40"/>
      <c r="K45" s="41"/>
      <c r="L45" s="41"/>
      <c r="M45" s="41"/>
      <c r="N45" s="42"/>
      <c r="O45" s="44">
        <f>N45*G45</f>
        <v>0</v>
      </c>
      <c r="P45" s="42"/>
      <c r="Q45" s="43"/>
    </row>
    <row r="46" spans="2:17" ht="15.75" thickBot="1" x14ac:dyDescent="0.25">
      <c r="B46" s="27" t="s">
        <v>246</v>
      </c>
      <c r="C46" s="6" t="s">
        <v>71</v>
      </c>
      <c r="D46" s="7" t="s">
        <v>23</v>
      </c>
      <c r="E46" s="8" t="s">
        <v>10</v>
      </c>
      <c r="F46" s="4" t="s">
        <v>25</v>
      </c>
      <c r="G46" s="36">
        <v>10</v>
      </c>
      <c r="H46" s="5">
        <v>338.983050847458</v>
      </c>
      <c r="I46" s="30">
        <f t="shared" si="0"/>
        <v>3389.8305084745798</v>
      </c>
      <c r="J46" s="40"/>
      <c r="K46" s="41"/>
      <c r="L46" s="41"/>
      <c r="M46" s="41"/>
      <c r="N46" s="42"/>
      <c r="O46" s="44">
        <f>N46*G46</f>
        <v>0</v>
      </c>
      <c r="P46" s="42"/>
      <c r="Q46" s="43"/>
    </row>
    <row r="47" spans="2:17" ht="15.75" thickBot="1" x14ac:dyDescent="0.25">
      <c r="B47" s="27" t="s">
        <v>247</v>
      </c>
      <c r="C47" s="6" t="s">
        <v>24</v>
      </c>
      <c r="D47" s="7" t="s">
        <v>23</v>
      </c>
      <c r="E47" s="8" t="s">
        <v>26</v>
      </c>
      <c r="F47" s="4" t="s">
        <v>25</v>
      </c>
      <c r="G47" s="35">
        <v>10</v>
      </c>
      <c r="H47" s="5">
        <v>618.64406779660999</v>
      </c>
      <c r="I47" s="30">
        <f t="shared" si="0"/>
        <v>6186.4406779661003</v>
      </c>
      <c r="J47" s="40"/>
      <c r="K47" s="41"/>
      <c r="L47" s="41"/>
      <c r="M47" s="41"/>
      <c r="N47" s="42"/>
      <c r="O47" s="44">
        <f>N47*G47</f>
        <v>0</v>
      </c>
      <c r="P47" s="42"/>
      <c r="Q47" s="43"/>
    </row>
    <row r="48" spans="2:17" ht="15.75" thickBot="1" x14ac:dyDescent="0.25">
      <c r="B48" s="27" t="s">
        <v>248</v>
      </c>
      <c r="C48" s="6" t="s">
        <v>27</v>
      </c>
      <c r="D48" s="7" t="s">
        <v>23</v>
      </c>
      <c r="E48" s="8" t="s">
        <v>26</v>
      </c>
      <c r="F48" s="4" t="s">
        <v>25</v>
      </c>
      <c r="G48" s="35">
        <v>10</v>
      </c>
      <c r="H48" s="5">
        <v>680.50847457627106</v>
      </c>
      <c r="I48" s="30">
        <f t="shared" si="0"/>
        <v>6805.0847457627106</v>
      </c>
      <c r="J48" s="40"/>
      <c r="K48" s="41"/>
      <c r="L48" s="41"/>
      <c r="M48" s="41"/>
      <c r="N48" s="42"/>
      <c r="O48" s="44">
        <f>N48*G48</f>
        <v>0</v>
      </c>
      <c r="P48" s="42"/>
      <c r="Q48" s="43"/>
    </row>
    <row r="49" spans="2:17" ht="15.75" thickBot="1" x14ac:dyDescent="0.25">
      <c r="B49" s="27" t="s">
        <v>249</v>
      </c>
      <c r="C49" s="6" t="s">
        <v>72</v>
      </c>
      <c r="D49" s="7" t="s">
        <v>23</v>
      </c>
      <c r="E49" s="8" t="s">
        <v>10</v>
      </c>
      <c r="F49" s="4" t="s">
        <v>25</v>
      </c>
      <c r="G49" s="35">
        <v>10</v>
      </c>
      <c r="H49" s="5">
        <v>46.610169491525397</v>
      </c>
      <c r="I49" s="30">
        <f t="shared" si="0"/>
        <v>466.10169491525397</v>
      </c>
      <c r="J49" s="40"/>
      <c r="K49" s="41"/>
      <c r="L49" s="41"/>
      <c r="M49" s="41"/>
      <c r="N49" s="42"/>
      <c r="O49" s="44">
        <f>N49*G49</f>
        <v>0</v>
      </c>
      <c r="P49" s="42"/>
      <c r="Q49" s="43"/>
    </row>
    <row r="50" spans="2:17" ht="15.75" thickBot="1" x14ac:dyDescent="0.25">
      <c r="B50" s="27" t="s">
        <v>250</v>
      </c>
      <c r="C50" s="6" t="s">
        <v>73</v>
      </c>
      <c r="D50" s="7" t="s">
        <v>23</v>
      </c>
      <c r="E50" s="8" t="s">
        <v>10</v>
      </c>
      <c r="F50" s="4" t="s">
        <v>25</v>
      </c>
      <c r="G50" s="36">
        <v>20</v>
      </c>
      <c r="H50" s="5">
        <v>153.813559322034</v>
      </c>
      <c r="I50" s="30">
        <f t="shared" si="0"/>
        <v>3076.2711864406801</v>
      </c>
      <c r="J50" s="40"/>
      <c r="K50" s="41"/>
      <c r="L50" s="41"/>
      <c r="M50" s="41"/>
      <c r="N50" s="42"/>
      <c r="O50" s="44">
        <f>N50*G50</f>
        <v>0</v>
      </c>
      <c r="P50" s="42"/>
      <c r="Q50" s="43"/>
    </row>
    <row r="51" spans="2:17" ht="15.75" thickBot="1" x14ac:dyDescent="0.25">
      <c r="B51" s="27" t="s">
        <v>251</v>
      </c>
      <c r="C51" s="6" t="s">
        <v>74</v>
      </c>
      <c r="D51" s="7" t="s">
        <v>23</v>
      </c>
      <c r="E51" s="8" t="s">
        <v>10</v>
      </c>
      <c r="F51" s="4" t="s">
        <v>25</v>
      </c>
      <c r="G51" s="36">
        <v>20</v>
      </c>
      <c r="H51" s="5">
        <v>144.491525423729</v>
      </c>
      <c r="I51" s="30">
        <f t="shared" si="0"/>
        <v>2889.8305084745798</v>
      </c>
      <c r="J51" s="40"/>
      <c r="K51" s="41"/>
      <c r="L51" s="41"/>
      <c r="M51" s="41"/>
      <c r="N51" s="42"/>
      <c r="O51" s="44">
        <f>N51*G51</f>
        <v>0</v>
      </c>
      <c r="P51" s="42"/>
      <c r="Q51" s="43"/>
    </row>
    <row r="52" spans="2:17" ht="15.75" thickBot="1" x14ac:dyDescent="0.25">
      <c r="B52" s="27" t="s">
        <v>252</v>
      </c>
      <c r="C52" s="6" t="s">
        <v>75</v>
      </c>
      <c r="D52" s="7" t="s">
        <v>23</v>
      </c>
      <c r="E52" s="8" t="s">
        <v>10</v>
      </c>
      <c r="F52" s="4" t="s">
        <v>25</v>
      </c>
      <c r="G52" s="35">
        <v>20</v>
      </c>
      <c r="H52" s="5">
        <v>251.694915254237</v>
      </c>
      <c r="I52" s="30">
        <f t="shared" si="0"/>
        <v>5033.8983050847401</v>
      </c>
      <c r="J52" s="40"/>
      <c r="K52" s="41"/>
      <c r="L52" s="41"/>
      <c r="M52" s="41"/>
      <c r="N52" s="42"/>
      <c r="O52" s="44">
        <f>N52*G52</f>
        <v>0</v>
      </c>
      <c r="P52" s="42"/>
      <c r="Q52" s="43"/>
    </row>
    <row r="53" spans="2:17" ht="39" thickBot="1" x14ac:dyDescent="0.25">
      <c r="B53" s="27" t="s">
        <v>253</v>
      </c>
      <c r="C53" s="6" t="s">
        <v>76</v>
      </c>
      <c r="D53" s="7" t="s">
        <v>23</v>
      </c>
      <c r="E53" s="8" t="s">
        <v>10</v>
      </c>
      <c r="F53" s="4" t="s">
        <v>25</v>
      </c>
      <c r="G53" s="35">
        <v>5</v>
      </c>
      <c r="H53" s="5">
        <v>38.135593220338997</v>
      </c>
      <c r="I53" s="30">
        <f t="shared" si="0"/>
        <v>190.67796610169498</v>
      </c>
      <c r="J53" s="40"/>
      <c r="K53" s="41"/>
      <c r="L53" s="41"/>
      <c r="M53" s="41"/>
      <c r="N53" s="42"/>
      <c r="O53" s="44">
        <f>N53*G53</f>
        <v>0</v>
      </c>
      <c r="P53" s="42"/>
      <c r="Q53" s="43"/>
    </row>
    <row r="54" spans="2:17" ht="15.75" thickBot="1" x14ac:dyDescent="0.25">
      <c r="B54" s="27" t="s">
        <v>254</v>
      </c>
      <c r="C54" s="6" t="s">
        <v>77</v>
      </c>
      <c r="D54" s="7" t="s">
        <v>23</v>
      </c>
      <c r="E54" s="8" t="s">
        <v>10</v>
      </c>
      <c r="F54" s="4" t="s">
        <v>25</v>
      </c>
      <c r="G54" s="35">
        <v>10</v>
      </c>
      <c r="H54" s="5">
        <v>305.08474576271198</v>
      </c>
      <c r="I54" s="30">
        <f t="shared" si="0"/>
        <v>3050.8474576271196</v>
      </c>
      <c r="J54" s="40"/>
      <c r="K54" s="41"/>
      <c r="L54" s="41"/>
      <c r="M54" s="41"/>
      <c r="N54" s="42"/>
      <c r="O54" s="44">
        <f>N54*G54</f>
        <v>0</v>
      </c>
      <c r="P54" s="42"/>
      <c r="Q54" s="43"/>
    </row>
    <row r="55" spans="2:17" ht="26.25" thickBot="1" x14ac:dyDescent="0.25">
      <c r="B55" s="27" t="s">
        <v>255</v>
      </c>
      <c r="C55" s="6" t="s">
        <v>78</v>
      </c>
      <c r="D55" s="7" t="s">
        <v>23</v>
      </c>
      <c r="E55" s="8" t="s">
        <v>10</v>
      </c>
      <c r="F55" s="4" t="s">
        <v>42</v>
      </c>
      <c r="G55" s="36">
        <v>6</v>
      </c>
      <c r="H55" s="5">
        <v>832.45762711864404</v>
      </c>
      <c r="I55" s="30">
        <f t="shared" si="0"/>
        <v>4994.7457627118638</v>
      </c>
      <c r="J55" s="40"/>
      <c r="K55" s="41"/>
      <c r="L55" s="41"/>
      <c r="M55" s="41"/>
      <c r="N55" s="42"/>
      <c r="O55" s="44">
        <f>N55*G55</f>
        <v>0</v>
      </c>
      <c r="P55" s="42"/>
      <c r="Q55" s="43"/>
    </row>
    <row r="56" spans="2:17" ht="26.25" thickBot="1" x14ac:dyDescent="0.25">
      <c r="B56" s="27" t="s">
        <v>256</v>
      </c>
      <c r="C56" s="6" t="s">
        <v>79</v>
      </c>
      <c r="D56" s="7" t="s">
        <v>23</v>
      </c>
      <c r="E56" s="8" t="s">
        <v>10</v>
      </c>
      <c r="F56" s="4" t="s">
        <v>42</v>
      </c>
      <c r="G56" s="36">
        <v>6</v>
      </c>
      <c r="H56" s="5">
        <v>891.18644067796595</v>
      </c>
      <c r="I56" s="30">
        <f t="shared" si="0"/>
        <v>5347.1186440677957</v>
      </c>
      <c r="J56" s="40"/>
      <c r="K56" s="41"/>
      <c r="L56" s="41"/>
      <c r="M56" s="41"/>
      <c r="N56" s="42"/>
      <c r="O56" s="44">
        <f>N56*G56</f>
        <v>0</v>
      </c>
      <c r="P56" s="42"/>
      <c r="Q56" s="43"/>
    </row>
    <row r="57" spans="2:17" ht="15.75" thickBot="1" x14ac:dyDescent="0.25">
      <c r="B57" s="27" t="s">
        <v>257</v>
      </c>
      <c r="C57" s="6" t="s">
        <v>80</v>
      </c>
      <c r="D57" s="7" t="s">
        <v>23</v>
      </c>
      <c r="E57" s="8" t="s">
        <v>10</v>
      </c>
      <c r="F57" s="4" t="s">
        <v>42</v>
      </c>
      <c r="G57" s="35">
        <v>2</v>
      </c>
      <c r="H57" s="5">
        <v>1525.42372881356</v>
      </c>
      <c r="I57" s="30">
        <f t="shared" si="0"/>
        <v>3050.8474576271201</v>
      </c>
      <c r="J57" s="40"/>
      <c r="K57" s="41"/>
      <c r="L57" s="41"/>
      <c r="M57" s="41"/>
      <c r="N57" s="42"/>
      <c r="O57" s="44">
        <f>N57*G57</f>
        <v>0</v>
      </c>
      <c r="P57" s="42"/>
      <c r="Q57" s="43"/>
    </row>
    <row r="58" spans="2:17" ht="26.25" thickBot="1" x14ac:dyDescent="0.25">
      <c r="B58" s="27" t="s">
        <v>258</v>
      </c>
      <c r="C58" s="6" t="s">
        <v>81</v>
      </c>
      <c r="D58" s="7" t="s">
        <v>52</v>
      </c>
      <c r="E58" s="8" t="s">
        <v>39</v>
      </c>
      <c r="F58" s="4" t="s">
        <v>22</v>
      </c>
      <c r="G58" s="37">
        <v>180</v>
      </c>
      <c r="H58" s="5">
        <v>862.28813559321998</v>
      </c>
      <c r="I58" s="30">
        <f t="shared" si="0"/>
        <v>155211.86440677958</v>
      </c>
      <c r="J58" s="40"/>
      <c r="K58" s="41"/>
      <c r="L58" s="41"/>
      <c r="M58" s="41"/>
      <c r="N58" s="42"/>
      <c r="O58" s="44">
        <f>N58*G58</f>
        <v>0</v>
      </c>
      <c r="P58" s="42"/>
      <c r="Q58" s="43"/>
    </row>
    <row r="59" spans="2:17" ht="39" thickBot="1" x14ac:dyDescent="0.25">
      <c r="B59" s="27" t="s">
        <v>259</v>
      </c>
      <c r="C59" s="6" t="s">
        <v>82</v>
      </c>
      <c r="D59" s="7" t="s">
        <v>52</v>
      </c>
      <c r="E59" s="8" t="s">
        <v>54</v>
      </c>
      <c r="F59" s="4" t="s">
        <v>22</v>
      </c>
      <c r="G59" s="35">
        <v>200</v>
      </c>
      <c r="H59" s="5">
        <v>764.40677966101703</v>
      </c>
      <c r="I59" s="30">
        <f t="shared" si="0"/>
        <v>152881.35593220341</v>
      </c>
      <c r="J59" s="40"/>
      <c r="K59" s="41"/>
      <c r="L59" s="41"/>
      <c r="M59" s="41"/>
      <c r="N59" s="42"/>
      <c r="O59" s="44">
        <f>N59*G59</f>
        <v>0</v>
      </c>
      <c r="P59" s="42"/>
      <c r="Q59" s="43"/>
    </row>
    <row r="60" spans="2:17" ht="26.25" thickBot="1" x14ac:dyDescent="0.25">
      <c r="B60" s="27" t="s">
        <v>260</v>
      </c>
      <c r="C60" s="6" t="s">
        <v>83</v>
      </c>
      <c r="D60" s="7" t="s">
        <v>23</v>
      </c>
      <c r="E60" s="8" t="s">
        <v>39</v>
      </c>
      <c r="F60" s="4" t="s">
        <v>25</v>
      </c>
      <c r="G60" s="35">
        <v>10</v>
      </c>
      <c r="H60" s="5">
        <v>338.983050847458</v>
      </c>
      <c r="I60" s="30">
        <f t="shared" si="0"/>
        <v>3389.8305084745798</v>
      </c>
      <c r="J60" s="40"/>
      <c r="K60" s="41"/>
      <c r="L60" s="41"/>
      <c r="M60" s="41"/>
      <c r="N60" s="42"/>
      <c r="O60" s="44">
        <f>N60*G60</f>
        <v>0</v>
      </c>
      <c r="P60" s="42"/>
      <c r="Q60" s="43"/>
    </row>
    <row r="61" spans="2:17" ht="39" thickBot="1" x14ac:dyDescent="0.25">
      <c r="B61" s="27" t="s">
        <v>261</v>
      </c>
      <c r="C61" s="6" t="s">
        <v>84</v>
      </c>
      <c r="D61" s="7" t="s">
        <v>23</v>
      </c>
      <c r="E61" s="8" t="s">
        <v>85</v>
      </c>
      <c r="F61" s="4" t="s">
        <v>25</v>
      </c>
      <c r="G61" s="37">
        <v>0.6</v>
      </c>
      <c r="H61" s="5">
        <v>576.27118644067798</v>
      </c>
      <c r="I61" s="30">
        <f t="shared" si="0"/>
        <v>345.76271186440675</v>
      </c>
      <c r="J61" s="40"/>
      <c r="K61" s="41"/>
      <c r="L61" s="41"/>
      <c r="M61" s="41"/>
      <c r="N61" s="42"/>
      <c r="O61" s="44">
        <f>N61*G61</f>
        <v>0</v>
      </c>
      <c r="P61" s="42"/>
      <c r="Q61" s="43"/>
    </row>
    <row r="62" spans="2:17" ht="39" thickBot="1" x14ac:dyDescent="0.25">
      <c r="B62" s="27" t="s">
        <v>262</v>
      </c>
      <c r="C62" s="6" t="s">
        <v>86</v>
      </c>
      <c r="D62" s="7" t="s">
        <v>23</v>
      </c>
      <c r="E62" s="8" t="s">
        <v>10</v>
      </c>
      <c r="F62" s="4" t="s">
        <v>25</v>
      </c>
      <c r="G62" s="36">
        <v>30</v>
      </c>
      <c r="H62" s="5">
        <v>59.322033898305101</v>
      </c>
      <c r="I62" s="30">
        <f t="shared" si="0"/>
        <v>1779.661016949153</v>
      </c>
      <c r="J62" s="40"/>
      <c r="K62" s="41"/>
      <c r="L62" s="41"/>
      <c r="M62" s="41"/>
      <c r="N62" s="42"/>
      <c r="O62" s="44">
        <f>N62*G62</f>
        <v>0</v>
      </c>
      <c r="P62" s="42"/>
      <c r="Q62" s="43"/>
    </row>
    <row r="63" spans="2:17" ht="26.25" thickBot="1" x14ac:dyDescent="0.25">
      <c r="B63" s="27" t="s">
        <v>263</v>
      </c>
      <c r="C63" s="6" t="s">
        <v>87</v>
      </c>
      <c r="D63" s="7" t="s">
        <v>52</v>
      </c>
      <c r="E63" s="8" t="s">
        <v>54</v>
      </c>
      <c r="F63" s="4" t="s">
        <v>22</v>
      </c>
      <c r="G63" s="35">
        <v>34.799999999999997</v>
      </c>
      <c r="H63" s="5">
        <v>149.15254237288099</v>
      </c>
      <c r="I63" s="30">
        <f t="shared" si="0"/>
        <v>5190.5084745762579</v>
      </c>
      <c r="J63" s="40"/>
      <c r="K63" s="41"/>
      <c r="L63" s="41"/>
      <c r="M63" s="41"/>
      <c r="N63" s="42"/>
      <c r="O63" s="44">
        <f>N63*G63</f>
        <v>0</v>
      </c>
      <c r="P63" s="42"/>
      <c r="Q63" s="43"/>
    </row>
    <row r="64" spans="2:17" ht="26.25" thickBot="1" x14ac:dyDescent="0.25">
      <c r="B64" s="27" t="s">
        <v>264</v>
      </c>
      <c r="C64" s="6" t="s">
        <v>88</v>
      </c>
      <c r="D64" s="7" t="s">
        <v>52</v>
      </c>
      <c r="E64" s="8" t="s">
        <v>54</v>
      </c>
      <c r="F64" s="4" t="s">
        <v>22</v>
      </c>
      <c r="G64" s="35">
        <v>6</v>
      </c>
      <c r="H64" s="5">
        <v>808.22033898305096</v>
      </c>
      <c r="I64" s="30">
        <f t="shared" si="0"/>
        <v>4849.3220338983056</v>
      </c>
      <c r="J64" s="40"/>
      <c r="K64" s="41"/>
      <c r="L64" s="41"/>
      <c r="M64" s="41"/>
      <c r="N64" s="42"/>
      <c r="O64" s="44">
        <f>N64*G64</f>
        <v>0</v>
      </c>
      <c r="P64" s="42"/>
      <c r="Q64" s="43"/>
    </row>
    <row r="65" spans="2:17" ht="39" thickBot="1" x14ac:dyDescent="0.25">
      <c r="B65" s="27" t="s">
        <v>265</v>
      </c>
      <c r="C65" s="6" t="s">
        <v>89</v>
      </c>
      <c r="D65" s="7" t="s">
        <v>52</v>
      </c>
      <c r="E65" s="8" t="s">
        <v>54</v>
      </c>
      <c r="F65" s="4" t="s">
        <v>22</v>
      </c>
      <c r="G65" s="35">
        <v>340</v>
      </c>
      <c r="H65" s="5">
        <v>838.983050847458</v>
      </c>
      <c r="I65" s="30">
        <f t="shared" si="0"/>
        <v>285254.23728813574</v>
      </c>
      <c r="J65" s="40"/>
      <c r="K65" s="41"/>
      <c r="L65" s="41"/>
      <c r="M65" s="41"/>
      <c r="N65" s="42"/>
      <c r="O65" s="44">
        <f>N65*G65</f>
        <v>0</v>
      </c>
      <c r="P65" s="42"/>
      <c r="Q65" s="43"/>
    </row>
    <row r="66" spans="2:17" ht="26.25" thickBot="1" x14ac:dyDescent="0.25">
      <c r="B66" s="27" t="s">
        <v>266</v>
      </c>
      <c r="C66" s="6" t="s">
        <v>90</v>
      </c>
      <c r="D66" s="7" t="s">
        <v>52</v>
      </c>
      <c r="E66" s="8" t="s">
        <v>39</v>
      </c>
      <c r="F66" s="4" t="s">
        <v>22</v>
      </c>
      <c r="G66" s="37">
        <v>4</v>
      </c>
      <c r="H66" s="5">
        <v>1398.30508474576</v>
      </c>
      <c r="I66" s="30">
        <f t="shared" si="0"/>
        <v>5593.2203389830402</v>
      </c>
      <c r="J66" s="40"/>
      <c r="K66" s="41"/>
      <c r="L66" s="41"/>
      <c r="M66" s="41"/>
      <c r="N66" s="42"/>
      <c r="O66" s="44">
        <f>N66*G66</f>
        <v>0</v>
      </c>
      <c r="P66" s="42"/>
      <c r="Q66" s="43"/>
    </row>
    <row r="67" spans="2:17" ht="26.25" thickBot="1" x14ac:dyDescent="0.25">
      <c r="B67" s="27" t="s">
        <v>267</v>
      </c>
      <c r="C67" s="6" t="s">
        <v>91</v>
      </c>
      <c r="D67" s="7" t="s">
        <v>52</v>
      </c>
      <c r="E67" s="8" t="s">
        <v>39</v>
      </c>
      <c r="F67" s="4" t="s">
        <v>22</v>
      </c>
      <c r="G67" s="35">
        <v>34</v>
      </c>
      <c r="H67" s="5">
        <v>1677.9661016949201</v>
      </c>
      <c r="I67" s="30">
        <f t="shared" si="0"/>
        <v>57050.847457627286</v>
      </c>
      <c r="J67" s="40"/>
      <c r="K67" s="41"/>
      <c r="L67" s="41"/>
      <c r="M67" s="41"/>
      <c r="N67" s="42"/>
      <c r="O67" s="44">
        <f>N67*G67</f>
        <v>0</v>
      </c>
      <c r="P67" s="42"/>
      <c r="Q67" s="43"/>
    </row>
    <row r="68" spans="2:17" ht="51.75" thickBot="1" x14ac:dyDescent="0.25">
      <c r="B68" s="27" t="s">
        <v>268</v>
      </c>
      <c r="C68" s="6" t="s">
        <v>92</v>
      </c>
      <c r="D68" s="7" t="s">
        <v>52</v>
      </c>
      <c r="E68" s="8" t="s">
        <v>54</v>
      </c>
      <c r="F68" s="4" t="s">
        <v>22</v>
      </c>
      <c r="G68" s="35">
        <v>2</v>
      </c>
      <c r="H68" s="5">
        <v>3232.1610169491501</v>
      </c>
      <c r="I68" s="30">
        <f t="shared" si="0"/>
        <v>6464.3220338983001</v>
      </c>
      <c r="J68" s="40"/>
      <c r="K68" s="41"/>
      <c r="L68" s="41"/>
      <c r="M68" s="41"/>
      <c r="N68" s="42"/>
      <c r="O68" s="44">
        <f>N68*G68</f>
        <v>0</v>
      </c>
      <c r="P68" s="42"/>
      <c r="Q68" s="43"/>
    </row>
    <row r="69" spans="2:17" ht="51.75" thickBot="1" x14ac:dyDescent="0.25">
      <c r="B69" s="27" t="s">
        <v>269</v>
      </c>
      <c r="C69" s="6" t="s">
        <v>93</v>
      </c>
      <c r="D69" s="7" t="s">
        <v>52</v>
      </c>
      <c r="E69" s="8" t="s">
        <v>54</v>
      </c>
      <c r="F69" s="4" t="s">
        <v>22</v>
      </c>
      <c r="G69" s="35">
        <v>2</v>
      </c>
      <c r="H69" s="5">
        <v>2061.0169491525398</v>
      </c>
      <c r="I69" s="30">
        <f t="shared" si="0"/>
        <v>4122.0338983050797</v>
      </c>
      <c r="J69" s="40"/>
      <c r="K69" s="41"/>
      <c r="L69" s="41"/>
      <c r="M69" s="41"/>
      <c r="N69" s="42"/>
      <c r="O69" s="44">
        <f>N69*G69</f>
        <v>0</v>
      </c>
      <c r="P69" s="42"/>
      <c r="Q69" s="43"/>
    </row>
    <row r="70" spans="2:17" ht="26.25" thickBot="1" x14ac:dyDescent="0.25">
      <c r="B70" s="27" t="s">
        <v>270</v>
      </c>
      <c r="C70" s="6" t="s">
        <v>94</v>
      </c>
      <c r="D70" s="7" t="s">
        <v>23</v>
      </c>
      <c r="E70" s="8" t="s">
        <v>39</v>
      </c>
      <c r="F70" s="4" t="s">
        <v>95</v>
      </c>
      <c r="G70" s="39">
        <v>6</v>
      </c>
      <c r="H70" s="5">
        <v>149.15254237288099</v>
      </c>
      <c r="I70" s="30">
        <f t="shared" si="0"/>
        <v>894.91525423728592</v>
      </c>
      <c r="J70" s="40"/>
      <c r="K70" s="41"/>
      <c r="L70" s="41"/>
      <c r="M70" s="41"/>
      <c r="N70" s="42"/>
      <c r="O70" s="44">
        <f>N70*G70</f>
        <v>0</v>
      </c>
      <c r="P70" s="42"/>
      <c r="Q70" s="43"/>
    </row>
    <row r="71" spans="2:17" ht="26.25" thickBot="1" x14ac:dyDescent="0.25">
      <c r="B71" s="27" t="s">
        <v>271</v>
      </c>
      <c r="C71" s="6" t="s">
        <v>96</v>
      </c>
      <c r="D71" s="7" t="s">
        <v>23</v>
      </c>
      <c r="E71" s="10" t="s">
        <v>381</v>
      </c>
      <c r="F71" s="4" t="s">
        <v>95</v>
      </c>
      <c r="G71" s="39">
        <v>3</v>
      </c>
      <c r="H71" s="5">
        <v>167.796610169492</v>
      </c>
      <c r="I71" s="30">
        <f t="shared" si="0"/>
        <v>503.389830508476</v>
      </c>
      <c r="J71" s="40"/>
      <c r="K71" s="41"/>
      <c r="L71" s="41"/>
      <c r="M71" s="41"/>
      <c r="N71" s="42"/>
      <c r="O71" s="44">
        <f>N71*G71</f>
        <v>0</v>
      </c>
      <c r="P71" s="42"/>
      <c r="Q71" s="43"/>
    </row>
    <row r="72" spans="2:17" ht="26.25" thickBot="1" x14ac:dyDescent="0.25">
      <c r="B72" s="27" t="s">
        <v>272</v>
      </c>
      <c r="C72" s="6" t="s">
        <v>97</v>
      </c>
      <c r="D72" s="7" t="s">
        <v>23</v>
      </c>
      <c r="E72" s="10" t="s">
        <v>381</v>
      </c>
      <c r="F72" s="4" t="s">
        <v>95</v>
      </c>
      <c r="G72" s="39">
        <v>2</v>
      </c>
      <c r="H72" s="5">
        <v>167.796610169492</v>
      </c>
      <c r="I72" s="30">
        <f t="shared" si="0"/>
        <v>335.593220338984</v>
      </c>
      <c r="J72" s="40"/>
      <c r="K72" s="41"/>
      <c r="L72" s="41"/>
      <c r="M72" s="41"/>
      <c r="N72" s="42"/>
      <c r="O72" s="44">
        <f>N72*G72</f>
        <v>0</v>
      </c>
      <c r="P72" s="42"/>
      <c r="Q72" s="43"/>
    </row>
    <row r="73" spans="2:17" ht="26.25" thickBot="1" x14ac:dyDescent="0.25">
      <c r="B73" s="27" t="s">
        <v>273</v>
      </c>
      <c r="C73" s="6" t="s">
        <v>98</v>
      </c>
      <c r="D73" s="7" t="s">
        <v>23</v>
      </c>
      <c r="E73" s="10" t="s">
        <v>381</v>
      </c>
      <c r="F73" s="4" t="s">
        <v>95</v>
      </c>
      <c r="G73" s="39">
        <v>3</v>
      </c>
      <c r="H73" s="5">
        <v>167.796610169492</v>
      </c>
      <c r="I73" s="30">
        <f t="shared" si="0"/>
        <v>503.389830508476</v>
      </c>
      <c r="J73" s="40"/>
      <c r="K73" s="41"/>
      <c r="L73" s="41"/>
      <c r="M73" s="41"/>
      <c r="N73" s="42"/>
      <c r="O73" s="44">
        <f>N73*G73</f>
        <v>0</v>
      </c>
      <c r="P73" s="42"/>
      <c r="Q73" s="43"/>
    </row>
    <row r="74" spans="2:17" ht="26.25" thickBot="1" x14ac:dyDescent="0.25">
      <c r="B74" s="27" t="s">
        <v>274</v>
      </c>
      <c r="C74" s="6" t="s">
        <v>99</v>
      </c>
      <c r="D74" s="7" t="s">
        <v>23</v>
      </c>
      <c r="E74" s="10" t="s">
        <v>381</v>
      </c>
      <c r="F74" s="4" t="s">
        <v>95</v>
      </c>
      <c r="G74" s="39">
        <v>1</v>
      </c>
      <c r="H74" s="5">
        <v>167.796610169492</v>
      </c>
      <c r="I74" s="30">
        <f t="shared" si="0"/>
        <v>167.796610169492</v>
      </c>
      <c r="J74" s="40"/>
      <c r="K74" s="41"/>
      <c r="L74" s="41"/>
      <c r="M74" s="41"/>
      <c r="N74" s="42"/>
      <c r="O74" s="44">
        <f>N74*G74</f>
        <v>0</v>
      </c>
      <c r="P74" s="42"/>
      <c r="Q74" s="43"/>
    </row>
    <row r="75" spans="2:17" ht="26.25" thickBot="1" x14ac:dyDescent="0.25">
      <c r="B75" s="27" t="s">
        <v>275</v>
      </c>
      <c r="C75" s="6" t="s">
        <v>100</v>
      </c>
      <c r="D75" s="7" t="s">
        <v>23</v>
      </c>
      <c r="E75" s="10" t="s">
        <v>381</v>
      </c>
      <c r="F75" s="4" t="s">
        <v>95</v>
      </c>
      <c r="G75" s="39">
        <v>1</v>
      </c>
      <c r="H75" s="5">
        <v>167.796610169492</v>
      </c>
      <c r="I75" s="30">
        <f t="shared" si="0"/>
        <v>167.796610169492</v>
      </c>
      <c r="J75" s="40"/>
      <c r="K75" s="41"/>
      <c r="L75" s="41"/>
      <c r="M75" s="41"/>
      <c r="N75" s="42"/>
      <c r="O75" s="44">
        <f>N75*G75</f>
        <v>0</v>
      </c>
      <c r="P75" s="42"/>
      <c r="Q75" s="43"/>
    </row>
    <row r="76" spans="2:17" ht="26.25" thickBot="1" x14ac:dyDescent="0.25">
      <c r="B76" s="27" t="s">
        <v>276</v>
      </c>
      <c r="C76" s="6" t="s">
        <v>101</v>
      </c>
      <c r="D76" s="7" t="s">
        <v>23</v>
      </c>
      <c r="E76" s="10" t="s">
        <v>381</v>
      </c>
      <c r="F76" s="4" t="s">
        <v>95</v>
      </c>
      <c r="G76" s="39">
        <v>1</v>
      </c>
      <c r="H76" s="5">
        <v>167.796610169492</v>
      </c>
      <c r="I76" s="30">
        <f t="shared" ref="I76:I139" si="1">H76*G76</f>
        <v>167.796610169492</v>
      </c>
      <c r="J76" s="40"/>
      <c r="K76" s="41"/>
      <c r="L76" s="41"/>
      <c r="M76" s="41"/>
      <c r="N76" s="42"/>
      <c r="O76" s="44">
        <f>N76*G76</f>
        <v>0</v>
      </c>
      <c r="P76" s="42"/>
      <c r="Q76" s="43"/>
    </row>
    <row r="77" spans="2:17" ht="26.25" thickBot="1" x14ac:dyDescent="0.25">
      <c r="B77" s="27" t="s">
        <v>277</v>
      </c>
      <c r="C77" s="6" t="s">
        <v>102</v>
      </c>
      <c r="D77" s="7" t="s">
        <v>23</v>
      </c>
      <c r="E77" s="8" t="s">
        <v>39</v>
      </c>
      <c r="F77" s="4" t="s">
        <v>95</v>
      </c>
      <c r="G77" s="39">
        <v>1</v>
      </c>
      <c r="H77" s="5">
        <v>186.44067796610199</v>
      </c>
      <c r="I77" s="30">
        <f t="shared" si="1"/>
        <v>186.44067796610199</v>
      </c>
      <c r="J77" s="40"/>
      <c r="K77" s="41"/>
      <c r="L77" s="41"/>
      <c r="M77" s="41"/>
      <c r="N77" s="42"/>
      <c r="O77" s="44">
        <f>N77*G77</f>
        <v>0</v>
      </c>
      <c r="P77" s="42"/>
      <c r="Q77" s="43"/>
    </row>
    <row r="78" spans="2:17" ht="26.25" thickBot="1" x14ac:dyDescent="0.25">
      <c r="B78" s="27" t="s">
        <v>278</v>
      </c>
      <c r="C78" s="6" t="s">
        <v>103</v>
      </c>
      <c r="D78" s="7" t="s">
        <v>23</v>
      </c>
      <c r="E78" s="10" t="s">
        <v>381</v>
      </c>
      <c r="F78" s="4" t="s">
        <v>95</v>
      </c>
      <c r="G78" s="39">
        <v>1</v>
      </c>
      <c r="H78" s="5">
        <v>186.44067796610199</v>
      </c>
      <c r="I78" s="30">
        <f t="shared" si="1"/>
        <v>186.44067796610199</v>
      </c>
      <c r="J78" s="40"/>
      <c r="K78" s="41"/>
      <c r="L78" s="41"/>
      <c r="M78" s="41"/>
      <c r="N78" s="42"/>
      <c r="O78" s="44">
        <f>N78*G78</f>
        <v>0</v>
      </c>
      <c r="P78" s="42"/>
      <c r="Q78" s="43"/>
    </row>
    <row r="79" spans="2:17" ht="15.75" thickBot="1" x14ac:dyDescent="0.25">
      <c r="B79" s="27" t="s">
        <v>279</v>
      </c>
      <c r="C79" s="6" t="s">
        <v>104</v>
      </c>
      <c r="D79" s="7" t="s">
        <v>23</v>
      </c>
      <c r="E79" s="8" t="s">
        <v>10</v>
      </c>
      <c r="F79" s="4" t="s">
        <v>95</v>
      </c>
      <c r="G79" s="39">
        <v>1</v>
      </c>
      <c r="H79" s="5">
        <v>4.2415254237288096</v>
      </c>
      <c r="I79" s="30">
        <f t="shared" si="1"/>
        <v>4.2415254237288096</v>
      </c>
      <c r="J79" s="40"/>
      <c r="K79" s="41"/>
      <c r="L79" s="41"/>
      <c r="M79" s="41"/>
      <c r="N79" s="42"/>
      <c r="O79" s="44">
        <f>N79*G79</f>
        <v>0</v>
      </c>
      <c r="P79" s="42"/>
      <c r="Q79" s="43"/>
    </row>
    <row r="80" spans="2:17" ht="15.75" thickBot="1" x14ac:dyDescent="0.25">
      <c r="B80" s="27" t="s">
        <v>280</v>
      </c>
      <c r="C80" s="6" t="s">
        <v>105</v>
      </c>
      <c r="D80" s="7" t="s">
        <v>23</v>
      </c>
      <c r="E80" s="8" t="s">
        <v>10</v>
      </c>
      <c r="F80" s="4" t="s">
        <v>95</v>
      </c>
      <c r="G80" s="39">
        <v>1</v>
      </c>
      <c r="H80" s="5">
        <v>7.5042372881355996</v>
      </c>
      <c r="I80" s="30">
        <f t="shared" si="1"/>
        <v>7.5042372881355996</v>
      </c>
      <c r="J80" s="40"/>
      <c r="K80" s="41"/>
      <c r="L80" s="41"/>
      <c r="M80" s="41"/>
      <c r="N80" s="42"/>
      <c r="O80" s="44">
        <f>N80*G80</f>
        <v>0</v>
      </c>
      <c r="P80" s="42"/>
      <c r="Q80" s="43"/>
    </row>
    <row r="81" spans="2:17" ht="15.75" thickBot="1" x14ac:dyDescent="0.25">
      <c r="B81" s="27" t="s">
        <v>281</v>
      </c>
      <c r="C81" s="6" t="s">
        <v>106</v>
      </c>
      <c r="D81" s="7" t="s">
        <v>23</v>
      </c>
      <c r="E81" s="8" t="s">
        <v>10</v>
      </c>
      <c r="F81" s="4" t="s">
        <v>95</v>
      </c>
      <c r="G81" s="39">
        <v>1</v>
      </c>
      <c r="H81" s="5">
        <v>9.7881355932203409</v>
      </c>
      <c r="I81" s="30">
        <f t="shared" si="1"/>
        <v>9.7881355932203409</v>
      </c>
      <c r="J81" s="40"/>
      <c r="K81" s="41"/>
      <c r="L81" s="41"/>
      <c r="M81" s="41"/>
      <c r="N81" s="42"/>
      <c r="O81" s="44">
        <f>N81*G81</f>
        <v>0</v>
      </c>
      <c r="P81" s="42"/>
      <c r="Q81" s="43"/>
    </row>
    <row r="82" spans="2:17" ht="15.75" thickBot="1" x14ac:dyDescent="0.25">
      <c r="B82" s="27" t="s">
        <v>282</v>
      </c>
      <c r="C82" s="6" t="s">
        <v>107</v>
      </c>
      <c r="D82" s="7" t="s">
        <v>23</v>
      </c>
      <c r="E82" s="8" t="s">
        <v>10</v>
      </c>
      <c r="F82" s="4" t="s">
        <v>95</v>
      </c>
      <c r="G82" s="39">
        <v>1</v>
      </c>
      <c r="H82" s="5">
        <v>15.847457627118599</v>
      </c>
      <c r="I82" s="30">
        <f t="shared" si="1"/>
        <v>15.847457627118599</v>
      </c>
      <c r="J82" s="40"/>
      <c r="K82" s="41"/>
      <c r="L82" s="41"/>
      <c r="M82" s="41"/>
      <c r="N82" s="42"/>
      <c r="O82" s="44">
        <f>N82*G82</f>
        <v>0</v>
      </c>
      <c r="P82" s="42"/>
      <c r="Q82" s="43"/>
    </row>
    <row r="83" spans="2:17" ht="26.25" thickBot="1" x14ac:dyDescent="0.25">
      <c r="B83" s="27" t="s">
        <v>283</v>
      </c>
      <c r="C83" s="11" t="s">
        <v>108</v>
      </c>
      <c r="D83" s="12" t="s">
        <v>23</v>
      </c>
      <c r="E83" s="13" t="s">
        <v>39</v>
      </c>
      <c r="F83" s="4" t="s">
        <v>95</v>
      </c>
      <c r="G83" s="39">
        <v>10</v>
      </c>
      <c r="H83" s="14">
        <v>132.37288135593201</v>
      </c>
      <c r="I83" s="30">
        <f t="shared" si="1"/>
        <v>1323.7288135593201</v>
      </c>
      <c r="J83" s="40"/>
      <c r="K83" s="41"/>
      <c r="L83" s="41"/>
      <c r="M83" s="41"/>
      <c r="N83" s="42"/>
      <c r="O83" s="44">
        <f>N83*G83</f>
        <v>0</v>
      </c>
      <c r="P83" s="42"/>
      <c r="Q83" s="43"/>
    </row>
    <row r="84" spans="2:17" ht="26.25" thickBot="1" x14ac:dyDescent="0.25">
      <c r="B84" s="27" t="s">
        <v>284</v>
      </c>
      <c r="C84" s="11" t="s">
        <v>109</v>
      </c>
      <c r="D84" s="12" t="s">
        <v>23</v>
      </c>
      <c r="E84" s="15" t="s">
        <v>381</v>
      </c>
      <c r="F84" s="4" t="s">
        <v>95</v>
      </c>
      <c r="G84" s="39">
        <v>9</v>
      </c>
      <c r="H84" s="14">
        <v>149.15254237288099</v>
      </c>
      <c r="I84" s="30">
        <f t="shared" si="1"/>
        <v>1342.3728813559289</v>
      </c>
      <c r="J84" s="40"/>
      <c r="K84" s="41"/>
      <c r="L84" s="41"/>
      <c r="M84" s="41"/>
      <c r="N84" s="42"/>
      <c r="O84" s="44">
        <f>N84*G84</f>
        <v>0</v>
      </c>
      <c r="P84" s="42"/>
      <c r="Q84" s="43"/>
    </row>
    <row r="85" spans="2:17" ht="26.25" thickBot="1" x14ac:dyDescent="0.25">
      <c r="B85" s="27" t="s">
        <v>285</v>
      </c>
      <c r="C85" s="11" t="s">
        <v>110</v>
      </c>
      <c r="D85" s="12" t="s">
        <v>23</v>
      </c>
      <c r="E85" s="13" t="s">
        <v>10</v>
      </c>
      <c r="F85" s="4" t="s">
        <v>381</v>
      </c>
      <c r="G85" s="36">
        <v>43</v>
      </c>
      <c r="H85" s="14">
        <v>335.59322033898297</v>
      </c>
      <c r="I85" s="30">
        <f t="shared" si="1"/>
        <v>14430.508474576269</v>
      </c>
      <c r="J85" s="40"/>
      <c r="K85" s="41"/>
      <c r="L85" s="41"/>
      <c r="M85" s="41"/>
      <c r="N85" s="42"/>
      <c r="O85" s="44">
        <f>N85*G85</f>
        <v>0</v>
      </c>
      <c r="P85" s="42"/>
      <c r="Q85" s="43"/>
    </row>
    <row r="86" spans="2:17" ht="26.25" thickBot="1" x14ac:dyDescent="0.25">
      <c r="B86" s="27" t="s">
        <v>286</v>
      </c>
      <c r="C86" s="11" t="s">
        <v>111</v>
      </c>
      <c r="D86" s="12" t="s">
        <v>23</v>
      </c>
      <c r="E86" s="15" t="s">
        <v>381</v>
      </c>
      <c r="F86" s="4" t="s">
        <v>381</v>
      </c>
      <c r="G86" s="36">
        <v>26</v>
      </c>
      <c r="H86" s="14">
        <v>261.01694915254302</v>
      </c>
      <c r="I86" s="30">
        <f t="shared" si="1"/>
        <v>6786.4406779661185</v>
      </c>
      <c r="J86" s="40"/>
      <c r="K86" s="41"/>
      <c r="L86" s="41"/>
      <c r="M86" s="41"/>
      <c r="N86" s="42"/>
      <c r="O86" s="44">
        <f>N86*G86</f>
        <v>0</v>
      </c>
      <c r="P86" s="42"/>
      <c r="Q86" s="43"/>
    </row>
    <row r="87" spans="2:17" ht="26.25" thickBot="1" x14ac:dyDescent="0.25">
      <c r="B87" s="27" t="s">
        <v>287</v>
      </c>
      <c r="C87" s="11" t="s">
        <v>112</v>
      </c>
      <c r="D87" s="12" t="s">
        <v>23</v>
      </c>
      <c r="E87" s="15" t="s">
        <v>381</v>
      </c>
      <c r="F87" s="4" t="s">
        <v>95</v>
      </c>
      <c r="G87" s="39">
        <v>10</v>
      </c>
      <c r="H87" s="14">
        <v>223.72881355932199</v>
      </c>
      <c r="I87" s="30">
        <f t="shared" si="1"/>
        <v>2237.28813559322</v>
      </c>
      <c r="J87" s="40"/>
      <c r="K87" s="41"/>
      <c r="L87" s="41"/>
      <c r="M87" s="41"/>
      <c r="N87" s="42"/>
      <c r="O87" s="44">
        <f>N87*G87</f>
        <v>0</v>
      </c>
      <c r="P87" s="42"/>
      <c r="Q87" s="43"/>
    </row>
    <row r="88" spans="2:17" ht="26.25" thickBot="1" x14ac:dyDescent="0.25">
      <c r="B88" s="27" t="s">
        <v>288</v>
      </c>
      <c r="C88" s="11" t="s">
        <v>113</v>
      </c>
      <c r="D88" s="12" t="s">
        <v>23</v>
      </c>
      <c r="E88" s="15" t="s">
        <v>381</v>
      </c>
      <c r="F88" s="4" t="s">
        <v>95</v>
      </c>
      <c r="G88" s="39">
        <v>5</v>
      </c>
      <c r="H88" s="14">
        <v>205.084745762712</v>
      </c>
      <c r="I88" s="30">
        <f t="shared" si="1"/>
        <v>1025.42372881356</v>
      </c>
      <c r="J88" s="40"/>
      <c r="K88" s="41"/>
      <c r="L88" s="41"/>
      <c r="M88" s="41"/>
      <c r="N88" s="42"/>
      <c r="O88" s="44">
        <f>N88*G88</f>
        <v>0</v>
      </c>
      <c r="P88" s="42"/>
      <c r="Q88" s="43"/>
    </row>
    <row r="89" spans="2:17" ht="39" thickBot="1" x14ac:dyDescent="0.25">
      <c r="B89" s="27" t="s">
        <v>289</v>
      </c>
      <c r="C89" s="11" t="s">
        <v>114</v>
      </c>
      <c r="D89" s="12" t="s">
        <v>23</v>
      </c>
      <c r="E89" s="13" t="s">
        <v>39</v>
      </c>
      <c r="F89" s="4" t="s">
        <v>95</v>
      </c>
      <c r="G89" s="39">
        <v>5</v>
      </c>
      <c r="H89" s="14">
        <v>220</v>
      </c>
      <c r="I89" s="30">
        <f t="shared" si="1"/>
        <v>1100</v>
      </c>
      <c r="J89" s="40"/>
      <c r="K89" s="41"/>
      <c r="L89" s="41"/>
      <c r="M89" s="41"/>
      <c r="N89" s="42"/>
      <c r="O89" s="44">
        <f>N89*G89</f>
        <v>0</v>
      </c>
      <c r="P89" s="42"/>
      <c r="Q89" s="43"/>
    </row>
    <row r="90" spans="2:17" ht="39" thickBot="1" x14ac:dyDescent="0.25">
      <c r="B90" s="27" t="s">
        <v>290</v>
      </c>
      <c r="C90" s="11" t="s">
        <v>115</v>
      </c>
      <c r="D90" s="12" t="s">
        <v>23</v>
      </c>
      <c r="E90" s="13" t="s">
        <v>39</v>
      </c>
      <c r="F90" s="4" t="s">
        <v>95</v>
      </c>
      <c r="G90" s="39">
        <v>2</v>
      </c>
      <c r="H90" s="14">
        <v>205.084745762712</v>
      </c>
      <c r="I90" s="30">
        <f t="shared" si="1"/>
        <v>410.16949152542401</v>
      </c>
      <c r="J90" s="40"/>
      <c r="K90" s="41"/>
      <c r="L90" s="41"/>
      <c r="M90" s="41"/>
      <c r="N90" s="42"/>
      <c r="O90" s="44">
        <f>N90*G90</f>
        <v>0</v>
      </c>
      <c r="P90" s="42"/>
      <c r="Q90" s="43"/>
    </row>
    <row r="91" spans="2:17" ht="39" thickBot="1" x14ac:dyDescent="0.25">
      <c r="B91" s="27" t="s">
        <v>291</v>
      </c>
      <c r="C91" s="11" t="s">
        <v>116</v>
      </c>
      <c r="D91" s="12" t="s">
        <v>23</v>
      </c>
      <c r="E91" s="13" t="s">
        <v>39</v>
      </c>
      <c r="F91" s="4" t="s">
        <v>95</v>
      </c>
      <c r="G91" s="39">
        <v>2</v>
      </c>
      <c r="H91" s="14">
        <v>252.62711864406799</v>
      </c>
      <c r="I91" s="30">
        <f t="shared" si="1"/>
        <v>505.25423728813598</v>
      </c>
      <c r="J91" s="40"/>
      <c r="K91" s="41"/>
      <c r="L91" s="41"/>
      <c r="M91" s="41"/>
      <c r="N91" s="42"/>
      <c r="O91" s="44">
        <f>N91*G91</f>
        <v>0</v>
      </c>
      <c r="P91" s="42"/>
      <c r="Q91" s="43"/>
    </row>
    <row r="92" spans="2:17" ht="39" thickBot="1" x14ac:dyDescent="0.25">
      <c r="B92" s="27" t="s">
        <v>292</v>
      </c>
      <c r="C92" s="11" t="s">
        <v>117</v>
      </c>
      <c r="D92" s="12" t="s">
        <v>23</v>
      </c>
      <c r="E92" s="13" t="s">
        <v>39</v>
      </c>
      <c r="F92" s="4" t="s">
        <v>95</v>
      </c>
      <c r="G92" s="39">
        <v>1</v>
      </c>
      <c r="H92" s="14">
        <v>154.74576271186399</v>
      </c>
      <c r="I92" s="30">
        <f t="shared" si="1"/>
        <v>154.74576271186399</v>
      </c>
      <c r="J92" s="40"/>
      <c r="K92" s="41"/>
      <c r="L92" s="41"/>
      <c r="M92" s="41"/>
      <c r="N92" s="42"/>
      <c r="O92" s="44">
        <f>N92*G92</f>
        <v>0</v>
      </c>
      <c r="P92" s="42"/>
      <c r="Q92" s="43"/>
    </row>
    <row r="93" spans="2:17" ht="39" thickBot="1" x14ac:dyDescent="0.25">
      <c r="B93" s="27" t="s">
        <v>293</v>
      </c>
      <c r="C93" s="11" t="s">
        <v>118</v>
      </c>
      <c r="D93" s="12" t="s">
        <v>23</v>
      </c>
      <c r="E93" s="13" t="s">
        <v>39</v>
      </c>
      <c r="F93" s="4" t="s">
        <v>95</v>
      </c>
      <c r="G93" s="39">
        <v>1</v>
      </c>
      <c r="H93" s="14">
        <v>205.084745762712</v>
      </c>
      <c r="I93" s="30">
        <f t="shared" si="1"/>
        <v>205.084745762712</v>
      </c>
      <c r="J93" s="40"/>
      <c r="K93" s="41"/>
      <c r="L93" s="41"/>
      <c r="M93" s="41"/>
      <c r="N93" s="42"/>
      <c r="O93" s="44">
        <f>N93*G93</f>
        <v>0</v>
      </c>
      <c r="P93" s="42"/>
      <c r="Q93" s="43"/>
    </row>
    <row r="94" spans="2:17" ht="39" thickBot="1" x14ac:dyDescent="0.25">
      <c r="B94" s="27" t="s">
        <v>294</v>
      </c>
      <c r="C94" s="11" t="s">
        <v>119</v>
      </c>
      <c r="D94" s="12" t="s">
        <v>23</v>
      </c>
      <c r="E94" s="13" t="s">
        <v>39</v>
      </c>
      <c r="F94" s="4" t="s">
        <v>95</v>
      </c>
      <c r="G94" s="39">
        <v>1</v>
      </c>
      <c r="H94" s="14">
        <v>186.44067796610199</v>
      </c>
      <c r="I94" s="30">
        <f t="shared" si="1"/>
        <v>186.44067796610199</v>
      </c>
      <c r="J94" s="40"/>
      <c r="K94" s="41"/>
      <c r="L94" s="41"/>
      <c r="M94" s="41"/>
      <c r="N94" s="42"/>
      <c r="O94" s="44">
        <f>N94*G94</f>
        <v>0</v>
      </c>
      <c r="P94" s="42"/>
      <c r="Q94" s="43"/>
    </row>
    <row r="95" spans="2:17" ht="39" thickBot="1" x14ac:dyDescent="0.25">
      <c r="B95" s="27" t="s">
        <v>295</v>
      </c>
      <c r="C95" s="11" t="s">
        <v>120</v>
      </c>
      <c r="D95" s="12" t="s">
        <v>23</v>
      </c>
      <c r="E95" s="13" t="s">
        <v>39</v>
      </c>
      <c r="F95" s="4" t="s">
        <v>95</v>
      </c>
      <c r="G95" s="39">
        <v>1</v>
      </c>
      <c r="H95" s="14">
        <v>148.22033898305099</v>
      </c>
      <c r="I95" s="30">
        <f t="shared" si="1"/>
        <v>148.22033898305099</v>
      </c>
      <c r="J95" s="40"/>
      <c r="K95" s="41"/>
      <c r="L95" s="41"/>
      <c r="M95" s="41"/>
      <c r="N95" s="42"/>
      <c r="O95" s="44">
        <f>N95*G95</f>
        <v>0</v>
      </c>
      <c r="P95" s="42"/>
      <c r="Q95" s="43"/>
    </row>
    <row r="96" spans="2:17" ht="39" thickBot="1" x14ac:dyDescent="0.25">
      <c r="B96" s="27" t="s">
        <v>296</v>
      </c>
      <c r="C96" s="11" t="s">
        <v>121</v>
      </c>
      <c r="D96" s="12" t="s">
        <v>23</v>
      </c>
      <c r="E96" s="13" t="s">
        <v>39</v>
      </c>
      <c r="F96" s="4" t="s">
        <v>95</v>
      </c>
      <c r="G96" s="39">
        <v>1</v>
      </c>
      <c r="H96" s="14">
        <v>229.32203389830499</v>
      </c>
      <c r="I96" s="30">
        <f t="shared" si="1"/>
        <v>229.32203389830499</v>
      </c>
      <c r="J96" s="40"/>
      <c r="K96" s="41"/>
      <c r="L96" s="41"/>
      <c r="M96" s="41"/>
      <c r="N96" s="42"/>
      <c r="O96" s="44">
        <f>N96*G96</f>
        <v>0</v>
      </c>
      <c r="P96" s="42"/>
      <c r="Q96" s="43"/>
    </row>
    <row r="97" spans="2:17" ht="39" thickBot="1" x14ac:dyDescent="0.25">
      <c r="B97" s="27" t="s">
        <v>297</v>
      </c>
      <c r="C97" s="11" t="s">
        <v>122</v>
      </c>
      <c r="D97" s="12" t="s">
        <v>23</v>
      </c>
      <c r="E97" s="13" t="s">
        <v>39</v>
      </c>
      <c r="F97" s="4" t="s">
        <v>95</v>
      </c>
      <c r="G97" s="39">
        <v>1</v>
      </c>
      <c r="H97" s="14">
        <v>148.22033898305099</v>
      </c>
      <c r="I97" s="30">
        <f t="shared" si="1"/>
        <v>148.22033898305099</v>
      </c>
      <c r="J97" s="40"/>
      <c r="K97" s="41"/>
      <c r="L97" s="41"/>
      <c r="M97" s="41"/>
      <c r="N97" s="42"/>
      <c r="O97" s="44">
        <f>N97*G97</f>
        <v>0</v>
      </c>
      <c r="P97" s="42"/>
      <c r="Q97" s="43"/>
    </row>
    <row r="98" spans="2:17" ht="39" thickBot="1" x14ac:dyDescent="0.25">
      <c r="B98" s="27" t="s">
        <v>298</v>
      </c>
      <c r="C98" s="11" t="s">
        <v>123</v>
      </c>
      <c r="D98" s="12" t="s">
        <v>23</v>
      </c>
      <c r="E98" s="13" t="s">
        <v>10</v>
      </c>
      <c r="F98" s="4" t="s">
        <v>95</v>
      </c>
      <c r="G98" s="39">
        <v>1</v>
      </c>
      <c r="H98" s="14">
        <v>229.32203389830499</v>
      </c>
      <c r="I98" s="30">
        <f t="shared" si="1"/>
        <v>229.32203389830499</v>
      </c>
      <c r="J98" s="40"/>
      <c r="K98" s="41"/>
      <c r="L98" s="41"/>
      <c r="M98" s="41"/>
      <c r="N98" s="42"/>
      <c r="O98" s="44">
        <f>N98*G98</f>
        <v>0</v>
      </c>
      <c r="P98" s="42"/>
      <c r="Q98" s="43"/>
    </row>
    <row r="99" spans="2:17" ht="26.25" thickBot="1" x14ac:dyDescent="0.25">
      <c r="B99" s="27" t="s">
        <v>299</v>
      </c>
      <c r="C99" s="11" t="s">
        <v>124</v>
      </c>
      <c r="D99" s="12" t="s">
        <v>23</v>
      </c>
      <c r="E99" s="13" t="s">
        <v>39</v>
      </c>
      <c r="F99" s="4" t="s">
        <v>95</v>
      </c>
      <c r="G99" s="39">
        <v>8</v>
      </c>
      <c r="H99" s="14">
        <v>200</v>
      </c>
      <c r="I99" s="30">
        <f t="shared" si="1"/>
        <v>1600</v>
      </c>
      <c r="J99" s="40"/>
      <c r="K99" s="41"/>
      <c r="L99" s="41"/>
      <c r="M99" s="41"/>
      <c r="N99" s="42"/>
      <c r="O99" s="44">
        <f>N99*G99</f>
        <v>0</v>
      </c>
      <c r="P99" s="42"/>
      <c r="Q99" s="43"/>
    </row>
    <row r="100" spans="2:17" ht="26.25" thickBot="1" x14ac:dyDescent="0.25">
      <c r="B100" s="27" t="s">
        <v>300</v>
      </c>
      <c r="C100" s="11" t="s">
        <v>125</v>
      </c>
      <c r="D100" s="12" t="s">
        <v>23</v>
      </c>
      <c r="E100" s="15" t="s">
        <v>381</v>
      </c>
      <c r="F100" s="4" t="s">
        <v>95</v>
      </c>
      <c r="G100" s="39">
        <v>5</v>
      </c>
      <c r="H100" s="14">
        <v>186.44067796610199</v>
      </c>
      <c r="I100" s="30">
        <f t="shared" si="1"/>
        <v>932.20338983050988</v>
      </c>
      <c r="J100" s="40"/>
      <c r="K100" s="41"/>
      <c r="L100" s="41"/>
      <c r="M100" s="41"/>
      <c r="N100" s="42"/>
      <c r="O100" s="44">
        <f>N100*G100</f>
        <v>0</v>
      </c>
      <c r="P100" s="42"/>
      <c r="Q100" s="43"/>
    </row>
    <row r="101" spans="2:17" ht="26.25" thickBot="1" x14ac:dyDescent="0.25">
      <c r="B101" s="27" t="s">
        <v>301</v>
      </c>
      <c r="C101" s="11" t="s">
        <v>126</v>
      </c>
      <c r="D101" s="12" t="s">
        <v>23</v>
      </c>
      <c r="E101" s="15" t="s">
        <v>381</v>
      </c>
      <c r="F101" s="4" t="s">
        <v>95</v>
      </c>
      <c r="G101" s="39">
        <v>4</v>
      </c>
      <c r="H101" s="14">
        <v>242.37288135593201</v>
      </c>
      <c r="I101" s="30">
        <f t="shared" si="1"/>
        <v>969.49152542372804</v>
      </c>
      <c r="J101" s="40"/>
      <c r="K101" s="41"/>
      <c r="L101" s="41"/>
      <c r="M101" s="41"/>
      <c r="N101" s="42"/>
      <c r="O101" s="44">
        <f>N101*G101</f>
        <v>0</v>
      </c>
      <c r="P101" s="42"/>
      <c r="Q101" s="43"/>
    </row>
    <row r="102" spans="2:17" ht="26.25" thickBot="1" x14ac:dyDescent="0.25">
      <c r="B102" s="27" t="s">
        <v>302</v>
      </c>
      <c r="C102" s="11" t="s">
        <v>127</v>
      </c>
      <c r="D102" s="12" t="s">
        <v>23</v>
      </c>
      <c r="E102" s="15" t="s">
        <v>381</v>
      </c>
      <c r="F102" s="4" t="s">
        <v>95</v>
      </c>
      <c r="G102" s="39">
        <v>2</v>
      </c>
      <c r="H102" s="14">
        <v>140.67796610169501</v>
      </c>
      <c r="I102" s="30">
        <f t="shared" si="1"/>
        <v>281.35593220339001</v>
      </c>
      <c r="J102" s="40"/>
      <c r="K102" s="41"/>
      <c r="L102" s="41"/>
      <c r="M102" s="41"/>
      <c r="N102" s="42"/>
      <c r="O102" s="44">
        <f>N102*G102</f>
        <v>0</v>
      </c>
      <c r="P102" s="42"/>
      <c r="Q102" s="43"/>
    </row>
    <row r="103" spans="2:17" ht="26.25" thickBot="1" x14ac:dyDescent="0.25">
      <c r="B103" s="27" t="s">
        <v>303</v>
      </c>
      <c r="C103" s="11" t="s">
        <v>128</v>
      </c>
      <c r="D103" s="12" t="s">
        <v>23</v>
      </c>
      <c r="E103" s="15" t="s">
        <v>381</v>
      </c>
      <c r="F103" s="4" t="s">
        <v>95</v>
      </c>
      <c r="G103" s="39">
        <v>1</v>
      </c>
      <c r="H103" s="14">
        <v>186.44067796610199</v>
      </c>
      <c r="I103" s="30">
        <f t="shared" si="1"/>
        <v>186.44067796610199</v>
      </c>
      <c r="J103" s="40"/>
      <c r="K103" s="41"/>
      <c r="L103" s="41"/>
      <c r="M103" s="41"/>
      <c r="N103" s="42"/>
      <c r="O103" s="44">
        <f>N103*G103</f>
        <v>0</v>
      </c>
      <c r="P103" s="42"/>
      <c r="Q103" s="43"/>
    </row>
    <row r="104" spans="2:17" ht="26.25" thickBot="1" x14ac:dyDescent="0.25">
      <c r="B104" s="27" t="s">
        <v>304</v>
      </c>
      <c r="C104" s="11" t="s">
        <v>129</v>
      </c>
      <c r="D104" s="12" t="s">
        <v>23</v>
      </c>
      <c r="E104" s="13" t="s">
        <v>39</v>
      </c>
      <c r="F104" s="4" t="s">
        <v>95</v>
      </c>
      <c r="G104" s="39">
        <v>1</v>
      </c>
      <c r="H104" s="14">
        <v>144.06779661017001</v>
      </c>
      <c r="I104" s="30">
        <f t="shared" si="1"/>
        <v>144.06779661017001</v>
      </c>
      <c r="J104" s="40"/>
      <c r="K104" s="41"/>
      <c r="L104" s="41"/>
      <c r="M104" s="41"/>
      <c r="N104" s="42"/>
      <c r="O104" s="44">
        <f>N104*G104</f>
        <v>0</v>
      </c>
      <c r="P104" s="42"/>
      <c r="Q104" s="43"/>
    </row>
    <row r="105" spans="2:17" ht="26.25" thickBot="1" x14ac:dyDescent="0.25">
      <c r="B105" s="27" t="s">
        <v>305</v>
      </c>
      <c r="C105" s="11" t="s">
        <v>130</v>
      </c>
      <c r="D105" s="12" t="s">
        <v>23</v>
      </c>
      <c r="E105" s="15" t="s">
        <v>381</v>
      </c>
      <c r="F105" s="4" t="s">
        <v>95</v>
      </c>
      <c r="G105" s="39">
        <v>1</v>
      </c>
      <c r="H105" s="14">
        <v>134.74576271186399</v>
      </c>
      <c r="I105" s="30">
        <f t="shared" si="1"/>
        <v>134.74576271186399</v>
      </c>
      <c r="J105" s="40"/>
      <c r="K105" s="41"/>
      <c r="L105" s="41"/>
      <c r="M105" s="41"/>
      <c r="N105" s="42"/>
      <c r="O105" s="44">
        <f>N105*G105</f>
        <v>0</v>
      </c>
      <c r="P105" s="42"/>
      <c r="Q105" s="43"/>
    </row>
    <row r="106" spans="2:17" ht="26.25" thickBot="1" x14ac:dyDescent="0.25">
      <c r="B106" s="27" t="s">
        <v>306</v>
      </c>
      <c r="C106" s="11" t="s">
        <v>131</v>
      </c>
      <c r="D106" s="12" t="s">
        <v>23</v>
      </c>
      <c r="E106" s="13" t="s">
        <v>39</v>
      </c>
      <c r="F106" s="4" t="s">
        <v>95</v>
      </c>
      <c r="G106" s="39">
        <v>1</v>
      </c>
      <c r="H106" s="14">
        <v>208.47457627118601</v>
      </c>
      <c r="I106" s="30">
        <f t="shared" si="1"/>
        <v>208.47457627118601</v>
      </c>
      <c r="J106" s="40"/>
      <c r="K106" s="41"/>
      <c r="L106" s="41"/>
      <c r="M106" s="41"/>
      <c r="N106" s="42"/>
      <c r="O106" s="44">
        <f>N106*G106</f>
        <v>0</v>
      </c>
      <c r="P106" s="42"/>
      <c r="Q106" s="43"/>
    </row>
    <row r="107" spans="2:17" ht="26.25" thickBot="1" x14ac:dyDescent="0.25">
      <c r="B107" s="27" t="s">
        <v>307</v>
      </c>
      <c r="C107" s="11" t="s">
        <v>132</v>
      </c>
      <c r="D107" s="12" t="s">
        <v>23</v>
      </c>
      <c r="E107" s="13" t="s">
        <v>381</v>
      </c>
      <c r="F107" s="4" t="s">
        <v>95</v>
      </c>
      <c r="G107" s="39">
        <v>1</v>
      </c>
      <c r="H107" s="14">
        <v>135.593220338983</v>
      </c>
      <c r="I107" s="30">
        <f t="shared" si="1"/>
        <v>135.593220338983</v>
      </c>
      <c r="J107" s="40"/>
      <c r="K107" s="41"/>
      <c r="L107" s="41"/>
      <c r="M107" s="41"/>
      <c r="N107" s="42"/>
      <c r="O107" s="44">
        <f>N107*G107</f>
        <v>0</v>
      </c>
      <c r="P107" s="42"/>
      <c r="Q107" s="43"/>
    </row>
    <row r="108" spans="2:17" ht="26.25" thickBot="1" x14ac:dyDescent="0.25">
      <c r="B108" s="27" t="s">
        <v>308</v>
      </c>
      <c r="C108" s="11" t="s">
        <v>133</v>
      </c>
      <c r="D108" s="12" t="s">
        <v>23</v>
      </c>
      <c r="E108" s="13" t="s">
        <v>10</v>
      </c>
      <c r="F108" s="4" t="s">
        <v>95</v>
      </c>
      <c r="G108" s="39">
        <v>1</v>
      </c>
      <c r="H108" s="14">
        <v>326.27118644067798</v>
      </c>
      <c r="I108" s="30">
        <f t="shared" si="1"/>
        <v>326.27118644067798</v>
      </c>
      <c r="J108" s="40"/>
      <c r="K108" s="41"/>
      <c r="L108" s="41"/>
      <c r="M108" s="41"/>
      <c r="N108" s="42"/>
      <c r="O108" s="44">
        <f>N108*G108</f>
        <v>0</v>
      </c>
      <c r="P108" s="42"/>
      <c r="Q108" s="43"/>
    </row>
    <row r="109" spans="2:17" ht="26.25" thickBot="1" x14ac:dyDescent="0.25">
      <c r="B109" s="27" t="s">
        <v>309</v>
      </c>
      <c r="C109" s="11" t="s">
        <v>134</v>
      </c>
      <c r="D109" s="12" t="s">
        <v>23</v>
      </c>
      <c r="E109" s="13" t="s">
        <v>10</v>
      </c>
      <c r="F109" s="4" t="s">
        <v>95</v>
      </c>
      <c r="G109" s="39">
        <v>1</v>
      </c>
      <c r="H109" s="14">
        <v>372.88135593220301</v>
      </c>
      <c r="I109" s="30">
        <f t="shared" si="1"/>
        <v>372.88135593220301</v>
      </c>
      <c r="J109" s="40"/>
      <c r="K109" s="41"/>
      <c r="L109" s="41"/>
      <c r="M109" s="41"/>
      <c r="N109" s="42"/>
      <c r="O109" s="44">
        <f>N109*G109</f>
        <v>0</v>
      </c>
      <c r="P109" s="42"/>
      <c r="Q109" s="43"/>
    </row>
    <row r="110" spans="2:17" ht="26.25" thickBot="1" x14ac:dyDescent="0.25">
      <c r="B110" s="27" t="s">
        <v>310</v>
      </c>
      <c r="C110" s="11" t="s">
        <v>135</v>
      </c>
      <c r="D110" s="12" t="s">
        <v>23</v>
      </c>
      <c r="E110" s="13" t="s">
        <v>10</v>
      </c>
      <c r="F110" s="4" t="s">
        <v>95</v>
      </c>
      <c r="G110" s="39">
        <v>17</v>
      </c>
      <c r="H110" s="14">
        <v>583.05084745762701</v>
      </c>
      <c r="I110" s="30">
        <f t="shared" si="1"/>
        <v>9911.8644067796595</v>
      </c>
      <c r="J110" s="40"/>
      <c r="K110" s="41"/>
      <c r="L110" s="41"/>
      <c r="M110" s="41"/>
      <c r="N110" s="42"/>
      <c r="O110" s="44">
        <f>N110*G110</f>
        <v>0</v>
      </c>
      <c r="P110" s="42"/>
      <c r="Q110" s="43"/>
    </row>
    <row r="111" spans="2:17" ht="26.25" thickBot="1" x14ac:dyDescent="0.25">
      <c r="B111" s="27" t="s">
        <v>311</v>
      </c>
      <c r="C111" s="11" t="s">
        <v>136</v>
      </c>
      <c r="D111" s="12" t="s">
        <v>23</v>
      </c>
      <c r="E111" s="13" t="s">
        <v>381</v>
      </c>
      <c r="F111" s="4" t="s">
        <v>95</v>
      </c>
      <c r="G111" s="39">
        <v>15</v>
      </c>
      <c r="H111" s="14">
        <v>23.305084745762699</v>
      </c>
      <c r="I111" s="30">
        <f t="shared" si="1"/>
        <v>349.57627118644047</v>
      </c>
      <c r="J111" s="40"/>
      <c r="K111" s="41"/>
      <c r="L111" s="41"/>
      <c r="M111" s="41"/>
      <c r="N111" s="42"/>
      <c r="O111" s="44">
        <f>N111*G111</f>
        <v>0</v>
      </c>
      <c r="P111" s="42"/>
      <c r="Q111" s="43"/>
    </row>
    <row r="112" spans="2:17" ht="26.25" thickBot="1" x14ac:dyDescent="0.25">
      <c r="B112" s="27" t="s">
        <v>312</v>
      </c>
      <c r="C112" s="11" t="s">
        <v>137</v>
      </c>
      <c r="D112" s="12" t="s">
        <v>23</v>
      </c>
      <c r="E112" s="13" t="s">
        <v>381</v>
      </c>
      <c r="F112" s="4" t="s">
        <v>95</v>
      </c>
      <c r="G112" s="39">
        <v>15</v>
      </c>
      <c r="H112" s="14">
        <v>7.4576271186440701</v>
      </c>
      <c r="I112" s="30">
        <f t="shared" si="1"/>
        <v>111.86440677966105</v>
      </c>
      <c r="J112" s="40"/>
      <c r="K112" s="41"/>
      <c r="L112" s="41"/>
      <c r="M112" s="41"/>
      <c r="N112" s="42"/>
      <c r="O112" s="44">
        <f>N112*G112</f>
        <v>0</v>
      </c>
      <c r="P112" s="42"/>
      <c r="Q112" s="43"/>
    </row>
    <row r="113" spans="2:17" ht="26.25" thickBot="1" x14ac:dyDescent="0.25">
      <c r="B113" s="27" t="s">
        <v>313</v>
      </c>
      <c r="C113" s="11" t="s">
        <v>138</v>
      </c>
      <c r="D113" s="12" t="s">
        <v>23</v>
      </c>
      <c r="E113" s="13" t="s">
        <v>10</v>
      </c>
      <c r="F113" s="4" t="s">
        <v>95</v>
      </c>
      <c r="G113" s="39">
        <v>15</v>
      </c>
      <c r="H113" s="14">
        <v>18.644067796610202</v>
      </c>
      <c r="I113" s="30">
        <f t="shared" si="1"/>
        <v>279.66101694915301</v>
      </c>
      <c r="J113" s="40"/>
      <c r="K113" s="41"/>
      <c r="L113" s="41"/>
      <c r="M113" s="41"/>
      <c r="N113" s="42"/>
      <c r="O113" s="44">
        <f>N113*G113</f>
        <v>0</v>
      </c>
      <c r="P113" s="42"/>
      <c r="Q113" s="43"/>
    </row>
    <row r="114" spans="2:17" ht="15.75" thickBot="1" x14ac:dyDescent="0.25">
      <c r="B114" s="27" t="s">
        <v>314</v>
      </c>
      <c r="C114" s="11" t="s">
        <v>139</v>
      </c>
      <c r="D114" s="12" t="s">
        <v>43</v>
      </c>
      <c r="E114" s="13" t="s">
        <v>10</v>
      </c>
      <c r="F114" s="4" t="s">
        <v>95</v>
      </c>
      <c r="G114" s="39">
        <v>4</v>
      </c>
      <c r="H114" s="14">
        <v>121.186440677966</v>
      </c>
      <c r="I114" s="30">
        <f t="shared" si="1"/>
        <v>484.74576271186402</v>
      </c>
      <c r="J114" s="40"/>
      <c r="K114" s="41"/>
      <c r="L114" s="41"/>
      <c r="M114" s="41"/>
      <c r="N114" s="42"/>
      <c r="O114" s="44">
        <f>N114*G114</f>
        <v>0</v>
      </c>
      <c r="P114" s="42"/>
      <c r="Q114" s="43"/>
    </row>
    <row r="115" spans="2:17" ht="15.75" thickBot="1" x14ac:dyDescent="0.25">
      <c r="B115" s="27" t="s">
        <v>315</v>
      </c>
      <c r="C115" s="11" t="s">
        <v>140</v>
      </c>
      <c r="D115" s="12" t="s">
        <v>43</v>
      </c>
      <c r="E115" s="13" t="s">
        <v>10</v>
      </c>
      <c r="F115" s="4" t="s">
        <v>95</v>
      </c>
      <c r="G115" s="39">
        <v>4</v>
      </c>
      <c r="H115" s="14">
        <v>211.610169491525</v>
      </c>
      <c r="I115" s="30">
        <f t="shared" si="1"/>
        <v>846.4406779661</v>
      </c>
      <c r="J115" s="40"/>
      <c r="K115" s="41"/>
      <c r="L115" s="41"/>
      <c r="M115" s="41"/>
      <c r="N115" s="42"/>
      <c r="O115" s="44">
        <f>N115*G115</f>
        <v>0</v>
      </c>
      <c r="P115" s="42"/>
      <c r="Q115" s="43"/>
    </row>
    <row r="116" spans="2:17" ht="15.75" thickBot="1" x14ac:dyDescent="0.25">
      <c r="B116" s="27" t="s">
        <v>316</v>
      </c>
      <c r="C116" s="11" t="s">
        <v>141</v>
      </c>
      <c r="D116" s="12" t="s">
        <v>43</v>
      </c>
      <c r="E116" s="13" t="s">
        <v>10</v>
      </c>
      <c r="F116" s="4" t="s">
        <v>95</v>
      </c>
      <c r="G116" s="39">
        <v>1.6</v>
      </c>
      <c r="H116" s="14">
        <v>350.508474576271</v>
      </c>
      <c r="I116" s="30">
        <f t="shared" si="1"/>
        <v>560.8135593220336</v>
      </c>
      <c r="J116" s="40"/>
      <c r="K116" s="41"/>
      <c r="L116" s="41"/>
      <c r="M116" s="41"/>
      <c r="N116" s="42"/>
      <c r="O116" s="44">
        <f>N116*G116</f>
        <v>0</v>
      </c>
      <c r="P116" s="42"/>
      <c r="Q116" s="43"/>
    </row>
    <row r="117" spans="2:17" ht="15.75" thickBot="1" x14ac:dyDescent="0.25">
      <c r="B117" s="27" t="s">
        <v>317</v>
      </c>
      <c r="C117" s="11" t="s">
        <v>142</v>
      </c>
      <c r="D117" s="12" t="s">
        <v>23</v>
      </c>
      <c r="E117" s="13" t="s">
        <v>39</v>
      </c>
      <c r="F117" s="4" t="s">
        <v>95</v>
      </c>
      <c r="G117" s="39">
        <v>0.8</v>
      </c>
      <c r="H117" s="14">
        <v>445.59322033898297</v>
      </c>
      <c r="I117" s="30">
        <f t="shared" si="1"/>
        <v>356.47457627118638</v>
      </c>
      <c r="J117" s="40"/>
      <c r="K117" s="41"/>
      <c r="L117" s="41"/>
      <c r="M117" s="41"/>
      <c r="N117" s="42"/>
      <c r="O117" s="44">
        <f>N117*G117</f>
        <v>0</v>
      </c>
      <c r="P117" s="42"/>
      <c r="Q117" s="43"/>
    </row>
    <row r="118" spans="2:17" ht="15.75" thickBot="1" x14ac:dyDescent="0.25">
      <c r="B118" s="27" t="s">
        <v>318</v>
      </c>
      <c r="C118" s="11" t="s">
        <v>143</v>
      </c>
      <c r="D118" s="12" t="s">
        <v>23</v>
      </c>
      <c r="E118" s="13" t="s">
        <v>39</v>
      </c>
      <c r="F118" s="4" t="s">
        <v>95</v>
      </c>
      <c r="G118" s="39">
        <v>0.8</v>
      </c>
      <c r="H118" s="14">
        <v>633.89830508474597</v>
      </c>
      <c r="I118" s="30">
        <f t="shared" si="1"/>
        <v>507.11864406779682</v>
      </c>
      <c r="J118" s="40"/>
      <c r="K118" s="41"/>
      <c r="L118" s="41"/>
      <c r="M118" s="41"/>
      <c r="N118" s="42"/>
      <c r="O118" s="44">
        <f>N118*G118</f>
        <v>0</v>
      </c>
      <c r="P118" s="42"/>
      <c r="Q118" s="43"/>
    </row>
    <row r="119" spans="2:17" ht="15.75" thickBot="1" x14ac:dyDescent="0.25">
      <c r="B119" s="27" t="s">
        <v>319</v>
      </c>
      <c r="C119" s="11" t="s">
        <v>144</v>
      </c>
      <c r="D119" s="12" t="s">
        <v>23</v>
      </c>
      <c r="E119" s="13" t="s">
        <v>39</v>
      </c>
      <c r="F119" s="4" t="s">
        <v>95</v>
      </c>
      <c r="G119" s="39">
        <v>0.8</v>
      </c>
      <c r="H119" s="14">
        <v>100.67796610169501</v>
      </c>
      <c r="I119" s="30">
        <f t="shared" si="1"/>
        <v>80.542372881356016</v>
      </c>
      <c r="J119" s="40"/>
      <c r="K119" s="41"/>
      <c r="L119" s="41"/>
      <c r="M119" s="41"/>
      <c r="N119" s="42"/>
      <c r="O119" s="44">
        <f>N119*G119</f>
        <v>0</v>
      </c>
      <c r="P119" s="42"/>
      <c r="Q119" s="43"/>
    </row>
    <row r="120" spans="2:17" ht="15.75" thickBot="1" x14ac:dyDescent="0.25">
      <c r="B120" s="27" t="s">
        <v>320</v>
      </c>
      <c r="C120" s="11" t="s">
        <v>145</v>
      </c>
      <c r="D120" s="12" t="s">
        <v>23</v>
      </c>
      <c r="E120" s="13" t="s">
        <v>10</v>
      </c>
      <c r="F120" s="4" t="s">
        <v>95</v>
      </c>
      <c r="G120" s="39">
        <v>8</v>
      </c>
      <c r="H120" s="14">
        <v>18.144067796610202</v>
      </c>
      <c r="I120" s="30">
        <f t="shared" si="1"/>
        <v>145.15254237288161</v>
      </c>
      <c r="J120" s="40"/>
      <c r="K120" s="41"/>
      <c r="L120" s="41"/>
      <c r="M120" s="41"/>
      <c r="N120" s="42"/>
      <c r="O120" s="44">
        <f>N120*G120</f>
        <v>0</v>
      </c>
      <c r="P120" s="42"/>
      <c r="Q120" s="43"/>
    </row>
    <row r="121" spans="2:17" ht="15.75" thickBot="1" x14ac:dyDescent="0.25">
      <c r="B121" s="27" t="s">
        <v>321</v>
      </c>
      <c r="C121" s="11" t="s">
        <v>146</v>
      </c>
      <c r="D121" s="12" t="s">
        <v>23</v>
      </c>
      <c r="E121" s="13" t="s">
        <v>10</v>
      </c>
      <c r="F121" s="4" t="s">
        <v>95</v>
      </c>
      <c r="G121" s="39">
        <v>8</v>
      </c>
      <c r="H121" s="14">
        <v>9.15254237288136</v>
      </c>
      <c r="I121" s="30">
        <f t="shared" si="1"/>
        <v>73.22033898305088</v>
      </c>
      <c r="J121" s="40"/>
      <c r="K121" s="41"/>
      <c r="L121" s="41"/>
      <c r="M121" s="41"/>
      <c r="N121" s="42"/>
      <c r="O121" s="44">
        <f>N121*G121</f>
        <v>0</v>
      </c>
      <c r="P121" s="42"/>
      <c r="Q121" s="43"/>
    </row>
    <row r="122" spans="2:17" ht="15.75" thickBot="1" x14ac:dyDescent="0.25">
      <c r="B122" s="27" t="s">
        <v>322</v>
      </c>
      <c r="C122" s="11" t="s">
        <v>147</v>
      </c>
      <c r="D122" s="12" t="s">
        <v>23</v>
      </c>
      <c r="E122" s="13" t="s">
        <v>10</v>
      </c>
      <c r="F122" s="4" t="s">
        <v>95</v>
      </c>
      <c r="G122" s="39">
        <v>40</v>
      </c>
      <c r="H122" s="14">
        <v>8.4661016949152508</v>
      </c>
      <c r="I122" s="30">
        <f t="shared" si="1"/>
        <v>338.64406779661005</v>
      </c>
      <c r="J122" s="40"/>
      <c r="K122" s="41"/>
      <c r="L122" s="41"/>
      <c r="M122" s="41"/>
      <c r="N122" s="42"/>
      <c r="O122" s="44">
        <f>N122*G122</f>
        <v>0</v>
      </c>
      <c r="P122" s="42"/>
      <c r="Q122" s="43"/>
    </row>
    <row r="123" spans="2:17" ht="15.75" thickBot="1" x14ac:dyDescent="0.25">
      <c r="B123" s="27" t="s">
        <v>323</v>
      </c>
      <c r="C123" s="11" t="s">
        <v>148</v>
      </c>
      <c r="D123" s="12" t="s">
        <v>23</v>
      </c>
      <c r="E123" s="13" t="s">
        <v>10</v>
      </c>
      <c r="F123" s="4" t="s">
        <v>95</v>
      </c>
      <c r="G123" s="39">
        <v>4</v>
      </c>
      <c r="H123" s="14">
        <v>20.508474576271201</v>
      </c>
      <c r="I123" s="30">
        <f t="shared" si="1"/>
        <v>82.033898305084804</v>
      </c>
      <c r="J123" s="40"/>
      <c r="K123" s="41"/>
      <c r="L123" s="41"/>
      <c r="M123" s="41"/>
      <c r="N123" s="42"/>
      <c r="O123" s="44">
        <f>N123*G123</f>
        <v>0</v>
      </c>
      <c r="P123" s="42"/>
      <c r="Q123" s="43"/>
    </row>
    <row r="124" spans="2:17" ht="15.75" thickBot="1" x14ac:dyDescent="0.25">
      <c r="B124" s="27" t="s">
        <v>324</v>
      </c>
      <c r="C124" s="16" t="s">
        <v>149</v>
      </c>
      <c r="D124" s="12" t="s">
        <v>23</v>
      </c>
      <c r="E124" s="13" t="s">
        <v>51</v>
      </c>
      <c r="F124" s="4" t="s">
        <v>150</v>
      </c>
      <c r="G124" s="35">
        <v>1.6</v>
      </c>
      <c r="H124" s="14">
        <v>25.169491525423702</v>
      </c>
      <c r="I124" s="30">
        <f t="shared" si="1"/>
        <v>40.271186440677923</v>
      </c>
      <c r="J124" s="40"/>
      <c r="K124" s="41"/>
      <c r="L124" s="41"/>
      <c r="M124" s="41"/>
      <c r="N124" s="42"/>
      <c r="O124" s="44">
        <f>N124*G124</f>
        <v>0</v>
      </c>
      <c r="P124" s="42"/>
      <c r="Q124" s="43"/>
    </row>
    <row r="125" spans="2:17" ht="15.75" thickBot="1" x14ac:dyDescent="0.25">
      <c r="B125" s="27" t="s">
        <v>325</v>
      </c>
      <c r="C125" s="16" t="s">
        <v>151</v>
      </c>
      <c r="D125" s="12" t="s">
        <v>23</v>
      </c>
      <c r="E125" s="13" t="s">
        <v>51</v>
      </c>
      <c r="F125" s="4" t="s">
        <v>150</v>
      </c>
      <c r="G125" s="35">
        <v>4</v>
      </c>
      <c r="H125" s="14">
        <v>27.966101694915299</v>
      </c>
      <c r="I125" s="30">
        <f t="shared" si="1"/>
        <v>111.86440677966119</v>
      </c>
      <c r="J125" s="40"/>
      <c r="K125" s="41"/>
      <c r="L125" s="41"/>
      <c r="M125" s="41"/>
      <c r="N125" s="42"/>
      <c r="O125" s="44">
        <f>N125*G125</f>
        <v>0</v>
      </c>
      <c r="P125" s="42"/>
      <c r="Q125" s="43"/>
    </row>
    <row r="126" spans="2:17" ht="15.75" thickBot="1" x14ac:dyDescent="0.25">
      <c r="B126" s="27" t="s">
        <v>326</v>
      </c>
      <c r="C126" s="16" t="s">
        <v>152</v>
      </c>
      <c r="D126" s="12" t="s">
        <v>23</v>
      </c>
      <c r="E126" s="13" t="s">
        <v>51</v>
      </c>
      <c r="F126" s="4" t="s">
        <v>150</v>
      </c>
      <c r="G126" s="35">
        <v>4</v>
      </c>
      <c r="H126" s="14">
        <v>28.8983050847458</v>
      </c>
      <c r="I126" s="30">
        <f t="shared" si="1"/>
        <v>115.5932203389832</v>
      </c>
      <c r="J126" s="40"/>
      <c r="K126" s="41"/>
      <c r="L126" s="41"/>
      <c r="M126" s="41"/>
      <c r="N126" s="42"/>
      <c r="O126" s="44">
        <f>N126*G126</f>
        <v>0</v>
      </c>
      <c r="P126" s="42"/>
      <c r="Q126" s="43"/>
    </row>
    <row r="127" spans="2:17" ht="15.75" thickBot="1" x14ac:dyDescent="0.25">
      <c r="B127" s="27" t="s">
        <v>327</v>
      </c>
      <c r="C127" s="16" t="s">
        <v>153</v>
      </c>
      <c r="D127" s="12" t="s">
        <v>23</v>
      </c>
      <c r="E127" s="13" t="s">
        <v>51</v>
      </c>
      <c r="F127" s="4" t="s">
        <v>150</v>
      </c>
      <c r="G127" s="35">
        <v>4</v>
      </c>
      <c r="H127" s="14">
        <v>40.084745762711897</v>
      </c>
      <c r="I127" s="30">
        <f t="shared" si="1"/>
        <v>160.33898305084759</v>
      </c>
      <c r="J127" s="40"/>
      <c r="K127" s="41"/>
      <c r="L127" s="41"/>
      <c r="M127" s="41"/>
      <c r="N127" s="42"/>
      <c r="O127" s="44">
        <f>N127*G127</f>
        <v>0</v>
      </c>
      <c r="P127" s="42"/>
      <c r="Q127" s="43"/>
    </row>
    <row r="128" spans="2:17" ht="15.75" thickBot="1" x14ac:dyDescent="0.25">
      <c r="B128" s="27" t="s">
        <v>328</v>
      </c>
      <c r="C128" s="16" t="s">
        <v>154</v>
      </c>
      <c r="D128" s="12" t="s">
        <v>23</v>
      </c>
      <c r="E128" s="13" t="s">
        <v>51</v>
      </c>
      <c r="F128" s="4" t="s">
        <v>150</v>
      </c>
      <c r="G128" s="35">
        <v>2.4</v>
      </c>
      <c r="H128" s="14">
        <v>43.813559322033903</v>
      </c>
      <c r="I128" s="30">
        <f t="shared" si="1"/>
        <v>105.15254237288137</v>
      </c>
      <c r="J128" s="40"/>
      <c r="K128" s="41"/>
      <c r="L128" s="41"/>
      <c r="M128" s="41"/>
      <c r="N128" s="42"/>
      <c r="O128" s="44">
        <f>N128*G128</f>
        <v>0</v>
      </c>
      <c r="P128" s="42"/>
      <c r="Q128" s="43"/>
    </row>
    <row r="129" spans="2:17" ht="15.75" thickBot="1" x14ac:dyDescent="0.25">
      <c r="B129" s="27" t="s">
        <v>329</v>
      </c>
      <c r="C129" s="11" t="s">
        <v>155</v>
      </c>
      <c r="D129" s="12" t="s">
        <v>23</v>
      </c>
      <c r="E129" s="13" t="s">
        <v>51</v>
      </c>
      <c r="F129" s="4" t="s">
        <v>156</v>
      </c>
      <c r="G129" s="35">
        <v>0.8</v>
      </c>
      <c r="H129" s="14">
        <v>169.491525423729</v>
      </c>
      <c r="I129" s="30">
        <f t="shared" si="1"/>
        <v>135.5932203389832</v>
      </c>
      <c r="J129" s="40"/>
      <c r="K129" s="41"/>
      <c r="L129" s="41"/>
      <c r="M129" s="41"/>
      <c r="N129" s="42"/>
      <c r="O129" s="44">
        <f>N129*G129</f>
        <v>0</v>
      </c>
      <c r="P129" s="42"/>
      <c r="Q129" s="43"/>
    </row>
    <row r="130" spans="2:17" ht="15.75" thickBot="1" x14ac:dyDescent="0.25">
      <c r="B130" s="27" t="s">
        <v>330</v>
      </c>
      <c r="C130" s="11" t="s">
        <v>157</v>
      </c>
      <c r="D130" s="12" t="s">
        <v>23</v>
      </c>
      <c r="E130" s="13" t="s">
        <v>51</v>
      </c>
      <c r="F130" s="4" t="s">
        <v>156</v>
      </c>
      <c r="G130" s="35">
        <v>4</v>
      </c>
      <c r="H130" s="14">
        <v>186.44067796610199</v>
      </c>
      <c r="I130" s="30">
        <f t="shared" si="1"/>
        <v>745.76271186440795</v>
      </c>
      <c r="J130" s="40"/>
      <c r="K130" s="41"/>
      <c r="L130" s="41"/>
      <c r="M130" s="41"/>
      <c r="N130" s="42"/>
      <c r="O130" s="44">
        <f>N130*G130</f>
        <v>0</v>
      </c>
      <c r="P130" s="42"/>
      <c r="Q130" s="43"/>
    </row>
    <row r="131" spans="2:17" ht="15.75" thickBot="1" x14ac:dyDescent="0.25">
      <c r="B131" s="27" t="s">
        <v>331</v>
      </c>
      <c r="C131" s="11" t="s">
        <v>158</v>
      </c>
      <c r="D131" s="12" t="s">
        <v>23</v>
      </c>
      <c r="E131" s="13" t="s">
        <v>51</v>
      </c>
      <c r="F131" s="4" t="s">
        <v>156</v>
      </c>
      <c r="G131" s="35">
        <v>0.8</v>
      </c>
      <c r="H131" s="14">
        <v>233.05084745762699</v>
      </c>
      <c r="I131" s="30">
        <f t="shared" si="1"/>
        <v>186.44067796610159</v>
      </c>
      <c r="J131" s="40"/>
      <c r="K131" s="41"/>
      <c r="L131" s="41"/>
      <c r="M131" s="41"/>
      <c r="N131" s="42"/>
      <c r="O131" s="44">
        <f>N131*G131</f>
        <v>0</v>
      </c>
      <c r="P131" s="42"/>
      <c r="Q131" s="43"/>
    </row>
    <row r="132" spans="2:17" ht="26.25" thickBot="1" x14ac:dyDescent="0.25">
      <c r="B132" s="27" t="s">
        <v>332</v>
      </c>
      <c r="C132" s="11" t="s">
        <v>159</v>
      </c>
      <c r="D132" s="12" t="s">
        <v>23</v>
      </c>
      <c r="E132" s="13" t="s">
        <v>51</v>
      </c>
      <c r="F132" s="4" t="s">
        <v>25</v>
      </c>
      <c r="G132" s="35">
        <v>15</v>
      </c>
      <c r="H132" s="14">
        <v>420.42372881355902</v>
      </c>
      <c r="I132" s="30">
        <f t="shared" si="1"/>
        <v>6306.3559322033852</v>
      </c>
      <c r="J132" s="40"/>
      <c r="K132" s="41"/>
      <c r="L132" s="41"/>
      <c r="M132" s="41"/>
      <c r="N132" s="42"/>
      <c r="O132" s="44">
        <f>N132*G132</f>
        <v>0</v>
      </c>
      <c r="P132" s="42"/>
      <c r="Q132" s="43"/>
    </row>
    <row r="133" spans="2:17" ht="26.25" thickBot="1" x14ac:dyDescent="0.25">
      <c r="B133" s="27" t="s">
        <v>333</v>
      </c>
      <c r="C133" s="11" t="s">
        <v>160</v>
      </c>
      <c r="D133" s="12" t="s">
        <v>23</v>
      </c>
      <c r="E133" s="13" t="s">
        <v>51</v>
      </c>
      <c r="F133" s="4" t="s">
        <v>25</v>
      </c>
      <c r="G133" s="35">
        <v>15</v>
      </c>
      <c r="H133" s="14">
        <v>169.491525423729</v>
      </c>
      <c r="I133" s="30">
        <f t="shared" si="1"/>
        <v>2542.3728813559351</v>
      </c>
      <c r="J133" s="40"/>
      <c r="K133" s="41"/>
      <c r="L133" s="41"/>
      <c r="M133" s="41"/>
      <c r="N133" s="42"/>
      <c r="O133" s="44">
        <f>N133*G133</f>
        <v>0</v>
      </c>
      <c r="P133" s="42"/>
      <c r="Q133" s="43"/>
    </row>
    <row r="134" spans="2:17" ht="26.25" thickBot="1" x14ac:dyDescent="0.25">
      <c r="B134" s="27" t="s">
        <v>334</v>
      </c>
      <c r="C134" s="11" t="s">
        <v>161</v>
      </c>
      <c r="D134" s="12" t="s">
        <v>23</v>
      </c>
      <c r="E134" s="13" t="s">
        <v>10</v>
      </c>
      <c r="F134" s="4" t="s">
        <v>25</v>
      </c>
      <c r="G134" s="35">
        <v>5</v>
      </c>
      <c r="H134" s="14">
        <v>16.9491525423729</v>
      </c>
      <c r="I134" s="30">
        <f t="shared" si="1"/>
        <v>84.745762711864501</v>
      </c>
      <c r="J134" s="40"/>
      <c r="K134" s="41"/>
      <c r="L134" s="41"/>
      <c r="M134" s="41"/>
      <c r="N134" s="42"/>
      <c r="O134" s="44">
        <f>N134*G134</f>
        <v>0</v>
      </c>
      <c r="P134" s="42"/>
      <c r="Q134" s="43"/>
    </row>
    <row r="135" spans="2:17" ht="26.25" thickBot="1" x14ac:dyDescent="0.25">
      <c r="B135" s="27" t="s">
        <v>335</v>
      </c>
      <c r="C135" s="11" t="s">
        <v>162</v>
      </c>
      <c r="D135" s="12" t="s">
        <v>23</v>
      </c>
      <c r="E135" s="13" t="s">
        <v>10</v>
      </c>
      <c r="F135" s="4" t="s">
        <v>25</v>
      </c>
      <c r="G135" s="35">
        <v>5</v>
      </c>
      <c r="H135" s="14">
        <v>24.5762711864407</v>
      </c>
      <c r="I135" s="30">
        <f t="shared" si="1"/>
        <v>122.88135593220349</v>
      </c>
      <c r="J135" s="40"/>
      <c r="K135" s="41"/>
      <c r="L135" s="41"/>
      <c r="M135" s="41"/>
      <c r="N135" s="42"/>
      <c r="O135" s="44">
        <f>N135*G135</f>
        <v>0</v>
      </c>
      <c r="P135" s="42"/>
      <c r="Q135" s="43"/>
    </row>
    <row r="136" spans="2:17" ht="26.25" thickBot="1" x14ac:dyDescent="0.25">
      <c r="B136" s="27" t="s">
        <v>336</v>
      </c>
      <c r="C136" s="11" t="s">
        <v>163</v>
      </c>
      <c r="D136" s="12" t="s">
        <v>23</v>
      </c>
      <c r="E136" s="13" t="s">
        <v>10</v>
      </c>
      <c r="F136" s="4" t="s">
        <v>25</v>
      </c>
      <c r="G136" s="35">
        <v>5</v>
      </c>
      <c r="H136" s="14">
        <v>27.118644067796598</v>
      </c>
      <c r="I136" s="30">
        <f t="shared" si="1"/>
        <v>135.593220338983</v>
      </c>
      <c r="J136" s="40"/>
      <c r="K136" s="41"/>
      <c r="L136" s="41"/>
      <c r="M136" s="41"/>
      <c r="N136" s="42"/>
      <c r="O136" s="44">
        <f>N136*G136</f>
        <v>0</v>
      </c>
      <c r="P136" s="42"/>
      <c r="Q136" s="43"/>
    </row>
    <row r="137" spans="2:17" ht="26.25" thickBot="1" x14ac:dyDescent="0.25">
      <c r="B137" s="27" t="s">
        <v>337</v>
      </c>
      <c r="C137" s="11" t="s">
        <v>164</v>
      </c>
      <c r="D137" s="12" t="s">
        <v>23</v>
      </c>
      <c r="E137" s="13" t="s">
        <v>10</v>
      </c>
      <c r="F137" s="4" t="s">
        <v>25</v>
      </c>
      <c r="G137" s="35">
        <v>10</v>
      </c>
      <c r="H137" s="14">
        <v>28.8135593220339</v>
      </c>
      <c r="I137" s="30">
        <f t="shared" si="1"/>
        <v>288.13559322033899</v>
      </c>
      <c r="J137" s="40"/>
      <c r="K137" s="41"/>
      <c r="L137" s="41"/>
      <c r="M137" s="41"/>
      <c r="N137" s="42"/>
      <c r="O137" s="44">
        <f>N137*G137</f>
        <v>0</v>
      </c>
      <c r="P137" s="42"/>
      <c r="Q137" s="43"/>
    </row>
    <row r="138" spans="2:17" ht="26.25" thickBot="1" x14ac:dyDescent="0.25">
      <c r="B138" s="27" t="s">
        <v>338</v>
      </c>
      <c r="C138" s="11" t="s">
        <v>165</v>
      </c>
      <c r="D138" s="12" t="s">
        <v>23</v>
      </c>
      <c r="E138" s="13" t="s">
        <v>10</v>
      </c>
      <c r="F138" s="4" t="s">
        <v>25</v>
      </c>
      <c r="G138" s="35">
        <v>10</v>
      </c>
      <c r="H138" s="14">
        <v>37.288135593220296</v>
      </c>
      <c r="I138" s="30">
        <f t="shared" si="1"/>
        <v>372.88135593220295</v>
      </c>
      <c r="J138" s="40"/>
      <c r="K138" s="41"/>
      <c r="L138" s="41"/>
      <c r="M138" s="41"/>
      <c r="N138" s="42"/>
      <c r="O138" s="44">
        <f>N138*G138</f>
        <v>0</v>
      </c>
      <c r="P138" s="42"/>
      <c r="Q138" s="43"/>
    </row>
    <row r="139" spans="2:17" ht="26.25" thickBot="1" x14ac:dyDescent="0.25">
      <c r="B139" s="27" t="s">
        <v>339</v>
      </c>
      <c r="C139" s="11" t="s">
        <v>166</v>
      </c>
      <c r="D139" s="12" t="s">
        <v>23</v>
      </c>
      <c r="E139" s="13" t="s">
        <v>10</v>
      </c>
      <c r="F139" s="4" t="s">
        <v>25</v>
      </c>
      <c r="G139" s="35">
        <v>5</v>
      </c>
      <c r="H139" s="14">
        <v>38.135593220338997</v>
      </c>
      <c r="I139" s="30">
        <f t="shared" si="1"/>
        <v>190.67796610169498</v>
      </c>
      <c r="J139" s="40"/>
      <c r="K139" s="41"/>
      <c r="L139" s="41"/>
      <c r="M139" s="41"/>
      <c r="N139" s="42"/>
      <c r="O139" s="44">
        <f>N139*G139</f>
        <v>0</v>
      </c>
      <c r="P139" s="42"/>
      <c r="Q139" s="43"/>
    </row>
    <row r="140" spans="2:17" ht="15.75" thickBot="1" x14ac:dyDescent="0.25">
      <c r="B140" s="27" t="s">
        <v>340</v>
      </c>
      <c r="C140" s="11" t="s">
        <v>167</v>
      </c>
      <c r="D140" s="12" t="s">
        <v>23</v>
      </c>
      <c r="E140" s="13" t="s">
        <v>10</v>
      </c>
      <c r="F140" s="4" t="s">
        <v>22</v>
      </c>
      <c r="G140" s="36">
        <v>10</v>
      </c>
      <c r="H140" s="14">
        <v>491.52542372881402</v>
      </c>
      <c r="I140" s="30">
        <f t="shared" ref="I140:I174" si="2">H140*G140</f>
        <v>4915.2542372881398</v>
      </c>
      <c r="J140" s="40"/>
      <c r="K140" s="41"/>
      <c r="L140" s="41"/>
      <c r="M140" s="41"/>
      <c r="N140" s="42"/>
      <c r="O140" s="44">
        <f>N140*G140</f>
        <v>0</v>
      </c>
      <c r="P140" s="42"/>
      <c r="Q140" s="43"/>
    </row>
    <row r="141" spans="2:17" ht="39" thickBot="1" x14ac:dyDescent="0.25">
      <c r="B141" s="27" t="s">
        <v>341</v>
      </c>
      <c r="C141" s="11" t="s">
        <v>168</v>
      </c>
      <c r="D141" s="12" t="s">
        <v>40</v>
      </c>
      <c r="E141" s="13" t="s">
        <v>10</v>
      </c>
      <c r="F141" s="4" t="s">
        <v>42</v>
      </c>
      <c r="G141" s="35">
        <v>1</v>
      </c>
      <c r="H141" s="14">
        <v>9732.2033898305108</v>
      </c>
      <c r="I141" s="30">
        <f t="shared" si="2"/>
        <v>9732.2033898305108</v>
      </c>
      <c r="J141" s="40"/>
      <c r="K141" s="41"/>
      <c r="L141" s="41"/>
      <c r="M141" s="41"/>
      <c r="N141" s="42"/>
      <c r="O141" s="44">
        <f>N141*G141</f>
        <v>0</v>
      </c>
      <c r="P141" s="42"/>
      <c r="Q141" s="43"/>
    </row>
    <row r="142" spans="2:17" ht="39" thickBot="1" x14ac:dyDescent="0.25">
      <c r="B142" s="27" t="s">
        <v>342</v>
      </c>
      <c r="C142" s="11" t="s">
        <v>169</v>
      </c>
      <c r="D142" s="12" t="s">
        <v>40</v>
      </c>
      <c r="E142" s="13" t="s">
        <v>10</v>
      </c>
      <c r="F142" s="4" t="s">
        <v>150</v>
      </c>
      <c r="G142" s="35">
        <v>1</v>
      </c>
      <c r="H142" s="14">
        <v>4055.0847457627101</v>
      </c>
      <c r="I142" s="30">
        <f t="shared" si="2"/>
        <v>4055.0847457627101</v>
      </c>
      <c r="J142" s="40"/>
      <c r="K142" s="41"/>
      <c r="L142" s="41"/>
      <c r="M142" s="41"/>
      <c r="N142" s="42"/>
      <c r="O142" s="44">
        <f>N142*G142</f>
        <v>0</v>
      </c>
      <c r="P142" s="42"/>
      <c r="Q142" s="43"/>
    </row>
    <row r="143" spans="2:17" ht="39" thickBot="1" x14ac:dyDescent="0.25">
      <c r="B143" s="27" t="s">
        <v>343</v>
      </c>
      <c r="C143" s="11" t="s">
        <v>170</v>
      </c>
      <c r="D143" s="12" t="s">
        <v>40</v>
      </c>
      <c r="E143" s="13" t="s">
        <v>10</v>
      </c>
      <c r="F143" s="4" t="s">
        <v>150</v>
      </c>
      <c r="G143" s="35">
        <v>1</v>
      </c>
      <c r="H143" s="14">
        <v>8925.8474576271201</v>
      </c>
      <c r="I143" s="30">
        <f t="shared" si="2"/>
        <v>8925.8474576271201</v>
      </c>
      <c r="J143" s="40"/>
      <c r="K143" s="41"/>
      <c r="L143" s="41"/>
      <c r="M143" s="41"/>
      <c r="N143" s="42"/>
      <c r="O143" s="44">
        <f>N143*G143</f>
        <v>0</v>
      </c>
      <c r="P143" s="42"/>
      <c r="Q143" s="43"/>
    </row>
    <row r="144" spans="2:17" ht="39" thickBot="1" x14ac:dyDescent="0.25">
      <c r="B144" s="27" t="s">
        <v>344</v>
      </c>
      <c r="C144" s="11" t="s">
        <v>171</v>
      </c>
      <c r="D144" s="12" t="s">
        <v>40</v>
      </c>
      <c r="E144" s="13" t="s">
        <v>10</v>
      </c>
      <c r="F144" s="4" t="s">
        <v>42</v>
      </c>
      <c r="G144" s="35">
        <v>2</v>
      </c>
      <c r="H144" s="14">
        <v>4661.0169491525403</v>
      </c>
      <c r="I144" s="30">
        <f t="shared" si="2"/>
        <v>9322.0338983050806</v>
      </c>
      <c r="J144" s="40"/>
      <c r="K144" s="41"/>
      <c r="L144" s="41"/>
      <c r="M144" s="41"/>
      <c r="N144" s="42"/>
      <c r="O144" s="44">
        <f>N144*G144</f>
        <v>0</v>
      </c>
      <c r="P144" s="42"/>
      <c r="Q144" s="43"/>
    </row>
    <row r="145" spans="2:17" ht="39" thickBot="1" x14ac:dyDescent="0.25">
      <c r="B145" s="27" t="s">
        <v>345</v>
      </c>
      <c r="C145" s="11" t="s">
        <v>172</v>
      </c>
      <c r="D145" s="12" t="s">
        <v>40</v>
      </c>
      <c r="E145" s="13" t="s">
        <v>10</v>
      </c>
      <c r="F145" s="4" t="s">
        <v>42</v>
      </c>
      <c r="G145" s="35">
        <v>2</v>
      </c>
      <c r="H145" s="14">
        <v>3225.42372881356</v>
      </c>
      <c r="I145" s="30">
        <f t="shared" si="2"/>
        <v>6450.8474576271201</v>
      </c>
      <c r="J145" s="40"/>
      <c r="K145" s="41"/>
      <c r="L145" s="41"/>
      <c r="M145" s="41"/>
      <c r="N145" s="42"/>
      <c r="O145" s="44">
        <f>N145*G145</f>
        <v>0</v>
      </c>
      <c r="P145" s="42"/>
      <c r="Q145" s="43"/>
    </row>
    <row r="146" spans="2:17" ht="39" thickBot="1" x14ac:dyDescent="0.25">
      <c r="B146" s="27" t="s">
        <v>346</v>
      </c>
      <c r="C146" s="11" t="s">
        <v>173</v>
      </c>
      <c r="D146" s="12" t="s">
        <v>40</v>
      </c>
      <c r="E146" s="13" t="s">
        <v>10</v>
      </c>
      <c r="F146" s="4" t="s">
        <v>42</v>
      </c>
      <c r="G146" s="35">
        <v>1</v>
      </c>
      <c r="H146" s="14">
        <v>1622.0338983050899</v>
      </c>
      <c r="I146" s="30">
        <f t="shared" si="2"/>
        <v>1622.0338983050899</v>
      </c>
      <c r="J146" s="40"/>
      <c r="K146" s="41"/>
      <c r="L146" s="41"/>
      <c r="M146" s="41"/>
      <c r="N146" s="42"/>
      <c r="O146" s="44">
        <f>N146*G146</f>
        <v>0</v>
      </c>
      <c r="P146" s="42"/>
      <c r="Q146" s="43"/>
    </row>
    <row r="147" spans="2:17" ht="39" thickBot="1" x14ac:dyDescent="0.25">
      <c r="B147" s="27" t="s">
        <v>347</v>
      </c>
      <c r="C147" s="11" t="s">
        <v>174</v>
      </c>
      <c r="D147" s="12" t="s">
        <v>40</v>
      </c>
      <c r="E147" s="13" t="s">
        <v>10</v>
      </c>
      <c r="F147" s="4" t="s">
        <v>42</v>
      </c>
      <c r="G147" s="35">
        <v>2</v>
      </c>
      <c r="H147" s="14">
        <v>3411.8644067796599</v>
      </c>
      <c r="I147" s="30">
        <f t="shared" si="2"/>
        <v>6823.7288135593199</v>
      </c>
      <c r="J147" s="40"/>
      <c r="K147" s="41"/>
      <c r="L147" s="41"/>
      <c r="M147" s="41"/>
      <c r="N147" s="42"/>
      <c r="O147" s="44">
        <f>N147*G147</f>
        <v>0</v>
      </c>
      <c r="P147" s="42"/>
      <c r="Q147" s="43"/>
    </row>
    <row r="148" spans="2:17" ht="39" thickBot="1" x14ac:dyDescent="0.25">
      <c r="B148" s="27" t="s">
        <v>348</v>
      </c>
      <c r="C148" s="11" t="s">
        <v>175</v>
      </c>
      <c r="D148" s="12" t="s">
        <v>40</v>
      </c>
      <c r="E148" s="13" t="s">
        <v>10</v>
      </c>
      <c r="F148" s="4" t="s">
        <v>176</v>
      </c>
      <c r="G148" s="35">
        <v>1</v>
      </c>
      <c r="H148" s="14">
        <v>2507.6271186440699</v>
      </c>
      <c r="I148" s="30">
        <f t="shared" si="2"/>
        <v>2507.6271186440699</v>
      </c>
      <c r="J148" s="40"/>
      <c r="K148" s="41"/>
      <c r="L148" s="41"/>
      <c r="M148" s="41"/>
      <c r="N148" s="42"/>
      <c r="O148" s="44">
        <f>N148*G148</f>
        <v>0</v>
      </c>
      <c r="P148" s="42"/>
      <c r="Q148" s="43"/>
    </row>
    <row r="149" spans="2:17" ht="39" thickBot="1" x14ac:dyDescent="0.25">
      <c r="B149" s="27" t="s">
        <v>349</v>
      </c>
      <c r="C149" s="11" t="s">
        <v>177</v>
      </c>
      <c r="D149" s="12" t="s">
        <v>40</v>
      </c>
      <c r="E149" s="13" t="s">
        <v>10</v>
      </c>
      <c r="F149" s="4" t="s">
        <v>176</v>
      </c>
      <c r="G149" s="35">
        <v>2</v>
      </c>
      <c r="H149" s="14">
        <v>4390.6779661016999</v>
      </c>
      <c r="I149" s="30">
        <f t="shared" si="2"/>
        <v>8781.3559322033998</v>
      </c>
      <c r="J149" s="40"/>
      <c r="K149" s="41"/>
      <c r="L149" s="41"/>
      <c r="M149" s="41"/>
      <c r="N149" s="42"/>
      <c r="O149" s="44">
        <f>N149*G149</f>
        <v>0</v>
      </c>
      <c r="P149" s="42"/>
      <c r="Q149" s="43"/>
    </row>
    <row r="150" spans="2:17" ht="26.25" thickBot="1" x14ac:dyDescent="0.25">
      <c r="B150" s="27" t="s">
        <v>350</v>
      </c>
      <c r="C150" s="11" t="s">
        <v>178</v>
      </c>
      <c r="D150" s="12" t="s">
        <v>23</v>
      </c>
      <c r="E150" s="13" t="s">
        <v>10</v>
      </c>
      <c r="F150" s="4" t="s">
        <v>42</v>
      </c>
      <c r="G150" s="35">
        <v>10</v>
      </c>
      <c r="H150" s="14">
        <v>30.084745762711901</v>
      </c>
      <c r="I150" s="30">
        <f t="shared" si="2"/>
        <v>300.84745762711901</v>
      </c>
      <c r="J150" s="40"/>
      <c r="K150" s="41"/>
      <c r="L150" s="41"/>
      <c r="M150" s="41"/>
      <c r="N150" s="42"/>
      <c r="O150" s="44">
        <f>N150*G150</f>
        <v>0</v>
      </c>
      <c r="P150" s="42"/>
      <c r="Q150" s="43"/>
    </row>
    <row r="151" spans="2:17" ht="26.25" thickBot="1" x14ac:dyDescent="0.25">
      <c r="B151" s="27" t="s">
        <v>351</v>
      </c>
      <c r="C151" s="11" t="s">
        <v>179</v>
      </c>
      <c r="D151" s="12" t="s">
        <v>23</v>
      </c>
      <c r="E151" s="13" t="s">
        <v>10</v>
      </c>
      <c r="F151" s="4" t="s">
        <v>42</v>
      </c>
      <c r="G151" s="35">
        <v>10</v>
      </c>
      <c r="H151" s="14">
        <v>16.9491525423729</v>
      </c>
      <c r="I151" s="30">
        <f t="shared" si="2"/>
        <v>169.491525423729</v>
      </c>
      <c r="J151" s="40"/>
      <c r="K151" s="41"/>
      <c r="L151" s="41"/>
      <c r="M151" s="41"/>
      <c r="N151" s="42"/>
      <c r="O151" s="44">
        <f>N151*G151</f>
        <v>0</v>
      </c>
      <c r="P151" s="42"/>
      <c r="Q151" s="43"/>
    </row>
    <row r="152" spans="2:17" ht="26.25" thickBot="1" x14ac:dyDescent="0.25">
      <c r="B152" s="27" t="s">
        <v>352</v>
      </c>
      <c r="C152" s="11" t="s">
        <v>180</v>
      </c>
      <c r="D152" s="12" t="s">
        <v>23</v>
      </c>
      <c r="E152" s="13" t="s">
        <v>10</v>
      </c>
      <c r="F152" s="4" t="s">
        <v>42</v>
      </c>
      <c r="G152" s="35">
        <v>10</v>
      </c>
      <c r="H152" s="14">
        <v>25.4237288135593</v>
      </c>
      <c r="I152" s="30">
        <f t="shared" si="2"/>
        <v>254.23728813559302</v>
      </c>
      <c r="J152" s="40"/>
      <c r="K152" s="41"/>
      <c r="L152" s="41"/>
      <c r="M152" s="41"/>
      <c r="N152" s="42"/>
      <c r="O152" s="44">
        <f>N152*G152</f>
        <v>0</v>
      </c>
      <c r="P152" s="42"/>
      <c r="Q152" s="43"/>
    </row>
    <row r="153" spans="2:17" ht="26.25" thickBot="1" x14ac:dyDescent="0.25">
      <c r="B153" s="27" t="s">
        <v>353</v>
      </c>
      <c r="C153" s="11" t="s">
        <v>181</v>
      </c>
      <c r="D153" s="12" t="s">
        <v>23</v>
      </c>
      <c r="E153" s="13" t="s">
        <v>10</v>
      </c>
      <c r="F153" s="4" t="s">
        <v>42</v>
      </c>
      <c r="G153" s="35">
        <v>10</v>
      </c>
      <c r="H153" s="14">
        <v>20</v>
      </c>
      <c r="I153" s="30">
        <f t="shared" si="2"/>
        <v>200</v>
      </c>
      <c r="J153" s="40"/>
      <c r="K153" s="41"/>
      <c r="L153" s="41"/>
      <c r="M153" s="41"/>
      <c r="N153" s="42"/>
      <c r="O153" s="44">
        <f>N153*G153</f>
        <v>0</v>
      </c>
      <c r="P153" s="42"/>
      <c r="Q153" s="43"/>
    </row>
    <row r="154" spans="2:17" ht="39" thickBot="1" x14ac:dyDescent="0.25">
      <c r="B154" s="27" t="s">
        <v>354</v>
      </c>
      <c r="C154" s="11" t="s">
        <v>182</v>
      </c>
      <c r="D154" s="12" t="s">
        <v>40</v>
      </c>
      <c r="E154" s="13" t="s">
        <v>10</v>
      </c>
      <c r="F154" s="4" t="s">
        <v>42</v>
      </c>
      <c r="G154" s="35">
        <v>3</v>
      </c>
      <c r="H154" s="14">
        <v>1699.40677966102</v>
      </c>
      <c r="I154" s="30">
        <f t="shared" si="2"/>
        <v>5098.2203389830602</v>
      </c>
      <c r="J154" s="40"/>
      <c r="K154" s="41"/>
      <c r="L154" s="41"/>
      <c r="M154" s="41"/>
      <c r="N154" s="42"/>
      <c r="O154" s="44">
        <f>N154*G154</f>
        <v>0</v>
      </c>
      <c r="P154" s="42"/>
      <c r="Q154" s="43"/>
    </row>
    <row r="155" spans="2:17" ht="26.25" thickBot="1" x14ac:dyDescent="0.25">
      <c r="B155" s="27" t="s">
        <v>355</v>
      </c>
      <c r="C155" s="11" t="s">
        <v>183</v>
      </c>
      <c r="D155" s="12" t="s">
        <v>23</v>
      </c>
      <c r="E155" s="13" t="s">
        <v>10</v>
      </c>
      <c r="F155" s="4" t="s">
        <v>184</v>
      </c>
      <c r="G155" s="35">
        <v>60</v>
      </c>
      <c r="H155" s="14">
        <v>1650.1016949152499</v>
      </c>
      <c r="I155" s="30">
        <f t="shared" si="2"/>
        <v>99006.101694914993</v>
      </c>
      <c r="J155" s="40"/>
      <c r="K155" s="41"/>
      <c r="L155" s="41"/>
      <c r="M155" s="41"/>
      <c r="N155" s="42"/>
      <c r="O155" s="44">
        <f>N155*G155</f>
        <v>0</v>
      </c>
      <c r="P155" s="42"/>
      <c r="Q155" s="43"/>
    </row>
    <row r="156" spans="2:17" ht="26.25" thickBot="1" x14ac:dyDescent="0.25">
      <c r="B156" s="27" t="s">
        <v>356</v>
      </c>
      <c r="C156" s="11" t="s">
        <v>185</v>
      </c>
      <c r="D156" s="12" t="s">
        <v>23</v>
      </c>
      <c r="E156" s="13" t="s">
        <v>10</v>
      </c>
      <c r="F156" s="4" t="s">
        <v>184</v>
      </c>
      <c r="G156" s="35">
        <v>30</v>
      </c>
      <c r="H156" s="14">
        <v>412.52542372881402</v>
      </c>
      <c r="I156" s="30">
        <f t="shared" si="2"/>
        <v>12375.762711864421</v>
      </c>
      <c r="J156" s="40"/>
      <c r="K156" s="41"/>
      <c r="L156" s="41"/>
      <c r="M156" s="41"/>
      <c r="N156" s="42"/>
      <c r="O156" s="44">
        <f>N156*G156</f>
        <v>0</v>
      </c>
      <c r="P156" s="42"/>
      <c r="Q156" s="43"/>
    </row>
    <row r="157" spans="2:17" ht="26.25" thickBot="1" x14ac:dyDescent="0.25">
      <c r="B157" s="27" t="s">
        <v>357</v>
      </c>
      <c r="C157" s="11" t="s">
        <v>186</v>
      </c>
      <c r="D157" s="12" t="s">
        <v>23</v>
      </c>
      <c r="E157" s="13" t="s">
        <v>10</v>
      </c>
      <c r="F157" s="4" t="s">
        <v>184</v>
      </c>
      <c r="G157" s="35">
        <v>30</v>
      </c>
      <c r="H157" s="14">
        <v>2739.8305084745798</v>
      </c>
      <c r="I157" s="30">
        <f t="shared" si="2"/>
        <v>82194.915254237392</v>
      </c>
      <c r="J157" s="40"/>
      <c r="K157" s="41"/>
      <c r="L157" s="41"/>
      <c r="M157" s="41"/>
      <c r="N157" s="42"/>
      <c r="O157" s="44">
        <f>N157*G157</f>
        <v>0</v>
      </c>
      <c r="P157" s="42"/>
      <c r="Q157" s="43"/>
    </row>
    <row r="158" spans="2:17" ht="26.25" thickBot="1" x14ac:dyDescent="0.25">
      <c r="B158" s="27" t="s">
        <v>358</v>
      </c>
      <c r="C158" s="11" t="s">
        <v>187</v>
      </c>
      <c r="D158" s="12" t="s">
        <v>23</v>
      </c>
      <c r="E158" s="13" t="s">
        <v>10</v>
      </c>
      <c r="F158" s="4" t="s">
        <v>184</v>
      </c>
      <c r="G158" s="35">
        <v>30</v>
      </c>
      <c r="H158" s="14">
        <v>1705.93220338983</v>
      </c>
      <c r="I158" s="30">
        <f t="shared" si="2"/>
        <v>51177.966101694896</v>
      </c>
      <c r="J158" s="40"/>
      <c r="K158" s="41"/>
      <c r="L158" s="41"/>
      <c r="M158" s="41"/>
      <c r="N158" s="42"/>
      <c r="O158" s="44">
        <f>N158*G158</f>
        <v>0</v>
      </c>
      <c r="P158" s="42"/>
      <c r="Q158" s="43"/>
    </row>
    <row r="159" spans="2:17" ht="26.25" thickBot="1" x14ac:dyDescent="0.25">
      <c r="B159" s="27" t="s">
        <v>359</v>
      </c>
      <c r="C159" s="11" t="s">
        <v>188</v>
      </c>
      <c r="D159" s="12" t="s">
        <v>23</v>
      </c>
      <c r="E159" s="13" t="s">
        <v>10</v>
      </c>
      <c r="F159" s="4" t="s">
        <v>184</v>
      </c>
      <c r="G159" s="35">
        <v>30</v>
      </c>
      <c r="H159" s="14">
        <v>1650.1016949152499</v>
      </c>
      <c r="I159" s="30">
        <f t="shared" si="2"/>
        <v>49503.050847457496</v>
      </c>
      <c r="J159" s="40"/>
      <c r="K159" s="41"/>
      <c r="L159" s="41"/>
      <c r="M159" s="41"/>
      <c r="N159" s="42"/>
      <c r="O159" s="44">
        <f>N159*G159</f>
        <v>0</v>
      </c>
      <c r="P159" s="42"/>
      <c r="Q159" s="43"/>
    </row>
    <row r="160" spans="2:17" ht="26.25" thickBot="1" x14ac:dyDescent="0.25">
      <c r="B160" s="27" t="s">
        <v>360</v>
      </c>
      <c r="C160" s="11" t="s">
        <v>189</v>
      </c>
      <c r="D160" s="12" t="s">
        <v>23</v>
      </c>
      <c r="E160" s="13" t="s">
        <v>10</v>
      </c>
      <c r="F160" s="4" t="s">
        <v>184</v>
      </c>
      <c r="G160" s="35">
        <v>30</v>
      </c>
      <c r="H160" s="14">
        <v>2710.8813559322002</v>
      </c>
      <c r="I160" s="30">
        <f t="shared" si="2"/>
        <v>81326.440677966006</v>
      </c>
      <c r="J160" s="40"/>
      <c r="K160" s="41"/>
      <c r="L160" s="41"/>
      <c r="M160" s="41"/>
      <c r="N160" s="42"/>
      <c r="O160" s="44">
        <f>N160*G160</f>
        <v>0</v>
      </c>
      <c r="P160" s="42"/>
      <c r="Q160" s="43"/>
    </row>
    <row r="161" spans="2:17" ht="26.25" thickBot="1" x14ac:dyDescent="0.25">
      <c r="B161" s="27" t="s">
        <v>361</v>
      </c>
      <c r="C161" s="11" t="s">
        <v>190</v>
      </c>
      <c r="D161" s="12" t="s">
        <v>23</v>
      </c>
      <c r="E161" s="13" t="s">
        <v>10</v>
      </c>
      <c r="F161" s="4" t="s">
        <v>184</v>
      </c>
      <c r="G161" s="35">
        <v>150</v>
      </c>
      <c r="H161" s="14">
        <v>294.66101694915301</v>
      </c>
      <c r="I161" s="30">
        <f t="shared" si="2"/>
        <v>44199.152542372954</v>
      </c>
      <c r="J161" s="40"/>
      <c r="K161" s="41"/>
      <c r="L161" s="41"/>
      <c r="M161" s="41"/>
      <c r="N161" s="42"/>
      <c r="O161" s="44">
        <f>N161*G161</f>
        <v>0</v>
      </c>
      <c r="P161" s="42"/>
      <c r="Q161" s="43"/>
    </row>
    <row r="162" spans="2:17" ht="26.25" thickBot="1" x14ac:dyDescent="0.25">
      <c r="B162" s="27" t="s">
        <v>362</v>
      </c>
      <c r="C162" s="11" t="s">
        <v>191</v>
      </c>
      <c r="D162" s="12" t="s">
        <v>23</v>
      </c>
      <c r="E162" s="13" t="s">
        <v>10</v>
      </c>
      <c r="F162" s="4" t="s">
        <v>184</v>
      </c>
      <c r="G162" s="35">
        <v>30</v>
      </c>
      <c r="H162" s="14">
        <v>1650.1016949152499</v>
      </c>
      <c r="I162" s="30">
        <f t="shared" si="2"/>
        <v>49503.050847457496</v>
      </c>
      <c r="J162" s="40"/>
      <c r="K162" s="41"/>
      <c r="L162" s="41"/>
      <c r="M162" s="41"/>
      <c r="N162" s="42"/>
      <c r="O162" s="44">
        <f>N162*G162</f>
        <v>0</v>
      </c>
      <c r="P162" s="42"/>
      <c r="Q162" s="43"/>
    </row>
    <row r="163" spans="2:17" ht="26.25" thickBot="1" x14ac:dyDescent="0.25">
      <c r="B163" s="27" t="s">
        <v>363</v>
      </c>
      <c r="C163" s="11" t="s">
        <v>192</v>
      </c>
      <c r="D163" s="12" t="s">
        <v>23</v>
      </c>
      <c r="E163" s="13" t="s">
        <v>10</v>
      </c>
      <c r="F163" s="4" t="s">
        <v>184</v>
      </c>
      <c r="G163" s="35">
        <v>30</v>
      </c>
      <c r="H163" s="14">
        <v>4824.7881355932204</v>
      </c>
      <c r="I163" s="30">
        <f t="shared" si="2"/>
        <v>144743.64406779662</v>
      </c>
      <c r="J163" s="40"/>
      <c r="K163" s="41"/>
      <c r="L163" s="41"/>
      <c r="M163" s="41"/>
      <c r="N163" s="42"/>
      <c r="O163" s="44">
        <f>N163*G163</f>
        <v>0</v>
      </c>
      <c r="P163" s="42"/>
      <c r="Q163" s="43"/>
    </row>
    <row r="164" spans="2:17" ht="26.25" thickBot="1" x14ac:dyDescent="0.25">
      <c r="B164" s="27" t="s">
        <v>364</v>
      </c>
      <c r="C164" s="11" t="s">
        <v>193</v>
      </c>
      <c r="D164" s="12" t="s">
        <v>23</v>
      </c>
      <c r="E164" s="13" t="s">
        <v>10</v>
      </c>
      <c r="F164" s="4" t="s">
        <v>184</v>
      </c>
      <c r="G164" s="35">
        <v>60</v>
      </c>
      <c r="H164" s="14">
        <v>3643.21186440678</v>
      </c>
      <c r="I164" s="30">
        <f t="shared" si="2"/>
        <v>218592.7118644068</v>
      </c>
      <c r="J164" s="40"/>
      <c r="K164" s="41"/>
      <c r="L164" s="41"/>
      <c r="M164" s="41"/>
      <c r="N164" s="42"/>
      <c r="O164" s="44">
        <f>N164*G164</f>
        <v>0</v>
      </c>
      <c r="P164" s="42"/>
      <c r="Q164" s="43"/>
    </row>
    <row r="165" spans="2:17" ht="26.25" thickBot="1" x14ac:dyDescent="0.25">
      <c r="B165" s="27" t="s">
        <v>365</v>
      </c>
      <c r="C165" s="11" t="s">
        <v>194</v>
      </c>
      <c r="D165" s="12" t="s">
        <v>23</v>
      </c>
      <c r="E165" s="13" t="s">
        <v>10</v>
      </c>
      <c r="F165" s="4" t="s">
        <v>184</v>
      </c>
      <c r="G165" s="35">
        <v>120</v>
      </c>
      <c r="H165" s="14">
        <v>3643.21186440678</v>
      </c>
      <c r="I165" s="30">
        <f t="shared" si="2"/>
        <v>437185.42372881359</v>
      </c>
      <c r="J165" s="40"/>
      <c r="K165" s="41"/>
      <c r="L165" s="41"/>
      <c r="M165" s="41"/>
      <c r="N165" s="42"/>
      <c r="O165" s="44">
        <f>N165*G165</f>
        <v>0</v>
      </c>
      <c r="P165" s="42"/>
      <c r="Q165" s="43"/>
    </row>
    <row r="166" spans="2:17" ht="26.25" thickBot="1" x14ac:dyDescent="0.25">
      <c r="B166" s="27" t="s">
        <v>366</v>
      </c>
      <c r="C166" s="11" t="s">
        <v>195</v>
      </c>
      <c r="D166" s="12" t="s">
        <v>23</v>
      </c>
      <c r="E166" s="13" t="s">
        <v>10</v>
      </c>
      <c r="F166" s="4" t="s">
        <v>184</v>
      </c>
      <c r="G166" s="35">
        <v>60</v>
      </c>
      <c r="H166" s="14">
        <v>3643.21186440678</v>
      </c>
      <c r="I166" s="30">
        <f t="shared" si="2"/>
        <v>218592.7118644068</v>
      </c>
      <c r="J166" s="40"/>
      <c r="K166" s="41"/>
      <c r="L166" s="41"/>
      <c r="M166" s="41"/>
      <c r="N166" s="42"/>
      <c r="O166" s="44">
        <f>N166*G166</f>
        <v>0</v>
      </c>
      <c r="P166" s="42"/>
      <c r="Q166" s="43"/>
    </row>
    <row r="167" spans="2:17" ht="15.75" thickBot="1" x14ac:dyDescent="0.25">
      <c r="B167" s="27" t="s">
        <v>367</v>
      </c>
      <c r="C167" s="11" t="s">
        <v>196</v>
      </c>
      <c r="D167" s="12" t="s">
        <v>43</v>
      </c>
      <c r="E167" s="13" t="s">
        <v>10</v>
      </c>
      <c r="F167" s="4" t="s">
        <v>45</v>
      </c>
      <c r="G167" s="35">
        <v>2</v>
      </c>
      <c r="H167" s="14">
        <v>2089.6779661016999</v>
      </c>
      <c r="I167" s="30">
        <f t="shared" si="2"/>
        <v>4179.3559322033998</v>
      </c>
      <c r="J167" s="40"/>
      <c r="K167" s="41"/>
      <c r="L167" s="41"/>
      <c r="M167" s="41"/>
      <c r="N167" s="42"/>
      <c r="O167" s="44">
        <f>N167*G167</f>
        <v>0</v>
      </c>
      <c r="P167" s="42"/>
      <c r="Q167" s="43"/>
    </row>
    <row r="168" spans="2:17" ht="15.75" thickBot="1" x14ac:dyDescent="0.25">
      <c r="B168" s="27" t="s">
        <v>368</v>
      </c>
      <c r="C168" s="11" t="s">
        <v>197</v>
      </c>
      <c r="D168" s="12" t="s">
        <v>43</v>
      </c>
      <c r="E168" s="13" t="s">
        <v>10</v>
      </c>
      <c r="F168" s="4" t="s">
        <v>45</v>
      </c>
      <c r="G168" s="35">
        <v>4</v>
      </c>
      <c r="H168" s="14">
        <v>2913.3728813559301</v>
      </c>
      <c r="I168" s="30">
        <f t="shared" si="2"/>
        <v>11653.49152542372</v>
      </c>
      <c r="J168" s="40"/>
      <c r="K168" s="41"/>
      <c r="L168" s="41"/>
      <c r="M168" s="41"/>
      <c r="N168" s="42"/>
      <c r="O168" s="44">
        <f>N168*G168</f>
        <v>0</v>
      </c>
      <c r="P168" s="42"/>
      <c r="Q168" s="43"/>
    </row>
    <row r="169" spans="2:17" ht="15.75" thickBot="1" x14ac:dyDescent="0.25">
      <c r="B169" s="27" t="s">
        <v>369</v>
      </c>
      <c r="C169" s="11" t="s">
        <v>198</v>
      </c>
      <c r="D169" s="12" t="s">
        <v>43</v>
      </c>
      <c r="E169" s="13" t="s">
        <v>10</v>
      </c>
      <c r="F169" s="4" t="s">
        <v>45</v>
      </c>
      <c r="G169" s="35">
        <v>2</v>
      </c>
      <c r="H169" s="14">
        <v>815.58474576271203</v>
      </c>
      <c r="I169" s="30">
        <f t="shared" si="2"/>
        <v>1631.1694915254241</v>
      </c>
      <c r="J169" s="40"/>
      <c r="K169" s="41"/>
      <c r="L169" s="41"/>
      <c r="M169" s="41"/>
      <c r="N169" s="42"/>
      <c r="O169" s="44">
        <f>N169*G169</f>
        <v>0</v>
      </c>
      <c r="P169" s="42"/>
      <c r="Q169" s="43"/>
    </row>
    <row r="170" spans="2:17" ht="15.75" thickBot="1" x14ac:dyDescent="0.25">
      <c r="B170" s="27" t="s">
        <v>370</v>
      </c>
      <c r="C170" s="11" t="s">
        <v>199</v>
      </c>
      <c r="D170" s="12" t="s">
        <v>43</v>
      </c>
      <c r="E170" s="13" t="s">
        <v>10</v>
      </c>
      <c r="F170" s="4" t="s">
        <v>45</v>
      </c>
      <c r="G170" s="35">
        <v>4</v>
      </c>
      <c r="H170" s="14">
        <v>1007.64406779661</v>
      </c>
      <c r="I170" s="30">
        <f t="shared" si="2"/>
        <v>4030.57627118644</v>
      </c>
      <c r="J170" s="40"/>
      <c r="K170" s="41"/>
      <c r="L170" s="41"/>
      <c r="M170" s="41"/>
      <c r="N170" s="42"/>
      <c r="O170" s="44">
        <f>N170*G170</f>
        <v>0</v>
      </c>
      <c r="P170" s="42"/>
      <c r="Q170" s="43"/>
    </row>
    <row r="171" spans="2:17" ht="39" thickBot="1" x14ac:dyDescent="0.25">
      <c r="B171" s="27" t="s">
        <v>371</v>
      </c>
      <c r="C171" s="11" t="s">
        <v>200</v>
      </c>
      <c r="D171" s="12" t="s">
        <v>40</v>
      </c>
      <c r="E171" s="13" t="s">
        <v>10</v>
      </c>
      <c r="F171" s="4" t="s">
        <v>42</v>
      </c>
      <c r="G171" s="35">
        <v>1</v>
      </c>
      <c r="H171" s="14">
        <v>1975.42372881356</v>
      </c>
      <c r="I171" s="30">
        <f t="shared" si="2"/>
        <v>1975.42372881356</v>
      </c>
      <c r="J171" s="40"/>
      <c r="K171" s="41"/>
      <c r="L171" s="41"/>
      <c r="M171" s="41"/>
      <c r="N171" s="42"/>
      <c r="O171" s="44">
        <f>N171*G171</f>
        <v>0</v>
      </c>
      <c r="P171" s="42"/>
      <c r="Q171" s="43"/>
    </row>
    <row r="172" spans="2:17" ht="39" thickBot="1" x14ac:dyDescent="0.25">
      <c r="B172" s="27" t="s">
        <v>372</v>
      </c>
      <c r="C172" s="11" t="s">
        <v>201</v>
      </c>
      <c r="D172" s="12" t="s">
        <v>20</v>
      </c>
      <c r="E172" s="13" t="s">
        <v>54</v>
      </c>
      <c r="F172" s="4" t="s">
        <v>22</v>
      </c>
      <c r="G172" s="35">
        <v>2095.6449974081502</v>
      </c>
      <c r="H172" s="14">
        <v>23.728813559321999</v>
      </c>
      <c r="I172" s="30">
        <f t="shared" si="2"/>
        <v>49727.169430023831</v>
      </c>
      <c r="J172" s="40"/>
      <c r="K172" s="41"/>
      <c r="L172" s="41"/>
      <c r="M172" s="41"/>
      <c r="N172" s="42"/>
      <c r="O172" s="44">
        <f>N172*G172</f>
        <v>0</v>
      </c>
      <c r="P172" s="42"/>
      <c r="Q172" s="43"/>
    </row>
    <row r="173" spans="2:17" ht="26.25" thickBot="1" x14ac:dyDescent="0.25">
      <c r="B173" s="27" t="s">
        <v>373</v>
      </c>
      <c r="C173" s="11" t="s">
        <v>202</v>
      </c>
      <c r="D173" s="12" t="s">
        <v>23</v>
      </c>
      <c r="E173" s="13" t="s">
        <v>10</v>
      </c>
      <c r="F173" s="4" t="s">
        <v>25</v>
      </c>
      <c r="G173" s="35">
        <v>5</v>
      </c>
      <c r="H173" s="14">
        <v>41.5254237288136</v>
      </c>
      <c r="I173" s="30">
        <f t="shared" si="2"/>
        <v>207.62711864406799</v>
      </c>
      <c r="J173" s="40"/>
      <c r="K173" s="41"/>
      <c r="L173" s="41"/>
      <c r="M173" s="41"/>
      <c r="N173" s="42"/>
      <c r="O173" s="44">
        <f>N173*G173</f>
        <v>0</v>
      </c>
      <c r="P173" s="42"/>
      <c r="Q173" s="43"/>
    </row>
    <row r="174" spans="2:17" ht="39" thickBot="1" x14ac:dyDescent="0.25">
      <c r="B174" s="27" t="s">
        <v>374</v>
      </c>
      <c r="C174" s="11" t="s">
        <v>203</v>
      </c>
      <c r="D174" s="12" t="s">
        <v>20</v>
      </c>
      <c r="E174" s="13" t="s">
        <v>54</v>
      </c>
      <c r="F174" s="4" t="s">
        <v>22</v>
      </c>
      <c r="G174" s="38">
        <v>1048</v>
      </c>
      <c r="H174" s="14"/>
      <c r="I174" s="30">
        <f t="shared" si="2"/>
        <v>0</v>
      </c>
      <c r="J174" s="51"/>
      <c r="K174" s="52"/>
      <c r="L174" s="52"/>
      <c r="M174" s="52"/>
      <c r="N174" s="53"/>
      <c r="O174" s="54">
        <f>N174*G174</f>
        <v>0</v>
      </c>
      <c r="P174" s="53"/>
      <c r="Q174" s="55"/>
    </row>
    <row r="175" spans="2:17" ht="26.25" thickBot="1" x14ac:dyDescent="0.25">
      <c r="B175" s="19">
        <v>5</v>
      </c>
      <c r="C175" s="31" t="s">
        <v>375</v>
      </c>
      <c r="D175" s="64" t="s">
        <v>207</v>
      </c>
      <c r="E175" s="64"/>
      <c r="F175" s="64"/>
      <c r="G175" s="64"/>
      <c r="H175" s="64"/>
      <c r="I175" s="56">
        <f>SUM(I12:I174)</f>
        <v>9820572.274888128</v>
      </c>
      <c r="J175" s="115">
        <f>SUM(O12:O174)</f>
        <v>0</v>
      </c>
      <c r="K175" s="116"/>
      <c r="L175" s="116"/>
      <c r="M175" s="116"/>
      <c r="N175" s="116"/>
      <c r="O175" s="116"/>
      <c r="P175" s="116"/>
      <c r="Q175" s="117"/>
    </row>
    <row r="176" spans="2:17" ht="13.5" customHeight="1" thickBot="1" x14ac:dyDescent="0.3">
      <c r="B176" s="28">
        <v>6</v>
      </c>
      <c r="C176" s="62" t="s">
        <v>376</v>
      </c>
      <c r="D176" s="63"/>
      <c r="E176" s="63"/>
      <c r="F176" s="63"/>
      <c r="G176" s="63"/>
      <c r="H176" s="63"/>
      <c r="I176" s="63"/>
      <c r="J176" s="118" t="s">
        <v>382</v>
      </c>
      <c r="K176" s="119"/>
      <c r="L176" s="119"/>
      <c r="M176" s="119"/>
      <c r="N176" s="119"/>
      <c r="O176" s="119"/>
      <c r="P176" s="119"/>
      <c r="Q176" s="120"/>
    </row>
    <row r="177" spans="2:17" ht="13.5" thickBot="1" x14ac:dyDescent="0.3">
      <c r="B177" s="28">
        <v>7</v>
      </c>
      <c r="C177" s="62" t="s">
        <v>377</v>
      </c>
      <c r="D177" s="63"/>
      <c r="E177" s="63"/>
      <c r="F177" s="63"/>
      <c r="G177" s="63"/>
      <c r="H177" s="63"/>
      <c r="I177" s="63"/>
      <c r="J177" s="79">
        <f>J175</f>
        <v>0</v>
      </c>
      <c r="K177" s="80"/>
      <c r="L177" s="80"/>
      <c r="M177" s="80"/>
      <c r="N177" s="80"/>
      <c r="O177" s="80"/>
      <c r="P177" s="80"/>
      <c r="Q177" s="81"/>
    </row>
    <row r="178" spans="2:17" ht="90.75" customHeight="1" thickBot="1" x14ac:dyDescent="0.3">
      <c r="B178" s="19">
        <v>8</v>
      </c>
      <c r="C178" s="62" t="s">
        <v>380</v>
      </c>
      <c r="D178" s="63"/>
      <c r="E178" s="63"/>
      <c r="F178" s="63"/>
      <c r="G178" s="63"/>
      <c r="H178" s="63"/>
      <c r="I178" s="63"/>
      <c r="J178" s="82"/>
      <c r="K178" s="83"/>
      <c r="L178" s="83"/>
      <c r="M178" s="83"/>
      <c r="N178" s="83"/>
      <c r="O178" s="83"/>
      <c r="P178" s="83"/>
      <c r="Q178" s="84"/>
    </row>
    <row r="179" spans="2:17" ht="56.25" customHeight="1" thickBot="1" x14ac:dyDescent="0.3">
      <c r="B179" s="28">
        <v>9</v>
      </c>
      <c r="C179" s="62" t="s">
        <v>378</v>
      </c>
      <c r="D179" s="63"/>
      <c r="E179" s="63"/>
      <c r="F179" s="63"/>
      <c r="G179" s="63"/>
      <c r="H179" s="63"/>
      <c r="I179" s="63"/>
      <c r="J179" s="85"/>
      <c r="K179" s="86"/>
      <c r="L179" s="86"/>
      <c r="M179" s="86"/>
      <c r="N179" s="86"/>
      <c r="O179" s="86"/>
      <c r="P179" s="86"/>
      <c r="Q179" s="87"/>
    </row>
    <row r="180" spans="2:17" ht="62.25" customHeight="1" thickBot="1" x14ac:dyDescent="0.3">
      <c r="B180" s="28">
        <v>10</v>
      </c>
      <c r="C180" s="58" t="s">
        <v>379</v>
      </c>
      <c r="D180" s="59"/>
      <c r="E180" s="59"/>
      <c r="F180" s="59"/>
      <c r="G180" s="59"/>
      <c r="H180" s="59"/>
      <c r="I180" s="59"/>
      <c r="J180" s="88"/>
      <c r="K180" s="89"/>
      <c r="L180" s="89"/>
      <c r="M180" s="89"/>
      <c r="N180" s="89"/>
      <c r="O180" s="89"/>
      <c r="P180" s="89"/>
      <c r="Q180" s="90"/>
    </row>
    <row r="181" spans="2:17" x14ac:dyDescent="0.25">
      <c r="B181" s="60"/>
      <c r="C181" s="61"/>
      <c r="D181" s="61"/>
      <c r="E181" s="61"/>
      <c r="F181" s="61"/>
      <c r="G181" s="61"/>
      <c r="H181" s="61"/>
      <c r="I181" s="61"/>
    </row>
    <row r="182" spans="2:17" x14ac:dyDescent="0.25">
      <c r="B182" s="61"/>
      <c r="C182" s="61"/>
      <c r="D182" s="61"/>
      <c r="E182" s="61"/>
      <c r="F182" s="61"/>
      <c r="G182" s="61"/>
      <c r="H182" s="61"/>
      <c r="I182" s="61"/>
    </row>
    <row r="183" spans="2:17" x14ac:dyDescent="0.25">
      <c r="B183" s="61"/>
      <c r="C183" s="61"/>
      <c r="D183" s="61"/>
      <c r="E183" s="61"/>
      <c r="F183" s="61"/>
      <c r="G183" s="61"/>
      <c r="H183" s="61"/>
      <c r="I183" s="61"/>
    </row>
    <row r="185" spans="2:17" x14ac:dyDescent="0.25">
      <c r="B185" s="57"/>
      <c r="C185" s="57"/>
      <c r="D185" s="57"/>
      <c r="E185" s="57"/>
      <c r="F185" s="57"/>
      <c r="G185" s="57"/>
      <c r="H185" s="57"/>
      <c r="I185" s="57"/>
    </row>
    <row r="192" spans="2:17" s="17" customFormat="1" x14ac:dyDescent="0.25">
      <c r="B192" s="25"/>
      <c r="C192" s="2"/>
      <c r="D192" s="2"/>
      <c r="E192" s="2"/>
      <c r="F192" s="2"/>
      <c r="G192" s="34"/>
      <c r="H192" s="2"/>
      <c r="I192" s="2"/>
    </row>
    <row r="193" spans="2:9" s="18" customFormat="1" x14ac:dyDescent="0.25">
      <c r="B193" s="25"/>
      <c r="C193" s="2"/>
      <c r="D193" s="2"/>
      <c r="E193" s="2"/>
      <c r="F193" s="2"/>
      <c r="G193" s="34"/>
      <c r="H193" s="2"/>
      <c r="I193" s="2"/>
    </row>
    <row r="194" spans="2:9" s="18" customFormat="1" x14ac:dyDescent="0.25">
      <c r="B194" s="25"/>
      <c r="C194" s="2"/>
      <c r="D194" s="2"/>
      <c r="E194" s="2"/>
      <c r="F194" s="2"/>
      <c r="G194" s="34"/>
      <c r="H194" s="2"/>
      <c r="I194" s="2"/>
    </row>
    <row r="196" spans="2:9" s="18" customFormat="1" x14ac:dyDescent="0.25">
      <c r="B196" s="25"/>
      <c r="C196" s="2"/>
      <c r="D196" s="2"/>
      <c r="E196" s="2"/>
      <c r="F196" s="2"/>
      <c r="G196" s="34"/>
      <c r="H196" s="2"/>
      <c r="I196" s="2"/>
    </row>
    <row r="197" spans="2:9" s="18" customFormat="1" x14ac:dyDescent="0.25">
      <c r="B197" s="25"/>
      <c r="C197" s="2"/>
      <c r="D197" s="2"/>
      <c r="E197" s="2"/>
      <c r="F197" s="2"/>
      <c r="G197" s="34"/>
      <c r="H197" s="2"/>
      <c r="I197" s="2"/>
    </row>
    <row r="198" spans="2:9" s="18" customFormat="1" x14ac:dyDescent="0.25">
      <c r="B198" s="25"/>
      <c r="C198" s="2"/>
      <c r="D198" s="2"/>
      <c r="E198" s="2"/>
      <c r="F198" s="2"/>
      <c r="G198" s="34"/>
      <c r="H198" s="2"/>
      <c r="I198" s="2"/>
    </row>
    <row r="199" spans="2:9" s="18" customFormat="1" x14ac:dyDescent="0.25">
      <c r="B199" s="25"/>
      <c r="C199" s="2"/>
      <c r="D199" s="2"/>
      <c r="E199" s="2"/>
      <c r="F199" s="2"/>
      <c r="G199" s="34"/>
      <c r="H199" s="2"/>
      <c r="I199" s="2"/>
    </row>
    <row r="200" spans="2:9" s="18" customFormat="1" x14ac:dyDescent="0.25">
      <c r="B200" s="25"/>
      <c r="C200" s="2"/>
      <c r="D200" s="2"/>
      <c r="E200" s="2"/>
      <c r="F200" s="2"/>
      <c r="G200" s="34"/>
      <c r="H200" s="2"/>
      <c r="I200" s="2"/>
    </row>
    <row r="201" spans="2:9" s="18" customFormat="1" x14ac:dyDescent="0.25">
      <c r="B201" s="25"/>
      <c r="C201" s="2"/>
      <c r="D201" s="2"/>
      <c r="E201" s="2"/>
      <c r="F201" s="2"/>
      <c r="G201" s="34"/>
      <c r="H201" s="2"/>
      <c r="I201" s="2"/>
    </row>
    <row r="202" spans="2:9" s="18" customFormat="1" x14ac:dyDescent="0.25">
      <c r="B202" s="25"/>
      <c r="C202" s="2"/>
      <c r="D202" s="2"/>
      <c r="E202" s="2"/>
      <c r="F202" s="2"/>
      <c r="G202" s="34"/>
      <c r="H202" s="2"/>
      <c r="I202" s="2"/>
    </row>
  </sheetData>
  <mergeCells count="39">
    <mergeCell ref="P9:P10"/>
    <mergeCell ref="Q9:Q10"/>
    <mergeCell ref="J175:Q175"/>
    <mergeCell ref="J176:Q176"/>
    <mergeCell ref="J177:Q177"/>
    <mergeCell ref="J178:Q178"/>
    <mergeCell ref="J179:Q179"/>
    <mergeCell ref="J180:Q180"/>
    <mergeCell ref="J4:Q4"/>
    <mergeCell ref="J5:Q5"/>
    <mergeCell ref="J6:M6"/>
    <mergeCell ref="N6:Q6"/>
    <mergeCell ref="J7:M7"/>
    <mergeCell ref="N7:Q7"/>
    <mergeCell ref="J8:M8"/>
    <mergeCell ref="N8:Q8"/>
    <mergeCell ref="J9:J10"/>
    <mergeCell ref="K9:K10"/>
    <mergeCell ref="L9:L10"/>
    <mergeCell ref="M9:M10"/>
    <mergeCell ref="B3:I3"/>
    <mergeCell ref="B4:B5"/>
    <mergeCell ref="C4:I5"/>
    <mergeCell ref="C6:C10"/>
    <mergeCell ref="D6:D10"/>
    <mergeCell ref="E6:E10"/>
    <mergeCell ref="F6:F10"/>
    <mergeCell ref="G6:G10"/>
    <mergeCell ref="C176:I176"/>
    <mergeCell ref="C177:I177"/>
    <mergeCell ref="D175:H175"/>
    <mergeCell ref="B9:B10"/>
    <mergeCell ref="H6:H10"/>
    <mergeCell ref="I6:I10"/>
    <mergeCell ref="B185:I185"/>
    <mergeCell ref="C180:I180"/>
    <mergeCell ref="B181:I183"/>
    <mergeCell ref="C178:I178"/>
    <mergeCell ref="C179:I17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2018-08-16T13:24:59Z</dcterms:modified>
</cp:coreProperties>
</file>