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114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K43" i="1" l="1"/>
  <c r="L43" i="1" s="1"/>
  <c r="J43" i="1"/>
  <c r="I43" i="1"/>
  <c r="G43" i="1"/>
  <c r="K42" i="1"/>
  <c r="L42" i="1" s="1"/>
  <c r="J42" i="1"/>
  <c r="I42" i="1"/>
  <c r="G42" i="1"/>
  <c r="K41" i="1"/>
  <c r="L41" i="1" s="1"/>
  <c r="J41" i="1"/>
  <c r="I41" i="1"/>
  <c r="G41" i="1"/>
  <c r="K40" i="1"/>
  <c r="L40" i="1" s="1"/>
  <c r="J40" i="1"/>
  <c r="I40" i="1"/>
  <c r="G40" i="1"/>
  <c r="K39" i="1"/>
  <c r="L39" i="1" s="1"/>
  <c r="J39" i="1"/>
  <c r="I39" i="1"/>
  <c r="G39" i="1"/>
  <c r="K38" i="1"/>
  <c r="L38" i="1" s="1"/>
  <c r="J38" i="1"/>
  <c r="I38" i="1"/>
  <c r="G38" i="1"/>
  <c r="K37" i="1"/>
  <c r="L37" i="1" s="1"/>
  <c r="J37" i="1"/>
  <c r="I37" i="1"/>
  <c r="G37" i="1"/>
  <c r="K36" i="1"/>
  <c r="L36" i="1" s="1"/>
  <c r="J36" i="1"/>
  <c r="I36" i="1"/>
  <c r="G36" i="1"/>
  <c r="K35" i="1"/>
  <c r="L35" i="1" s="1"/>
  <c r="J35" i="1"/>
  <c r="I35" i="1"/>
  <c r="G35" i="1"/>
  <c r="K34" i="1"/>
  <c r="L34" i="1" s="1"/>
  <c r="J34" i="1"/>
  <c r="I34" i="1"/>
  <c r="G34" i="1"/>
  <c r="K33" i="1"/>
  <c r="L33" i="1" s="1"/>
  <c r="J33" i="1"/>
  <c r="I33" i="1"/>
  <c r="G33" i="1"/>
  <c r="K32" i="1"/>
  <c r="L32" i="1" s="1"/>
  <c r="J32" i="1"/>
  <c r="I32" i="1"/>
  <c r="G32" i="1"/>
  <c r="K31" i="1"/>
  <c r="L31" i="1" s="1"/>
  <c r="J31" i="1"/>
  <c r="I31" i="1"/>
  <c r="G31" i="1"/>
  <c r="K30" i="1"/>
  <c r="L30" i="1" s="1"/>
  <c r="J30" i="1"/>
  <c r="F30" i="1"/>
  <c r="G30" i="1" s="1"/>
  <c r="K29" i="1"/>
  <c r="L29" i="1" s="1"/>
  <c r="J29" i="1"/>
  <c r="I29" i="1"/>
  <c r="G29" i="1"/>
  <c r="K28" i="1"/>
  <c r="L28" i="1" s="1"/>
  <c r="J28" i="1"/>
  <c r="I28" i="1"/>
  <c r="G28" i="1"/>
  <c r="K27" i="1"/>
  <c r="L27" i="1" s="1"/>
  <c r="J27" i="1"/>
  <c r="I27" i="1"/>
  <c r="G27" i="1"/>
  <c r="K26" i="1"/>
  <c r="L26" i="1" s="1"/>
  <c r="J26" i="1"/>
  <c r="F26" i="1"/>
  <c r="K25" i="1"/>
  <c r="L25" i="1" s="1"/>
  <c r="J25" i="1"/>
  <c r="K24" i="1"/>
  <c r="L24" i="1" s="1"/>
  <c r="J24" i="1"/>
  <c r="I24" i="1"/>
  <c r="G24" i="1"/>
  <c r="K23" i="1"/>
  <c r="L23" i="1" s="1"/>
  <c r="J23" i="1"/>
  <c r="I23" i="1"/>
  <c r="G23" i="1"/>
  <c r="K22" i="1"/>
  <c r="L22" i="1" s="1"/>
  <c r="J22" i="1"/>
  <c r="I22" i="1"/>
  <c r="G22" i="1"/>
  <c r="K21" i="1"/>
  <c r="L21" i="1" s="1"/>
  <c r="J21" i="1"/>
  <c r="I21" i="1"/>
  <c r="G21" i="1"/>
  <c r="K20" i="1"/>
  <c r="L20" i="1" s="1"/>
  <c r="J20" i="1"/>
  <c r="I20" i="1"/>
  <c r="G20" i="1"/>
  <c r="L19" i="1"/>
  <c r="K19" i="1"/>
  <c r="J19" i="1"/>
  <c r="I19" i="1"/>
  <c r="G19" i="1"/>
  <c r="K18" i="1"/>
  <c r="L18" i="1" s="1"/>
  <c r="J18" i="1"/>
  <c r="I18" i="1"/>
  <c r="G18" i="1"/>
  <c r="K17" i="1"/>
  <c r="L17" i="1" s="1"/>
  <c r="J17" i="1"/>
  <c r="F17" i="1"/>
  <c r="G17" i="1" s="1"/>
  <c r="K16" i="1"/>
  <c r="L16" i="1" s="1"/>
  <c r="J16" i="1"/>
  <c r="I16" i="1"/>
  <c r="G16" i="1"/>
  <c r="K15" i="1"/>
  <c r="L15" i="1" s="1"/>
  <c r="J15" i="1"/>
  <c r="I15" i="1"/>
  <c r="G15" i="1"/>
  <c r="K14" i="1"/>
  <c r="L14" i="1" s="1"/>
  <c r="J14" i="1"/>
  <c r="I14" i="1"/>
  <c r="G14" i="1"/>
  <c r="K13" i="1"/>
  <c r="L13" i="1" s="1"/>
  <c r="J13" i="1"/>
  <c r="F13" i="1"/>
  <c r="G13" i="1" s="1"/>
  <c r="K12" i="1"/>
  <c r="L12" i="1" s="1"/>
  <c r="J12" i="1"/>
  <c r="I12" i="1"/>
  <c r="G12" i="1"/>
  <c r="K11" i="1"/>
  <c r="L11" i="1" s="1"/>
  <c r="J11" i="1"/>
  <c r="I11" i="1"/>
  <c r="G11" i="1"/>
  <c r="K10" i="1"/>
  <c r="L10" i="1" s="1"/>
  <c r="J10" i="1"/>
  <c r="I10" i="1"/>
  <c r="G10" i="1"/>
  <c r="K9" i="1"/>
  <c r="L9" i="1" s="1"/>
  <c r="J9" i="1"/>
  <c r="I9" i="1"/>
  <c r="G9" i="1"/>
  <c r="K8" i="1"/>
  <c r="L8" i="1" s="1"/>
  <c r="J8" i="1"/>
  <c r="I8" i="1"/>
  <c r="G8" i="1"/>
  <c r="K7" i="1"/>
  <c r="L7" i="1" s="1"/>
  <c r="J7" i="1"/>
  <c r="I7" i="1"/>
  <c r="G7" i="1"/>
  <c r="K6" i="1"/>
  <c r="L6" i="1" s="1"/>
  <c r="J6" i="1"/>
  <c r="I6" i="1"/>
  <c r="G6" i="1"/>
  <c r="I17" i="1" l="1"/>
  <c r="I13" i="1"/>
  <c r="I30" i="1"/>
  <c r="G25" i="1"/>
  <c r="I25" i="1"/>
  <c r="G26" i="1"/>
  <c r="I26" i="1"/>
  <c r="G44" i="1" l="1"/>
</calcChain>
</file>

<file path=xl/sharedStrings.xml><?xml version="1.0" encoding="utf-8"?>
<sst xmlns="http://schemas.openxmlformats.org/spreadsheetml/2006/main" count="99" uniqueCount="27">
  <si>
    <t>г.Сходня ( За Химками, 10 км от МКАД), ул.Некрасова, д.2 ( территория завода "Сходня Мебель")</t>
  </si>
  <si>
    <t>Порода: Лиственница - Сибирь</t>
  </si>
  <si>
    <t xml:space="preserve">Сорт АВ - сторона А: бездефектная 
сторона В: допускаются сучки до 30 мм, смоляные карманы до 30мм
Сорт ВС - сторона В: допускается сучок до 20мм 
сторона С: сучки без ограничений, смоляные карманы до 30мм
Лицевая пласть в сорте АВ и ВС имеет перепады по тону. Распил смешанный, но преимущественно радиальный.
Сращенные щиты в толщине 18мм склеены на открытый минишип.
</t>
  </si>
  <si>
    <t>м</t>
  </si>
  <si>
    <t>Тип</t>
  </si>
  <si>
    <t>Длина</t>
  </si>
  <si>
    <t>Ширина</t>
  </si>
  <si>
    <t>Толщина</t>
  </si>
  <si>
    <t>Кол-во</t>
  </si>
  <si>
    <t>м3</t>
  </si>
  <si>
    <t>Цена за м3</t>
  </si>
  <si>
    <t>м2</t>
  </si>
  <si>
    <t>Цена за м2</t>
  </si>
  <si>
    <t xml:space="preserve">Цена 
за 1 шт </t>
  </si>
  <si>
    <t>Безналичный
расчет
за шт</t>
  </si>
  <si>
    <t>Лиственница</t>
  </si>
  <si>
    <t>Цельноламельные сорт АВ</t>
  </si>
  <si>
    <t>Цельноламельные сорт ВС</t>
  </si>
  <si>
    <t>Сращенные сорт АВ (тетива)</t>
  </si>
  <si>
    <t>Порода: Лиственница Сибирь</t>
  </si>
  <si>
    <t>Влажность древесины  8%+/-2%</t>
  </si>
  <si>
    <t xml:space="preserve">Допуск по толщине   0мм                         </t>
  </si>
  <si>
    <t>Допуски по ширине  0+3мм</t>
  </si>
  <si>
    <t>Допуск по длине  0+5мм</t>
  </si>
  <si>
    <t>Ширина ламели  38-45 мм.</t>
  </si>
  <si>
    <t>Шлифование  зернистость  не  менее  Р-120</t>
  </si>
  <si>
    <t>Склеивание на гладкую фугу, клей  Kleiberit категория нагрузки 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</si>
</sst>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2"/>
      <color rgb="FF000080"/>
      <name val="Arial"/>
    </font>
    <font>
      <b/>
      <sz val="10"/>
      <name val="Arial"/>
    </font>
    <font>
      <b/>
      <sz val="10"/>
      <color rgb="FF0070C0"/>
      <name val="Arial"/>
    </font>
    <font>
      <b/>
      <sz val="10"/>
      <color rgb="FF710A9A"/>
      <name val="Arial"/>
    </font>
    <font>
      <sz val="11"/>
      <name val="Calibri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0" borderId="0" xfId="0" applyFont="1" applyAlignment="1">
      <alignment wrapText="1"/>
    </xf>
    <xf numFmtId="0" fontId="0" fillId="0" borderId="0" xfId="0" applyFont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66" name="Text Box 42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65" name="Text Box 41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11</xdr:row>
      <xdr:rowOff>114300</xdr:rowOff>
    </xdr:to>
    <xdr:sp macro="" textlink="">
      <xdr:nvSpPr>
        <xdr:cNvPr id="1064" name="Text Box 40" hidden="1"/>
        <xdr:cNvSpPr txBox="1">
          <a:spLocks noChangeArrowheads="1"/>
        </xdr:cNvSpPr>
      </xdr:nvSpPr>
      <xdr:spPr bwMode="auto">
        <a:xfrm>
          <a:off x="12839700" y="2962275"/>
          <a:ext cx="2324100" cy="895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62" name="Text Box 38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61" name="Text Box 37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60" name="Text Box 36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59" name="Text Box 35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58" name="Text Box 34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57" name="Text Box 33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56" name="Text Box 32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55" name="Text Box 31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54" name="Text Box 30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53" name="Text Box 29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52" name="Text Box 28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51" name="Text Box 27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50" name="Text Box 26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49" name="Text Box 25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47" name="Text Box 23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46" name="Text Box 22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45" name="Text Box 21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44" name="Text Box 20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43" name="Text Box 19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42" name="Text Box 18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41" name="Text Box 17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40" name="Text Box 16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11</xdr:row>
      <xdr:rowOff>114300</xdr:rowOff>
    </xdr:to>
    <xdr:sp macro="" textlink="">
      <xdr:nvSpPr>
        <xdr:cNvPr id="1039" name="Text Box 15" hidden="1"/>
        <xdr:cNvSpPr txBox="1">
          <a:spLocks noChangeArrowheads="1"/>
        </xdr:cNvSpPr>
      </xdr:nvSpPr>
      <xdr:spPr bwMode="auto">
        <a:xfrm>
          <a:off x="12839700" y="2962275"/>
          <a:ext cx="2324100" cy="895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38" name="Text Box 14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37" name="Text Box 13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11</xdr:row>
      <xdr:rowOff>114300</xdr:rowOff>
    </xdr:to>
    <xdr:sp macro="" textlink="">
      <xdr:nvSpPr>
        <xdr:cNvPr id="1036" name="Text Box 12" hidden="1"/>
        <xdr:cNvSpPr txBox="1">
          <a:spLocks noChangeArrowheads="1"/>
        </xdr:cNvSpPr>
      </xdr:nvSpPr>
      <xdr:spPr bwMode="auto">
        <a:xfrm>
          <a:off x="12839700" y="2962275"/>
          <a:ext cx="2324100" cy="895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35" name="Text Box 11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34" name="Text Box 10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33" name="Text Box 9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32" name="Text Box 8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31" name="Text Box 7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30" name="Text Box 6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29" name="Text Box 5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28" name="Text Box 4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27" name="Text Box 3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26" name="Text Box 2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247650</xdr:colOff>
      <xdr:row>6</xdr:row>
      <xdr:rowOff>171450</xdr:rowOff>
    </xdr:from>
    <xdr:to>
      <xdr:col>19</xdr:col>
      <xdr:colOff>66675</xdr:colOff>
      <xdr:row>9</xdr:row>
      <xdr:rowOff>114300</xdr:rowOff>
    </xdr:to>
    <xdr:sp macro="" textlink="">
      <xdr:nvSpPr>
        <xdr:cNvPr id="1025" name="Text Box 1" hidden="1"/>
        <xdr:cNvSpPr txBox="1">
          <a:spLocks noChangeArrowheads="1"/>
        </xdr:cNvSpPr>
      </xdr:nvSpPr>
      <xdr:spPr bwMode="auto">
        <a:xfrm>
          <a:off x="12839700" y="2962275"/>
          <a:ext cx="2324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52"/>
  <sheetViews>
    <sheetView tabSelected="1" workbookViewId="0">
      <selection activeCell="O4" sqref="O4"/>
    </sheetView>
  </sheetViews>
  <sheetFormatPr defaultColWidth="14.42578125" defaultRowHeight="15" customHeight="1" x14ac:dyDescent="0.25"/>
  <cols>
    <col min="1" max="1" width="14.28515625" customWidth="1"/>
    <col min="2" max="2" width="37.85546875" customWidth="1"/>
    <col min="3" max="6" width="8.7109375" customWidth="1"/>
    <col min="7" max="7" width="10.140625" customWidth="1"/>
    <col min="8" max="8" width="11" customWidth="1"/>
    <col min="9" max="9" width="8.7109375" customWidth="1"/>
    <col min="10" max="10" width="11.7109375" customWidth="1"/>
    <col min="11" max="11" width="8.7109375" customWidth="1"/>
    <col min="12" max="12" width="16.7109375" customWidth="1"/>
    <col min="13" max="17" width="8.7109375" customWidth="1"/>
  </cols>
  <sheetData>
    <row r="1" spans="1:17" ht="21" customHeight="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17" ht="18" customHeight="1" x14ac:dyDescent="0.25">
      <c r="A2" s="3" t="s">
        <v>1</v>
      </c>
      <c r="B2" s="4"/>
      <c r="C2" s="4"/>
      <c r="D2" s="4"/>
      <c r="E2" s="4"/>
      <c r="F2" s="4"/>
      <c r="G2" s="4"/>
      <c r="H2" s="4"/>
      <c r="I2" s="5"/>
    </row>
    <row r="3" spans="1:17" ht="36.75" customHeight="1" x14ac:dyDescent="0.25">
      <c r="A3" s="23" t="s">
        <v>2</v>
      </c>
      <c r="B3" s="24"/>
      <c r="C3" s="24"/>
      <c r="D3" s="24"/>
      <c r="E3" s="24"/>
      <c r="F3" s="24"/>
      <c r="G3" s="24"/>
      <c r="H3" s="24"/>
      <c r="I3" s="24"/>
    </row>
    <row r="4" spans="1:17" ht="63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5"/>
    </row>
    <row r="5" spans="1:17" ht="66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7" t="s">
        <v>10</v>
      </c>
      <c r="I5" s="8" t="s">
        <v>11</v>
      </c>
      <c r="J5" s="7" t="s">
        <v>12</v>
      </c>
      <c r="K5" s="7" t="s">
        <v>13</v>
      </c>
      <c r="L5" s="9" t="s">
        <v>14</v>
      </c>
      <c r="M5" s="10"/>
      <c r="N5" s="10"/>
      <c r="O5" s="10"/>
      <c r="P5" s="10"/>
      <c r="Q5" s="10"/>
    </row>
    <row r="6" spans="1:17" x14ac:dyDescent="0.25">
      <c r="A6" s="11" t="s">
        <v>15</v>
      </c>
      <c r="B6" s="12" t="s">
        <v>16</v>
      </c>
      <c r="C6" s="13">
        <v>1100</v>
      </c>
      <c r="D6" s="11">
        <v>200</v>
      </c>
      <c r="E6" s="11">
        <v>18</v>
      </c>
      <c r="F6" s="13">
        <v>26</v>
      </c>
      <c r="G6" s="11">
        <f t="shared" ref="G6:G43" si="0">E6*D6*C6*F6/1000/1000/1000</f>
        <v>0.10296</v>
      </c>
      <c r="H6" s="14">
        <v>69000</v>
      </c>
      <c r="I6" s="15">
        <f t="shared" ref="I6:I43" si="1">F6*D6*C6/1000/1000</f>
        <v>5.72</v>
      </c>
      <c r="J6" s="15">
        <f t="shared" ref="J6:J43" si="2">H6/1000*E6</f>
        <v>1242</v>
      </c>
      <c r="K6" s="16">
        <f t="shared" ref="K6:K43" si="3">C6*D6*E6*H6/1000/1000/1000</f>
        <v>273.24</v>
      </c>
      <c r="L6" s="17">
        <f t="shared" ref="L6:L43" si="4">K6*0.02+K6</f>
        <v>278.70480000000003</v>
      </c>
    </row>
    <row r="7" spans="1:17" x14ac:dyDescent="0.25">
      <c r="A7" s="11" t="s">
        <v>15</v>
      </c>
      <c r="B7" s="12" t="s">
        <v>16</v>
      </c>
      <c r="C7" s="11">
        <v>1200</v>
      </c>
      <c r="D7" s="11">
        <v>200</v>
      </c>
      <c r="E7" s="11">
        <v>18</v>
      </c>
      <c r="F7" s="13">
        <v>38</v>
      </c>
      <c r="G7" s="11">
        <f t="shared" si="0"/>
        <v>0.16416</v>
      </c>
      <c r="H7" s="14">
        <v>69000</v>
      </c>
      <c r="I7" s="15">
        <f t="shared" si="1"/>
        <v>9.1199999999999992</v>
      </c>
      <c r="J7" s="15">
        <f t="shared" si="2"/>
        <v>1242</v>
      </c>
      <c r="K7" s="16">
        <f t="shared" si="3"/>
        <v>298.08</v>
      </c>
      <c r="L7" s="17">
        <f t="shared" si="4"/>
        <v>304.04159999999996</v>
      </c>
    </row>
    <row r="8" spans="1:17" x14ac:dyDescent="0.25">
      <c r="A8" s="11" t="s">
        <v>15</v>
      </c>
      <c r="B8" s="12" t="s">
        <v>16</v>
      </c>
      <c r="C8" s="13">
        <v>2400</v>
      </c>
      <c r="D8" s="13">
        <v>590</v>
      </c>
      <c r="E8" s="11">
        <v>18</v>
      </c>
      <c r="F8" s="13">
        <v>1</v>
      </c>
      <c r="G8" s="11">
        <f t="shared" si="0"/>
        <v>2.5488E-2</v>
      </c>
      <c r="H8" s="18">
        <v>70000</v>
      </c>
      <c r="I8" s="15">
        <f t="shared" si="1"/>
        <v>1.4159999999999999</v>
      </c>
      <c r="J8" s="15">
        <f t="shared" si="2"/>
        <v>1260</v>
      </c>
      <c r="K8" s="16">
        <f t="shared" si="3"/>
        <v>1784.16</v>
      </c>
      <c r="L8" s="17">
        <f t="shared" si="4"/>
        <v>1819.8432</v>
      </c>
    </row>
    <row r="9" spans="1:17" x14ac:dyDescent="0.25">
      <c r="A9" s="11" t="s">
        <v>15</v>
      </c>
      <c r="B9" s="12" t="s">
        <v>16</v>
      </c>
      <c r="C9" s="13">
        <v>900</v>
      </c>
      <c r="D9" s="13">
        <v>600</v>
      </c>
      <c r="E9" s="13">
        <v>18</v>
      </c>
      <c r="F9" s="13">
        <v>2</v>
      </c>
      <c r="G9" s="11">
        <f t="shared" si="0"/>
        <v>1.9440000000000002E-2</v>
      </c>
      <c r="H9" s="18">
        <v>70000</v>
      </c>
      <c r="I9" s="15">
        <f t="shared" si="1"/>
        <v>1.08</v>
      </c>
      <c r="J9" s="15">
        <f t="shared" si="2"/>
        <v>1260</v>
      </c>
      <c r="K9" s="16">
        <f t="shared" si="3"/>
        <v>680.4</v>
      </c>
      <c r="L9" s="17">
        <f t="shared" si="4"/>
        <v>694.00799999999992</v>
      </c>
    </row>
    <row r="10" spans="1:17" x14ac:dyDescent="0.25">
      <c r="A10" s="11" t="s">
        <v>15</v>
      </c>
      <c r="B10" s="12" t="s">
        <v>16</v>
      </c>
      <c r="C10" s="13">
        <v>1400</v>
      </c>
      <c r="D10" s="13">
        <v>600</v>
      </c>
      <c r="E10" s="11">
        <v>18</v>
      </c>
      <c r="F10" s="13">
        <v>25</v>
      </c>
      <c r="G10" s="11">
        <f t="shared" si="0"/>
        <v>0.378</v>
      </c>
      <c r="H10" s="18">
        <v>70000</v>
      </c>
      <c r="I10" s="15">
        <f t="shared" si="1"/>
        <v>21</v>
      </c>
      <c r="J10" s="15">
        <f t="shared" si="2"/>
        <v>1260</v>
      </c>
      <c r="K10" s="16">
        <f t="shared" si="3"/>
        <v>1058.4000000000001</v>
      </c>
      <c r="L10" s="17">
        <f t="shared" si="4"/>
        <v>1079.568</v>
      </c>
    </row>
    <row r="11" spans="1:17" x14ac:dyDescent="0.25">
      <c r="A11" s="11" t="s">
        <v>15</v>
      </c>
      <c r="B11" s="12" t="s">
        <v>16</v>
      </c>
      <c r="C11" s="11">
        <v>1600</v>
      </c>
      <c r="D11" s="11">
        <v>600</v>
      </c>
      <c r="E11" s="11">
        <v>18</v>
      </c>
      <c r="F11" s="13">
        <v>7</v>
      </c>
      <c r="G11" s="11">
        <f t="shared" si="0"/>
        <v>0.12096</v>
      </c>
      <c r="H11" s="14">
        <v>70000</v>
      </c>
      <c r="I11" s="15">
        <f t="shared" si="1"/>
        <v>6.72</v>
      </c>
      <c r="J11" s="15">
        <f t="shared" si="2"/>
        <v>1260</v>
      </c>
      <c r="K11" s="16">
        <f t="shared" si="3"/>
        <v>1209.5999999999999</v>
      </c>
      <c r="L11" s="17">
        <f t="shared" si="4"/>
        <v>1233.7919999999999</v>
      </c>
    </row>
    <row r="12" spans="1:17" x14ac:dyDescent="0.25">
      <c r="A12" s="11" t="s">
        <v>15</v>
      </c>
      <c r="B12" s="12" t="s">
        <v>16</v>
      </c>
      <c r="C12" s="13">
        <v>1800</v>
      </c>
      <c r="D12" s="11">
        <v>600</v>
      </c>
      <c r="E12" s="11">
        <v>18</v>
      </c>
      <c r="F12" s="13">
        <v>52</v>
      </c>
      <c r="G12" s="11">
        <f t="shared" si="0"/>
        <v>1.01088</v>
      </c>
      <c r="H12" s="14">
        <v>70000</v>
      </c>
      <c r="I12" s="15">
        <f t="shared" si="1"/>
        <v>56.16</v>
      </c>
      <c r="J12" s="15">
        <f t="shared" si="2"/>
        <v>1260</v>
      </c>
      <c r="K12" s="16">
        <f t="shared" si="3"/>
        <v>1360.8</v>
      </c>
      <c r="L12" s="17">
        <f t="shared" si="4"/>
        <v>1388.0159999999998</v>
      </c>
    </row>
    <row r="13" spans="1:17" x14ac:dyDescent="0.25">
      <c r="A13" s="11" t="s">
        <v>15</v>
      </c>
      <c r="B13" s="12" t="s">
        <v>16</v>
      </c>
      <c r="C13" s="13">
        <v>2000</v>
      </c>
      <c r="D13" s="11">
        <v>600</v>
      </c>
      <c r="E13" s="11">
        <v>18</v>
      </c>
      <c r="F13" s="13">
        <f>14-1</f>
        <v>13</v>
      </c>
      <c r="G13" s="11">
        <f t="shared" si="0"/>
        <v>0.28079999999999999</v>
      </c>
      <c r="H13" s="14">
        <v>70000</v>
      </c>
      <c r="I13" s="15">
        <f t="shared" si="1"/>
        <v>15.6</v>
      </c>
      <c r="J13" s="15">
        <f t="shared" si="2"/>
        <v>1260</v>
      </c>
      <c r="K13" s="16">
        <f t="shared" si="3"/>
        <v>1512</v>
      </c>
      <c r="L13" s="17">
        <f t="shared" si="4"/>
        <v>1542.24</v>
      </c>
    </row>
    <row r="14" spans="1:17" x14ac:dyDescent="0.25">
      <c r="A14" s="11" t="s">
        <v>15</v>
      </c>
      <c r="B14" s="12" t="s">
        <v>16</v>
      </c>
      <c r="C14" s="13">
        <v>2200</v>
      </c>
      <c r="D14" s="11">
        <v>600</v>
      </c>
      <c r="E14" s="11">
        <v>18</v>
      </c>
      <c r="F14" s="13">
        <v>59</v>
      </c>
      <c r="G14" s="11">
        <f t="shared" si="0"/>
        <v>1.40184</v>
      </c>
      <c r="H14" s="14">
        <v>70000</v>
      </c>
      <c r="I14" s="15">
        <f t="shared" si="1"/>
        <v>77.88</v>
      </c>
      <c r="J14" s="15">
        <f t="shared" si="2"/>
        <v>1260</v>
      </c>
      <c r="K14" s="16">
        <f t="shared" si="3"/>
        <v>1663.2</v>
      </c>
      <c r="L14" s="17">
        <f t="shared" si="4"/>
        <v>1696.4639999999999</v>
      </c>
    </row>
    <row r="15" spans="1:17" x14ac:dyDescent="0.25">
      <c r="A15" s="11" t="s">
        <v>15</v>
      </c>
      <c r="B15" s="12" t="s">
        <v>16</v>
      </c>
      <c r="C15" s="13">
        <v>2400</v>
      </c>
      <c r="D15" s="11">
        <v>600</v>
      </c>
      <c r="E15" s="11">
        <v>18</v>
      </c>
      <c r="F15" s="13">
        <v>16</v>
      </c>
      <c r="G15" s="11">
        <f t="shared" si="0"/>
        <v>0.41472000000000003</v>
      </c>
      <c r="H15" s="14">
        <v>70000</v>
      </c>
      <c r="I15" s="15">
        <f t="shared" si="1"/>
        <v>23.04</v>
      </c>
      <c r="J15" s="15">
        <f t="shared" si="2"/>
        <v>1260</v>
      </c>
      <c r="K15" s="16">
        <f t="shared" si="3"/>
        <v>1814.4</v>
      </c>
      <c r="L15" s="17">
        <f t="shared" si="4"/>
        <v>1850.6880000000001</v>
      </c>
    </row>
    <row r="16" spans="1:17" x14ac:dyDescent="0.25">
      <c r="A16" s="11" t="s">
        <v>15</v>
      </c>
      <c r="B16" s="12" t="s">
        <v>16</v>
      </c>
      <c r="C16" s="13">
        <v>1200</v>
      </c>
      <c r="D16" s="13">
        <v>1200</v>
      </c>
      <c r="E16" s="11">
        <v>18</v>
      </c>
      <c r="F16" s="13">
        <v>15</v>
      </c>
      <c r="G16" s="11">
        <f t="shared" si="0"/>
        <v>0.38880000000000003</v>
      </c>
      <c r="H16" s="14">
        <v>73000</v>
      </c>
      <c r="I16" s="15">
        <f t="shared" si="1"/>
        <v>21.6</v>
      </c>
      <c r="J16" s="15">
        <f t="shared" si="2"/>
        <v>1314</v>
      </c>
      <c r="K16" s="16">
        <f t="shared" si="3"/>
        <v>1892.16</v>
      </c>
      <c r="L16" s="17">
        <f t="shared" si="4"/>
        <v>1930.0032000000001</v>
      </c>
    </row>
    <row r="17" spans="1:12" x14ac:dyDescent="0.25">
      <c r="A17" s="11" t="s">
        <v>15</v>
      </c>
      <c r="B17" s="12" t="s">
        <v>16</v>
      </c>
      <c r="C17" s="13">
        <v>1400</v>
      </c>
      <c r="D17" s="13">
        <v>1200</v>
      </c>
      <c r="E17" s="11">
        <v>18</v>
      </c>
      <c r="F17" s="13">
        <f>10-3</f>
        <v>7</v>
      </c>
      <c r="G17" s="11">
        <f t="shared" si="0"/>
        <v>0.21168000000000001</v>
      </c>
      <c r="H17" s="14">
        <v>73000</v>
      </c>
      <c r="I17" s="15">
        <f t="shared" si="1"/>
        <v>11.76</v>
      </c>
      <c r="J17" s="15">
        <f t="shared" si="2"/>
        <v>1314</v>
      </c>
      <c r="K17" s="16">
        <f t="shared" si="3"/>
        <v>2207.52</v>
      </c>
      <c r="L17" s="17">
        <f t="shared" si="4"/>
        <v>2251.6704</v>
      </c>
    </row>
    <row r="18" spans="1:12" x14ac:dyDescent="0.25">
      <c r="A18" s="11" t="s">
        <v>15</v>
      </c>
      <c r="B18" s="12" t="s">
        <v>16</v>
      </c>
      <c r="C18" s="13">
        <v>1600</v>
      </c>
      <c r="D18" s="13">
        <v>1200</v>
      </c>
      <c r="E18" s="11">
        <v>18</v>
      </c>
      <c r="F18" s="13">
        <v>5</v>
      </c>
      <c r="G18" s="11">
        <f t="shared" si="0"/>
        <v>0.17280000000000001</v>
      </c>
      <c r="H18" s="14">
        <v>73000</v>
      </c>
      <c r="I18" s="15">
        <f t="shared" si="1"/>
        <v>9.6</v>
      </c>
      <c r="J18" s="15">
        <f t="shared" si="2"/>
        <v>1314</v>
      </c>
      <c r="K18" s="16">
        <f t="shared" si="3"/>
        <v>2522.88</v>
      </c>
      <c r="L18" s="17">
        <f t="shared" si="4"/>
        <v>2573.3376000000003</v>
      </c>
    </row>
    <row r="19" spans="1:12" x14ac:dyDescent="0.25">
      <c r="A19" s="11" t="s">
        <v>15</v>
      </c>
      <c r="B19" s="12" t="s">
        <v>16</v>
      </c>
      <c r="C19" s="13">
        <v>2400</v>
      </c>
      <c r="D19" s="13">
        <v>1200</v>
      </c>
      <c r="E19" s="11">
        <v>18</v>
      </c>
      <c r="F19" s="13">
        <v>1</v>
      </c>
      <c r="G19" s="11">
        <f t="shared" si="0"/>
        <v>5.1840000000000004E-2</v>
      </c>
      <c r="H19" s="14">
        <v>73000</v>
      </c>
      <c r="I19" s="15">
        <f t="shared" si="1"/>
        <v>2.88</v>
      </c>
      <c r="J19" s="15">
        <f t="shared" si="2"/>
        <v>1314</v>
      </c>
      <c r="K19" s="16">
        <f t="shared" si="3"/>
        <v>3784.32</v>
      </c>
      <c r="L19" s="17">
        <f t="shared" si="4"/>
        <v>3860.0064000000002</v>
      </c>
    </row>
    <row r="20" spans="1:12" x14ac:dyDescent="0.25">
      <c r="A20" s="11" t="s">
        <v>15</v>
      </c>
      <c r="B20" s="12" t="s">
        <v>16</v>
      </c>
      <c r="C20" s="12">
        <v>1000</v>
      </c>
      <c r="D20" s="12">
        <v>300</v>
      </c>
      <c r="E20" s="12">
        <v>40</v>
      </c>
      <c r="F20" s="19">
        <v>3</v>
      </c>
      <c r="G20" s="11">
        <f t="shared" si="0"/>
        <v>3.5999999999999997E-2</v>
      </c>
      <c r="H20" s="14">
        <v>67000</v>
      </c>
      <c r="I20" s="15">
        <f t="shared" si="1"/>
        <v>0.9</v>
      </c>
      <c r="J20" s="15">
        <f t="shared" si="2"/>
        <v>2680</v>
      </c>
      <c r="K20" s="16">
        <f t="shared" si="3"/>
        <v>804</v>
      </c>
      <c r="L20" s="17">
        <f t="shared" si="4"/>
        <v>820.08</v>
      </c>
    </row>
    <row r="21" spans="1:12" x14ac:dyDescent="0.25">
      <c r="A21" s="11" t="s">
        <v>15</v>
      </c>
      <c r="B21" s="12" t="s">
        <v>16</v>
      </c>
      <c r="C21" s="19">
        <v>1600</v>
      </c>
      <c r="D21" s="19">
        <v>595</v>
      </c>
      <c r="E21" s="12">
        <v>40</v>
      </c>
      <c r="F21" s="19">
        <v>1</v>
      </c>
      <c r="G21" s="11">
        <f t="shared" si="0"/>
        <v>3.8079999999999996E-2</v>
      </c>
      <c r="H21" s="18">
        <v>73000</v>
      </c>
      <c r="I21" s="15">
        <f t="shared" si="1"/>
        <v>0.95199999999999996</v>
      </c>
      <c r="J21" s="15">
        <f t="shared" si="2"/>
        <v>2920</v>
      </c>
      <c r="K21" s="16">
        <f t="shared" si="3"/>
        <v>2779.84</v>
      </c>
      <c r="L21" s="17">
        <f t="shared" si="4"/>
        <v>2835.4367999999999</v>
      </c>
    </row>
    <row r="22" spans="1:12" x14ac:dyDescent="0.25">
      <c r="A22" s="11" t="s">
        <v>15</v>
      </c>
      <c r="B22" s="12" t="s">
        <v>16</v>
      </c>
      <c r="C22" s="19">
        <v>1200</v>
      </c>
      <c r="D22" s="19">
        <v>600</v>
      </c>
      <c r="E22" s="12">
        <v>40</v>
      </c>
      <c r="F22" s="19">
        <v>4</v>
      </c>
      <c r="G22" s="11">
        <f t="shared" si="0"/>
        <v>0.1152</v>
      </c>
      <c r="H22" s="18">
        <v>73000</v>
      </c>
      <c r="I22" s="15">
        <f t="shared" si="1"/>
        <v>2.88</v>
      </c>
      <c r="J22" s="15">
        <f t="shared" si="2"/>
        <v>2920</v>
      </c>
      <c r="K22" s="16">
        <f t="shared" si="3"/>
        <v>2102.4</v>
      </c>
      <c r="L22" s="17">
        <f t="shared" si="4"/>
        <v>2144.4480000000003</v>
      </c>
    </row>
    <row r="23" spans="1:12" x14ac:dyDescent="0.25">
      <c r="A23" s="11" t="s">
        <v>15</v>
      </c>
      <c r="B23" s="12" t="s">
        <v>16</v>
      </c>
      <c r="C23" s="19">
        <v>1600</v>
      </c>
      <c r="D23" s="19">
        <v>600</v>
      </c>
      <c r="E23" s="19">
        <v>40</v>
      </c>
      <c r="F23" s="19">
        <v>8</v>
      </c>
      <c r="G23" s="11">
        <f t="shared" si="0"/>
        <v>0.30719999999999997</v>
      </c>
      <c r="H23" s="18">
        <v>73000</v>
      </c>
      <c r="I23" s="15">
        <f t="shared" si="1"/>
        <v>7.68</v>
      </c>
      <c r="J23" s="15">
        <f t="shared" si="2"/>
        <v>2920</v>
      </c>
      <c r="K23" s="16">
        <f t="shared" si="3"/>
        <v>2803.2</v>
      </c>
      <c r="L23" s="17">
        <f t="shared" si="4"/>
        <v>2859.2639999999997</v>
      </c>
    </row>
    <row r="24" spans="1:12" x14ac:dyDescent="0.25">
      <c r="A24" s="11" t="s">
        <v>15</v>
      </c>
      <c r="B24" s="12" t="s">
        <v>16</v>
      </c>
      <c r="C24" s="19">
        <v>1700</v>
      </c>
      <c r="D24" s="19">
        <v>600</v>
      </c>
      <c r="E24" s="19">
        <v>40</v>
      </c>
      <c r="F24" s="19">
        <v>1</v>
      </c>
      <c r="G24" s="11">
        <f t="shared" si="0"/>
        <v>4.0799999999999996E-2</v>
      </c>
      <c r="H24" s="18">
        <v>73000</v>
      </c>
      <c r="I24" s="15">
        <f t="shared" si="1"/>
        <v>1.02</v>
      </c>
      <c r="J24" s="15">
        <f t="shared" si="2"/>
        <v>2920</v>
      </c>
      <c r="K24" s="16">
        <f t="shared" si="3"/>
        <v>2978.4</v>
      </c>
      <c r="L24" s="17">
        <f t="shared" si="4"/>
        <v>3037.9680000000003</v>
      </c>
    </row>
    <row r="25" spans="1:12" x14ac:dyDescent="0.25">
      <c r="A25" s="11" t="s">
        <v>15</v>
      </c>
      <c r="B25" s="12" t="s">
        <v>16</v>
      </c>
      <c r="C25" s="19">
        <v>2600</v>
      </c>
      <c r="D25" s="19">
        <v>600</v>
      </c>
      <c r="E25" s="19">
        <v>40</v>
      </c>
      <c r="F25" s="19">
        <v>22</v>
      </c>
      <c r="G25" s="11">
        <f t="shared" si="0"/>
        <v>1.3728</v>
      </c>
      <c r="H25" s="18">
        <v>73000</v>
      </c>
      <c r="I25" s="15">
        <f t="shared" si="1"/>
        <v>34.32</v>
      </c>
      <c r="J25" s="15">
        <f t="shared" si="2"/>
        <v>2920</v>
      </c>
      <c r="K25" s="16">
        <f t="shared" si="3"/>
        <v>4555.2</v>
      </c>
      <c r="L25" s="17">
        <f t="shared" si="4"/>
        <v>4646.3040000000001</v>
      </c>
    </row>
    <row r="26" spans="1:12" x14ac:dyDescent="0.25">
      <c r="A26" s="11" t="s">
        <v>15</v>
      </c>
      <c r="B26" s="12" t="s">
        <v>16</v>
      </c>
      <c r="C26" s="19">
        <v>1400</v>
      </c>
      <c r="D26" s="19">
        <v>1200</v>
      </c>
      <c r="E26" s="12">
        <v>40</v>
      </c>
      <c r="F26" s="19">
        <f>16-1</f>
        <v>15</v>
      </c>
      <c r="G26" s="11">
        <f t="shared" si="0"/>
        <v>1.008</v>
      </c>
      <c r="H26" s="14">
        <v>73000</v>
      </c>
      <c r="I26" s="15">
        <f t="shared" si="1"/>
        <v>25.2</v>
      </c>
      <c r="J26" s="15">
        <f t="shared" si="2"/>
        <v>2920</v>
      </c>
      <c r="K26" s="16">
        <f t="shared" si="3"/>
        <v>4905.6000000000004</v>
      </c>
      <c r="L26" s="17">
        <f t="shared" si="4"/>
        <v>5003.7120000000004</v>
      </c>
    </row>
    <row r="27" spans="1:12" x14ac:dyDescent="0.25">
      <c r="A27" s="11" t="s">
        <v>15</v>
      </c>
      <c r="B27" s="12" t="s">
        <v>16</v>
      </c>
      <c r="C27" s="19">
        <v>1550</v>
      </c>
      <c r="D27" s="19">
        <v>1200</v>
      </c>
      <c r="E27" s="12">
        <v>40</v>
      </c>
      <c r="F27" s="19">
        <v>2</v>
      </c>
      <c r="G27" s="11">
        <f t="shared" si="0"/>
        <v>0.14880000000000002</v>
      </c>
      <c r="H27" s="14">
        <v>73000</v>
      </c>
      <c r="I27" s="15">
        <f t="shared" si="1"/>
        <v>3.72</v>
      </c>
      <c r="J27" s="15">
        <f t="shared" si="2"/>
        <v>2920</v>
      </c>
      <c r="K27" s="16">
        <f t="shared" si="3"/>
        <v>5431.2</v>
      </c>
      <c r="L27" s="17">
        <f t="shared" si="4"/>
        <v>5539.8239999999996</v>
      </c>
    </row>
    <row r="28" spans="1:12" x14ac:dyDescent="0.25">
      <c r="A28" s="11" t="s">
        <v>15</v>
      </c>
      <c r="B28" s="12" t="s">
        <v>16</v>
      </c>
      <c r="C28" s="19">
        <v>1600</v>
      </c>
      <c r="D28" s="19">
        <v>1200</v>
      </c>
      <c r="E28" s="12">
        <v>40</v>
      </c>
      <c r="F28" s="19">
        <v>3</v>
      </c>
      <c r="G28" s="11">
        <f t="shared" si="0"/>
        <v>0.23039999999999999</v>
      </c>
      <c r="H28" s="14">
        <v>73000</v>
      </c>
      <c r="I28" s="15">
        <f t="shared" si="1"/>
        <v>5.76</v>
      </c>
      <c r="J28" s="15">
        <f t="shared" si="2"/>
        <v>2920</v>
      </c>
      <c r="K28" s="16">
        <f t="shared" si="3"/>
        <v>5606.4</v>
      </c>
      <c r="L28" s="17">
        <f t="shared" si="4"/>
        <v>5718.5279999999993</v>
      </c>
    </row>
    <row r="29" spans="1:12" x14ac:dyDescent="0.25">
      <c r="A29" s="11" t="s">
        <v>15</v>
      </c>
      <c r="B29" s="12" t="s">
        <v>16</v>
      </c>
      <c r="C29" s="19">
        <v>1800</v>
      </c>
      <c r="D29" s="19">
        <v>1200</v>
      </c>
      <c r="E29" s="12">
        <v>40</v>
      </c>
      <c r="F29" s="19">
        <v>14</v>
      </c>
      <c r="G29" s="11">
        <f t="shared" si="0"/>
        <v>1.2096</v>
      </c>
      <c r="H29" s="14">
        <v>73000</v>
      </c>
      <c r="I29" s="15">
        <f t="shared" si="1"/>
        <v>30.24</v>
      </c>
      <c r="J29" s="15">
        <f t="shared" si="2"/>
        <v>2920</v>
      </c>
      <c r="K29" s="16">
        <f t="shared" si="3"/>
        <v>6307.2</v>
      </c>
      <c r="L29" s="17">
        <f t="shared" si="4"/>
        <v>6433.3440000000001</v>
      </c>
    </row>
    <row r="30" spans="1:12" x14ac:dyDescent="0.25">
      <c r="A30" s="11" t="s">
        <v>15</v>
      </c>
      <c r="B30" s="12" t="s">
        <v>16</v>
      </c>
      <c r="C30" s="19">
        <v>2600</v>
      </c>
      <c r="D30" s="19">
        <v>1200</v>
      </c>
      <c r="E30" s="12">
        <v>40</v>
      </c>
      <c r="F30" s="19">
        <f>5-1</f>
        <v>4</v>
      </c>
      <c r="G30" s="11">
        <f t="shared" si="0"/>
        <v>0.49919999999999998</v>
      </c>
      <c r="H30" s="14">
        <v>73000</v>
      </c>
      <c r="I30" s="15">
        <f t="shared" si="1"/>
        <v>12.48</v>
      </c>
      <c r="J30" s="15">
        <f t="shared" si="2"/>
        <v>2920</v>
      </c>
      <c r="K30" s="16">
        <f t="shared" si="3"/>
        <v>9110.4</v>
      </c>
      <c r="L30" s="17">
        <f t="shared" si="4"/>
        <v>9292.6080000000002</v>
      </c>
    </row>
    <row r="31" spans="1:12" x14ac:dyDescent="0.25">
      <c r="A31" s="11" t="s">
        <v>15</v>
      </c>
      <c r="B31" s="12" t="s">
        <v>16</v>
      </c>
      <c r="C31" s="19">
        <v>2800</v>
      </c>
      <c r="D31" s="19">
        <v>1200</v>
      </c>
      <c r="E31" s="19">
        <v>40</v>
      </c>
      <c r="F31" s="19">
        <v>1</v>
      </c>
      <c r="G31" s="11">
        <f t="shared" si="0"/>
        <v>0.13440000000000002</v>
      </c>
      <c r="H31" s="14">
        <v>73000</v>
      </c>
      <c r="I31" s="15">
        <f t="shared" si="1"/>
        <v>3.36</v>
      </c>
      <c r="J31" s="15">
        <f t="shared" si="2"/>
        <v>2920</v>
      </c>
      <c r="K31" s="16">
        <f t="shared" si="3"/>
        <v>9811.2000000000007</v>
      </c>
      <c r="L31" s="17">
        <f t="shared" si="4"/>
        <v>10007.424000000001</v>
      </c>
    </row>
    <row r="32" spans="1:12" ht="15.75" customHeight="1" x14ac:dyDescent="0.25">
      <c r="A32" s="6" t="s">
        <v>15</v>
      </c>
      <c r="B32" s="20" t="s">
        <v>17</v>
      </c>
      <c r="C32" s="11">
        <v>1000</v>
      </c>
      <c r="D32" s="11">
        <v>200</v>
      </c>
      <c r="E32" s="11">
        <v>18</v>
      </c>
      <c r="F32" s="13">
        <v>141</v>
      </c>
      <c r="G32" s="11">
        <f t="shared" si="0"/>
        <v>0.50760000000000005</v>
      </c>
      <c r="H32" s="14">
        <v>45000</v>
      </c>
      <c r="I32" s="15">
        <f t="shared" si="1"/>
        <v>28.2</v>
      </c>
      <c r="J32" s="15">
        <f t="shared" si="2"/>
        <v>810</v>
      </c>
      <c r="K32" s="16">
        <f t="shared" si="3"/>
        <v>162</v>
      </c>
      <c r="L32" s="17">
        <f t="shared" si="4"/>
        <v>165.24</v>
      </c>
    </row>
    <row r="33" spans="1:12" x14ac:dyDescent="0.25">
      <c r="A33" s="6" t="s">
        <v>15</v>
      </c>
      <c r="B33" s="20" t="s">
        <v>17</v>
      </c>
      <c r="C33" s="11">
        <v>1100</v>
      </c>
      <c r="D33" s="11">
        <v>200</v>
      </c>
      <c r="E33" s="11">
        <v>18</v>
      </c>
      <c r="F33" s="13">
        <v>32</v>
      </c>
      <c r="G33" s="11">
        <f t="shared" si="0"/>
        <v>0.12672</v>
      </c>
      <c r="H33" s="14">
        <v>45000</v>
      </c>
      <c r="I33" s="15">
        <f t="shared" si="1"/>
        <v>7.04</v>
      </c>
      <c r="J33" s="15">
        <f t="shared" si="2"/>
        <v>810</v>
      </c>
      <c r="K33" s="16">
        <f t="shared" si="3"/>
        <v>178.2</v>
      </c>
      <c r="L33" s="17">
        <f t="shared" si="4"/>
        <v>181.76399999999998</v>
      </c>
    </row>
    <row r="34" spans="1:12" x14ac:dyDescent="0.25">
      <c r="A34" s="6" t="s">
        <v>15</v>
      </c>
      <c r="B34" s="20" t="s">
        <v>17</v>
      </c>
      <c r="C34" s="11">
        <v>1200</v>
      </c>
      <c r="D34" s="11">
        <v>200</v>
      </c>
      <c r="E34" s="11">
        <v>18</v>
      </c>
      <c r="F34" s="13">
        <v>112</v>
      </c>
      <c r="G34" s="11">
        <f t="shared" si="0"/>
        <v>0.48383999999999999</v>
      </c>
      <c r="H34" s="14">
        <v>45000</v>
      </c>
      <c r="I34" s="15">
        <f t="shared" si="1"/>
        <v>26.88</v>
      </c>
      <c r="J34" s="15">
        <f t="shared" si="2"/>
        <v>810</v>
      </c>
      <c r="K34" s="16">
        <f t="shared" si="3"/>
        <v>194.4</v>
      </c>
      <c r="L34" s="17">
        <f t="shared" si="4"/>
        <v>198.28800000000001</v>
      </c>
    </row>
    <row r="35" spans="1:12" x14ac:dyDescent="0.25">
      <c r="A35" s="6" t="s">
        <v>15</v>
      </c>
      <c r="B35" s="20" t="s">
        <v>17</v>
      </c>
      <c r="C35" s="13">
        <v>1400</v>
      </c>
      <c r="D35" s="13">
        <v>600</v>
      </c>
      <c r="E35" s="13">
        <v>18</v>
      </c>
      <c r="F35" s="13">
        <v>1</v>
      </c>
      <c r="G35" s="11">
        <f t="shared" si="0"/>
        <v>1.512E-2</v>
      </c>
      <c r="H35" s="14">
        <v>45000</v>
      </c>
      <c r="I35" s="15">
        <f t="shared" si="1"/>
        <v>0.84</v>
      </c>
      <c r="J35" s="15">
        <f t="shared" si="2"/>
        <v>810</v>
      </c>
      <c r="K35" s="16">
        <f t="shared" si="3"/>
        <v>680.4</v>
      </c>
      <c r="L35" s="17">
        <f t="shared" si="4"/>
        <v>694.00799999999992</v>
      </c>
    </row>
    <row r="36" spans="1:12" x14ac:dyDescent="0.25">
      <c r="A36" s="6" t="s">
        <v>15</v>
      </c>
      <c r="B36" s="20" t="s">
        <v>17</v>
      </c>
      <c r="C36" s="11">
        <v>1600</v>
      </c>
      <c r="D36" s="11">
        <v>600</v>
      </c>
      <c r="E36" s="11">
        <v>18</v>
      </c>
      <c r="F36" s="13">
        <v>52</v>
      </c>
      <c r="G36" s="11">
        <f t="shared" si="0"/>
        <v>0.89855999999999991</v>
      </c>
      <c r="H36" s="14">
        <v>45000</v>
      </c>
      <c r="I36" s="15">
        <f t="shared" si="1"/>
        <v>49.92</v>
      </c>
      <c r="J36" s="15">
        <f t="shared" si="2"/>
        <v>810</v>
      </c>
      <c r="K36" s="16">
        <f t="shared" si="3"/>
        <v>777.6</v>
      </c>
      <c r="L36" s="17">
        <f t="shared" si="4"/>
        <v>793.15200000000004</v>
      </c>
    </row>
    <row r="37" spans="1:12" x14ac:dyDescent="0.25">
      <c r="A37" s="6" t="s">
        <v>15</v>
      </c>
      <c r="B37" s="20" t="s">
        <v>17</v>
      </c>
      <c r="C37" s="13">
        <v>1700</v>
      </c>
      <c r="D37" s="11">
        <v>600</v>
      </c>
      <c r="E37" s="11">
        <v>18</v>
      </c>
      <c r="F37" s="13">
        <v>1</v>
      </c>
      <c r="G37" s="11">
        <f t="shared" si="0"/>
        <v>1.8359999999999998E-2</v>
      </c>
      <c r="H37" s="14">
        <v>45000</v>
      </c>
      <c r="I37" s="15">
        <f t="shared" si="1"/>
        <v>1.02</v>
      </c>
      <c r="J37" s="15">
        <f t="shared" si="2"/>
        <v>810</v>
      </c>
      <c r="K37" s="16">
        <f t="shared" si="3"/>
        <v>826.2</v>
      </c>
      <c r="L37" s="17">
        <f t="shared" si="4"/>
        <v>842.72400000000005</v>
      </c>
    </row>
    <row r="38" spans="1:12" x14ac:dyDescent="0.25">
      <c r="A38" s="6" t="s">
        <v>15</v>
      </c>
      <c r="B38" s="20" t="s">
        <v>17</v>
      </c>
      <c r="C38" s="11">
        <v>1800</v>
      </c>
      <c r="D38" s="11">
        <v>600</v>
      </c>
      <c r="E38" s="11">
        <v>18</v>
      </c>
      <c r="F38" s="13">
        <v>100</v>
      </c>
      <c r="G38" s="11">
        <f t="shared" si="0"/>
        <v>1.944</v>
      </c>
      <c r="H38" s="14">
        <v>45000</v>
      </c>
      <c r="I38" s="15">
        <f t="shared" si="1"/>
        <v>108</v>
      </c>
      <c r="J38" s="15">
        <f t="shared" si="2"/>
        <v>810</v>
      </c>
      <c r="K38" s="16">
        <f t="shared" si="3"/>
        <v>874.8</v>
      </c>
      <c r="L38" s="17">
        <f t="shared" si="4"/>
        <v>892.29599999999994</v>
      </c>
    </row>
    <row r="39" spans="1:12" x14ac:dyDescent="0.25">
      <c r="A39" s="6" t="s">
        <v>15</v>
      </c>
      <c r="B39" s="20" t="s">
        <v>17</v>
      </c>
      <c r="C39" s="11">
        <v>2000</v>
      </c>
      <c r="D39" s="11">
        <v>600</v>
      </c>
      <c r="E39" s="11">
        <v>18</v>
      </c>
      <c r="F39" s="13">
        <v>94</v>
      </c>
      <c r="G39" s="11">
        <f t="shared" si="0"/>
        <v>2.0304000000000002</v>
      </c>
      <c r="H39" s="14">
        <v>45000</v>
      </c>
      <c r="I39" s="15">
        <f t="shared" si="1"/>
        <v>112.8</v>
      </c>
      <c r="J39" s="15">
        <f t="shared" si="2"/>
        <v>810</v>
      </c>
      <c r="K39" s="16">
        <f t="shared" si="3"/>
        <v>972</v>
      </c>
      <c r="L39" s="17">
        <f t="shared" si="4"/>
        <v>991.44</v>
      </c>
    </row>
    <row r="40" spans="1:12" x14ac:dyDescent="0.25">
      <c r="A40" s="6" t="s">
        <v>15</v>
      </c>
      <c r="B40" s="20" t="s">
        <v>17</v>
      </c>
      <c r="C40" s="11">
        <v>2200</v>
      </c>
      <c r="D40" s="11">
        <v>600</v>
      </c>
      <c r="E40" s="11">
        <v>18</v>
      </c>
      <c r="F40" s="13">
        <v>103</v>
      </c>
      <c r="G40" s="11">
        <f t="shared" si="0"/>
        <v>2.4472800000000001</v>
      </c>
      <c r="H40" s="14">
        <v>45000</v>
      </c>
      <c r="I40" s="15">
        <f t="shared" si="1"/>
        <v>135.96</v>
      </c>
      <c r="J40" s="15">
        <f t="shared" si="2"/>
        <v>810</v>
      </c>
      <c r="K40" s="16">
        <f t="shared" si="3"/>
        <v>1069.2</v>
      </c>
      <c r="L40" s="17">
        <f t="shared" si="4"/>
        <v>1090.5840000000001</v>
      </c>
    </row>
    <row r="41" spans="1:12" x14ac:dyDescent="0.25">
      <c r="A41" s="6" t="s">
        <v>15</v>
      </c>
      <c r="B41" s="20" t="s">
        <v>17</v>
      </c>
      <c r="C41" s="11">
        <v>2400</v>
      </c>
      <c r="D41" s="11">
        <v>600</v>
      </c>
      <c r="E41" s="11">
        <v>18</v>
      </c>
      <c r="F41" s="13">
        <v>53</v>
      </c>
      <c r="G41" s="11">
        <f t="shared" si="0"/>
        <v>1.3737600000000001</v>
      </c>
      <c r="H41" s="14">
        <v>45000</v>
      </c>
      <c r="I41" s="15">
        <f t="shared" si="1"/>
        <v>76.319999999999993</v>
      </c>
      <c r="J41" s="15">
        <f t="shared" si="2"/>
        <v>810</v>
      </c>
      <c r="K41" s="16">
        <f t="shared" si="3"/>
        <v>1166.4000000000001</v>
      </c>
      <c r="L41" s="17">
        <f t="shared" si="4"/>
        <v>1189.7280000000001</v>
      </c>
    </row>
    <row r="42" spans="1:12" x14ac:dyDescent="0.25">
      <c r="A42" s="6" t="s">
        <v>15</v>
      </c>
      <c r="B42" s="20" t="s">
        <v>17</v>
      </c>
      <c r="C42" s="13">
        <v>1000</v>
      </c>
      <c r="D42" s="13">
        <v>300</v>
      </c>
      <c r="E42" s="13">
        <v>40</v>
      </c>
      <c r="F42" s="13">
        <v>10</v>
      </c>
      <c r="G42" s="11">
        <f t="shared" si="0"/>
        <v>0.12</v>
      </c>
      <c r="H42" s="14">
        <v>45000</v>
      </c>
      <c r="I42" s="15">
        <f t="shared" si="1"/>
        <v>3</v>
      </c>
      <c r="J42" s="15">
        <f t="shared" si="2"/>
        <v>1800</v>
      </c>
      <c r="K42" s="16">
        <f t="shared" si="3"/>
        <v>540</v>
      </c>
      <c r="L42" s="17">
        <f t="shared" si="4"/>
        <v>550.79999999999995</v>
      </c>
    </row>
    <row r="43" spans="1:12" x14ac:dyDescent="0.25">
      <c r="A43" s="6" t="s">
        <v>15</v>
      </c>
      <c r="B43" s="19" t="s">
        <v>18</v>
      </c>
      <c r="C43" s="12">
        <v>2500</v>
      </c>
      <c r="D43" s="12">
        <v>300</v>
      </c>
      <c r="E43" s="12">
        <v>50</v>
      </c>
      <c r="F43" s="19">
        <v>1</v>
      </c>
      <c r="G43" s="11">
        <f t="shared" si="0"/>
        <v>3.7499999999999999E-2</v>
      </c>
      <c r="H43" s="14">
        <v>57000</v>
      </c>
      <c r="I43" s="15">
        <f t="shared" si="1"/>
        <v>0.75</v>
      </c>
      <c r="J43" s="15">
        <f t="shared" si="2"/>
        <v>2850</v>
      </c>
      <c r="K43" s="16">
        <f t="shared" si="3"/>
        <v>2137.5</v>
      </c>
      <c r="L43" s="17">
        <f t="shared" si="4"/>
        <v>2180.25</v>
      </c>
    </row>
    <row r="44" spans="1:12" x14ac:dyDescent="0.25">
      <c r="A44" s="5"/>
      <c r="B44" s="5"/>
      <c r="C44" s="5"/>
      <c r="D44" s="5"/>
      <c r="E44" s="5"/>
      <c r="F44" s="5"/>
      <c r="G44" s="21">
        <f>SUM(G6:G43)</f>
        <v>19.887988</v>
      </c>
      <c r="H44" s="5"/>
      <c r="I44" s="5"/>
      <c r="J44" s="5"/>
      <c r="K44" s="5"/>
      <c r="L44" s="5"/>
    </row>
    <row r="45" spans="1:12" ht="23.25" customHeight="1" x14ac:dyDescent="0.25">
      <c r="A45" s="22" t="s">
        <v>19</v>
      </c>
      <c r="B45" s="2"/>
      <c r="C45" s="2"/>
      <c r="D45" s="2"/>
      <c r="E45" s="2"/>
      <c r="F45" s="2"/>
      <c r="G45" s="2"/>
      <c r="H45" s="2"/>
    </row>
    <row r="46" spans="1:12" x14ac:dyDescent="0.25">
      <c r="A46" s="2" t="s">
        <v>20</v>
      </c>
      <c r="B46" s="2"/>
      <c r="C46" s="2"/>
      <c r="D46" s="2"/>
      <c r="E46" s="2"/>
      <c r="F46" s="2"/>
      <c r="G46" s="2"/>
      <c r="H46" s="2"/>
    </row>
    <row r="47" spans="1:12" x14ac:dyDescent="0.25">
      <c r="A47" s="2" t="s">
        <v>21</v>
      </c>
      <c r="B47" s="2"/>
      <c r="C47" s="2"/>
      <c r="D47" s="2"/>
      <c r="E47" s="2"/>
      <c r="F47" s="2"/>
      <c r="G47" s="2"/>
      <c r="H47" s="2"/>
    </row>
    <row r="48" spans="1:12" x14ac:dyDescent="0.25">
      <c r="A48" s="2" t="s">
        <v>22</v>
      </c>
      <c r="B48" s="2"/>
      <c r="C48" s="2"/>
      <c r="D48" s="2"/>
      <c r="E48" s="2"/>
      <c r="F48" s="2"/>
      <c r="G48" s="2"/>
      <c r="H48" s="2"/>
    </row>
    <row r="49" spans="1:8" x14ac:dyDescent="0.25">
      <c r="A49" s="2" t="s">
        <v>23</v>
      </c>
      <c r="B49" s="2"/>
      <c r="C49" s="2"/>
      <c r="D49" s="2"/>
      <c r="E49" s="2"/>
      <c r="F49" s="2"/>
      <c r="G49" s="2"/>
      <c r="H49" s="2"/>
    </row>
    <row r="50" spans="1:8" x14ac:dyDescent="0.25">
      <c r="A50" s="2" t="s">
        <v>24</v>
      </c>
      <c r="B50" s="2"/>
      <c r="C50" s="2"/>
      <c r="D50" s="2"/>
      <c r="E50" s="2"/>
      <c r="F50" s="2"/>
      <c r="G50" s="2"/>
      <c r="H50" s="2"/>
    </row>
    <row r="51" spans="1:8" x14ac:dyDescent="0.25">
      <c r="A51" s="2" t="s">
        <v>25</v>
      </c>
      <c r="B51" s="2"/>
      <c r="C51" s="2"/>
      <c r="D51" s="2"/>
      <c r="E51" s="2"/>
      <c r="F51" s="2"/>
      <c r="G51" s="2"/>
      <c r="H51" s="2"/>
    </row>
    <row r="52" spans="1:8" x14ac:dyDescent="0.25">
      <c r="A52" s="2" t="s">
        <v>26</v>
      </c>
      <c r="B52" s="2"/>
      <c r="C52" s="2"/>
      <c r="D52" s="2"/>
      <c r="E52" s="2"/>
      <c r="F52" s="2"/>
      <c r="G52" s="2"/>
      <c r="H52" s="2"/>
    </row>
  </sheetData>
  <mergeCells count="1">
    <mergeCell ref="A3:I4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Лариса</cp:lastModifiedBy>
  <dcterms:created xsi:type="dcterms:W3CDTF">2019-02-01T06:44:54Z</dcterms:created>
  <dcterms:modified xsi:type="dcterms:W3CDTF">2019-02-01T06:52:34Z</dcterms:modified>
</cp:coreProperties>
</file>