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\Desktop\СТИЗОЛ\Прайсы\20%\"/>
    </mc:Choice>
  </mc:AlternateContent>
  <xr:revisionPtr revIDLastSave="0" documentId="13_ncr:1_{127C94FF-C38F-4C06-943C-D7933A0EF7EE}" xr6:coauthVersionLast="41" xr6:coauthVersionMax="41" xr10:uidLastSave="{00000000-0000-0000-0000-000000000000}"/>
  <bookViews>
    <workbookView xWindow="-120" yWindow="-120" windowWidth="29040" windowHeight="15840" xr2:uid="{0B6F84CE-4B6D-47FE-86FB-0533ADB447FB}"/>
  </bookViews>
  <sheets>
    <sheet name="Основные позиции" sheetId="8" r:id="rId1"/>
    <sheet name="Ширина 0,6м" sheetId="9" r:id="rId2"/>
    <sheet name="Ширина 1,00м" sheetId="10" r:id="rId3"/>
    <sheet name="Ширина 1,05м" sheetId="11" r:id="rId4"/>
    <sheet name="Ширина 1,20м" sheetId="12" r:id="rId5"/>
    <sheet name="Маты" sheetId="13" r:id="rId6"/>
    <sheet name="Скотч, фольга" sheetId="14" r:id="rId7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3" l="1"/>
  <c r="H21" i="13"/>
  <c r="H20" i="13"/>
  <c r="H19" i="13"/>
  <c r="H18" i="13"/>
  <c r="H17" i="13"/>
  <c r="H16" i="13"/>
  <c r="H15" i="13"/>
  <c r="H3" i="14" l="1"/>
  <c r="H4" i="14"/>
  <c r="H5" i="14"/>
  <c r="H6" i="14"/>
  <c r="H7" i="14"/>
  <c r="H8" i="14"/>
  <c r="H2" i="14"/>
  <c r="H3" i="13"/>
  <c r="H4" i="13"/>
  <c r="H5" i="13"/>
  <c r="H6" i="13"/>
  <c r="H7" i="13"/>
  <c r="H8" i="13"/>
  <c r="H9" i="13"/>
  <c r="H10" i="13"/>
  <c r="H11" i="13"/>
  <c r="H12" i="13"/>
  <c r="H13" i="13"/>
  <c r="H14" i="13"/>
  <c r="H2" i="13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2" i="12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2" i="1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" i="10"/>
  <c r="H2" i="9"/>
  <c r="H3" i="9"/>
  <c r="H4" i="9"/>
  <c r="H5" i="9"/>
  <c r="H6" i="9"/>
  <c r="H7" i="9"/>
  <c r="H13" i="9"/>
  <c r="H8" i="9"/>
  <c r="H9" i="9"/>
  <c r="H10" i="9"/>
  <c r="H11" i="9"/>
  <c r="H12" i="9"/>
  <c r="H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</calcChain>
</file>

<file path=xl/sharedStrings.xml><?xml version="1.0" encoding="utf-8"?>
<sst xmlns="http://schemas.openxmlformats.org/spreadsheetml/2006/main" count="650" uniqueCount="117">
  <si>
    <t>Наименование материала</t>
  </si>
  <si>
    <t>Толщина, мм </t>
  </si>
  <si>
    <t>Площадь, кв. м </t>
  </si>
  <si>
    <t> 2</t>
  </si>
  <si>
    <t> 3</t>
  </si>
  <si>
    <t> 4</t>
  </si>
  <si>
    <t> 5</t>
  </si>
  <si>
    <t> 8</t>
  </si>
  <si>
    <t> 10</t>
  </si>
  <si>
    <t> 15</t>
  </si>
  <si>
    <t> 20</t>
  </si>
  <si>
    <t> 30</t>
  </si>
  <si>
    <t> 40</t>
  </si>
  <si>
    <t> 50</t>
  </si>
  <si>
    <t> 60</t>
  </si>
  <si>
    <t> 70</t>
  </si>
  <si>
    <t> 80</t>
  </si>
  <si>
    <t> 90</t>
  </si>
  <si>
    <t> 100</t>
  </si>
  <si>
    <t> 25</t>
  </si>
  <si>
    <t>1.05</t>
  </si>
  <si>
    <t> 15/25/15</t>
  </si>
  <si>
    <t>Скотч алюминиевыйармированный (50мм х 50м)</t>
  </si>
  <si>
    <t> Скотч армированный ТПЛ (50мм х 50м) серый или черный</t>
  </si>
  <si>
    <t> Скотч армированный ТПЛ (50мм х 75м) серый или черный</t>
  </si>
  <si>
    <t>Скотч армированный ТПЛ (50мм х 100м) серый или черный</t>
  </si>
  <si>
    <t>Фольга алюминиевая 100</t>
  </si>
  <si>
    <t>Фольга алюминиевая 50</t>
  </si>
  <si>
    <t>Тип</t>
  </si>
  <si>
    <t>Без покрытия</t>
  </si>
  <si>
    <t> Пенофол Н 2 </t>
  </si>
  <si>
    <t> Пенофол Н 3 </t>
  </si>
  <si>
    <t> Пенофол Н 4</t>
  </si>
  <si>
    <t> Пенофол Н 5</t>
  </si>
  <si>
    <t> Пенофол Н 8</t>
  </si>
  <si>
    <t> Пенофол Н 10</t>
  </si>
  <si>
    <t> Пенофол Н 15 </t>
  </si>
  <si>
    <t> Пенофол Н 20 </t>
  </si>
  <si>
    <t> Пенофол Н 2 Ф</t>
  </si>
  <si>
    <t> Пенофол Н 3 Ф</t>
  </si>
  <si>
    <t> Пенофол Н 4 Ф</t>
  </si>
  <si>
    <t> Пенофол Н 5 Ф</t>
  </si>
  <si>
    <t> Пенофол Н 8 Ф</t>
  </si>
  <si>
    <t> Пенофол Н 10 Ф</t>
  </si>
  <si>
    <t> Пенофол Н 2 ЛМ </t>
  </si>
  <si>
    <t> Пенофол Н 3 ЛМ </t>
  </si>
  <si>
    <t> Пенофол Н 4 ЛМ </t>
  </si>
  <si>
    <t> Пенофол Н 5 ЛМ </t>
  </si>
  <si>
    <t> Пенофол Н 8 ЛМ </t>
  </si>
  <si>
    <t> Пенофол Н 10 ЛМ </t>
  </si>
  <si>
    <t> Пенофол Н 2 КС</t>
  </si>
  <si>
    <t> Пенофол Н 3 КС</t>
  </si>
  <si>
    <t> Пенофол Н 4 КС</t>
  </si>
  <si>
    <t> Пенофол Н 5 КС</t>
  </si>
  <si>
    <t>Фольгированный. Самоклеющийся</t>
  </si>
  <si>
    <t>Лавсановая пленка</t>
  </si>
  <si>
    <t>Фольгированный</t>
  </si>
  <si>
    <t>Самоклеющийся. Без покрытия</t>
  </si>
  <si>
    <t>Цена за м2, руб</t>
  </si>
  <si>
    <t>Цена рулона</t>
  </si>
  <si>
    <t> Длина рулона, м</t>
  </si>
  <si>
    <t> Ширина рулона, м</t>
  </si>
  <si>
    <t> Пенофол Н 8 КС</t>
  </si>
  <si>
    <t> Пенофол Н 10 КС</t>
  </si>
  <si>
    <t> Пенофол Н 30 Ф или ЛМ</t>
  </si>
  <si>
    <t> Пенофол Н 40 Ф или ЛМ</t>
  </si>
  <si>
    <t> Пенофол Н 50 Ф или ЛМ</t>
  </si>
  <si>
    <t> Пенофол Н 60 Ф или ЛМ</t>
  </si>
  <si>
    <t> Пенофол Н 70 Ф или ЛМ</t>
  </si>
  <si>
    <t> Пенофол Н 80 Ф или ЛМ</t>
  </si>
  <si>
    <t> Пенофол Н 90 Ф или ЛМ</t>
  </si>
  <si>
    <t> Пенофол Н 100 Ф или ЛМ</t>
  </si>
  <si>
    <t>Двустороннее фольгирование</t>
  </si>
  <si>
    <t> Пенофол Н 3 Ф2</t>
  </si>
  <si>
    <t> Пенофол Н 4 Ф2</t>
  </si>
  <si>
    <t> Пенофол Н 5 Ф2</t>
  </si>
  <si>
    <t> Пенофол Н 8 Ф2</t>
  </si>
  <si>
    <t> Пенофол Н 10 Ф2</t>
  </si>
  <si>
    <t> Пенофол Н 15 Ф2</t>
  </si>
  <si>
    <t> Пенофол Н 20 Ф2</t>
  </si>
  <si>
    <t> Пенофол Н 25 Ф2</t>
  </si>
  <si>
    <t> Пенофол Н 30 Ф2</t>
  </si>
  <si>
    <t> Пенофол Н 20 Ф или ЛМ</t>
  </si>
  <si>
    <t>Самоклеющийся без покрытия</t>
  </si>
  <si>
    <t>Маты без покрытия</t>
  </si>
  <si>
    <t> Пенофол Н 15 (10шт уп)</t>
  </si>
  <si>
    <t> Пенофол Н 20 (10шт уп)</t>
  </si>
  <si>
    <t> Пенофол Н 30 (5 шт уп)</t>
  </si>
  <si>
    <t> Пенофол Н 40 (5 шт уп)</t>
  </si>
  <si>
    <t> Пенофол Н 50 (5 шт уп)</t>
  </si>
  <si>
    <t> Пенофол Н 60 (5 шт уп)</t>
  </si>
  <si>
    <t> Пенофол Н 70 (5 шт уп)</t>
  </si>
  <si>
    <t> Пенофол Н 80 (3 шт уп)</t>
  </si>
  <si>
    <t> Пенофол Н 90 (3 шт уп)</t>
  </si>
  <si>
    <t> Пенофол Н 100 (3 шт уп)</t>
  </si>
  <si>
    <t>Фольгированный, самоклеющийся</t>
  </si>
  <si>
    <t>Самоклеющийся (ПВХ)</t>
  </si>
  <si>
    <t>Скотч алюминиевый (50мм х 50м)</t>
  </si>
  <si>
    <t>Скотч алюминиевый (75мм х 50м)</t>
  </si>
  <si>
    <t>Скотч алюминиевый (100мм х 50м)</t>
  </si>
  <si>
    <t> Пенофол Н 2 Ф КC</t>
  </si>
  <si>
    <t> Пенофол Н 3 Ф КC</t>
  </si>
  <si>
    <t> Пенофол Н 5 Ф КC</t>
  </si>
  <si>
    <t> Пенофол Н 8 Ф КC</t>
  </si>
  <si>
    <t> Пенофол Н 10 Ф КC</t>
  </si>
  <si>
    <t> Пенофол Н 4 Ф КC</t>
  </si>
  <si>
    <t> Пенофол Н 20 Ф КC</t>
  </si>
  <si>
    <t> Пенофол Н 30 Ф КC</t>
  </si>
  <si>
    <t> Пенофол Н 40 Ф КC</t>
  </si>
  <si>
    <t> Пенофол Н 50 Ф КC</t>
  </si>
  <si>
    <t> Пенофол Н 60 Ф КC</t>
  </si>
  <si>
    <t> Пенофол Н 70 Ф КC</t>
  </si>
  <si>
    <t> Пенофол Н 80 Ф КC</t>
  </si>
  <si>
    <t> Пенофол Н 90 Ф КC</t>
  </si>
  <si>
    <t> Пенофол Н 100 Ф КC</t>
  </si>
  <si>
    <t>Фольгированный или Лавсан</t>
  </si>
  <si>
    <t> Пенофол Н 15 Ф 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</si>
</sst>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name val="Garamond"/>
      <family val="1"/>
      <charset val="204"/>
    </font>
    <font>
      <b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Garamond"/>
      <family val="1"/>
      <charset val="204"/>
    </font>
    <font>
      <b/>
      <sz val="14"/>
      <color theme="1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readingOrder="1"/>
    </xf>
    <xf numFmtId="0" fontId="2" fillId="2" borderId="0" xfId="0" applyFont="1" applyFill="1" applyAlignment="1">
      <alignment vertical="center" readingOrder="1"/>
    </xf>
    <xf numFmtId="0" fontId="2" fillId="2" borderId="0" xfId="0" applyFont="1" applyFill="1" applyAlignment="1">
      <alignment horizontal="center" vertical="center" readingOrder="1"/>
    </xf>
    <xf numFmtId="2" fontId="2" fillId="2" borderId="0" xfId="0" applyNumberFormat="1" applyFont="1" applyFill="1" applyAlignment="1">
      <alignment horizontal="center" vertical="center" readingOrder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5" fillId="3" borderId="0" xfId="1" applyFont="1" applyFill="1" applyAlignment="1">
      <alignment horizontal="center" vertical="center" readingOrder="1"/>
    </xf>
    <xf numFmtId="164" fontId="5" fillId="3" borderId="0" xfId="1" applyNumberFormat="1" applyFont="1" applyFill="1" applyAlignment="1">
      <alignment horizontal="center" vertical="center" readingOrder="1"/>
    </xf>
    <xf numFmtId="164" fontId="6" fillId="2" borderId="0" xfId="1" applyNumberFormat="1" applyFont="1" applyFill="1" applyAlignment="1">
      <alignment horizontal="center" vertical="center" readingOrder="1"/>
    </xf>
    <xf numFmtId="164" fontId="5" fillId="3" borderId="0" xfId="0" applyNumberFormat="1" applyFont="1" applyFill="1" applyAlignment="1">
      <alignment horizontal="center" vertical="center" readingOrder="1"/>
    </xf>
    <xf numFmtId="164" fontId="6" fillId="2" borderId="0" xfId="0" applyNumberFormat="1" applyFont="1" applyFill="1" applyAlignment="1">
      <alignment horizontal="center" vertical="center" readingOrder="1"/>
    </xf>
    <xf numFmtId="164" fontId="6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7" fillId="3" borderId="0" xfId="0" applyFont="1" applyFill="1" applyAlignment="1">
      <alignment horizontal="center" vertical="center" readingOrder="1"/>
    </xf>
    <xf numFmtId="164" fontId="7" fillId="3" borderId="0" xfId="1" applyNumberFormat="1" applyFont="1" applyFill="1" applyAlignment="1">
      <alignment horizontal="center" vertical="center" readingOrder="1"/>
    </xf>
    <xf numFmtId="164" fontId="6" fillId="2" borderId="0" xfId="0" applyNumberFormat="1" applyFont="1" applyFill="1"/>
    <xf numFmtId="0" fontId="3" fillId="2" borderId="0" xfId="0" applyFont="1" applyFill="1"/>
    <xf numFmtId="165" fontId="2" fillId="2" borderId="0" xfId="0" applyNumberFormat="1" applyFont="1" applyFill="1" applyAlignment="1">
      <alignment horizontal="center" vertical="center" readingOrder="1"/>
    </xf>
    <xf numFmtId="0" fontId="2" fillId="2" borderId="1" xfId="0" applyFont="1" applyFill="1" applyBorder="1" applyAlignment="1">
      <alignment vertical="center" readingOrder="1"/>
    </xf>
    <xf numFmtId="0" fontId="2" fillId="2" borderId="2" xfId="0" applyFont="1" applyFill="1" applyBorder="1" applyAlignment="1">
      <alignment vertical="center" readingOrder="1"/>
    </xf>
    <xf numFmtId="0" fontId="2" fillId="2" borderId="2" xfId="0" applyFont="1" applyFill="1" applyBorder="1" applyAlignment="1">
      <alignment horizontal="center" vertical="center" readingOrder="1"/>
    </xf>
    <xf numFmtId="2" fontId="2" fillId="2" borderId="2" xfId="0" applyNumberFormat="1" applyFont="1" applyFill="1" applyBorder="1" applyAlignment="1">
      <alignment horizontal="center" vertical="center" readingOrder="1"/>
    </xf>
    <xf numFmtId="164" fontId="6" fillId="2" borderId="2" xfId="0" applyNumberFormat="1" applyFont="1" applyFill="1" applyBorder="1" applyAlignment="1">
      <alignment horizontal="center" vertical="center" readingOrder="1"/>
    </xf>
    <xf numFmtId="164" fontId="6" fillId="2" borderId="3" xfId="0" applyNumberFormat="1" applyFont="1" applyFill="1" applyBorder="1" applyAlignment="1">
      <alignment horizontal="center" vertical="center" readingOrder="1"/>
    </xf>
    <xf numFmtId="165" fontId="2" fillId="2" borderId="2" xfId="0" applyNumberFormat="1" applyFont="1" applyFill="1" applyBorder="1" applyAlignment="1">
      <alignment horizontal="center" vertical="center" readingOrder="1"/>
    </xf>
    <xf numFmtId="0" fontId="9" fillId="2" borderId="0" xfId="0" applyFont="1" applyFill="1" applyAlignment="1">
      <alignment vertical="center" readingOrder="1"/>
    </xf>
    <xf numFmtId="0" fontId="9" fillId="2" borderId="0" xfId="0" applyFont="1" applyFill="1" applyAlignment="1">
      <alignment horizontal="center" vertical="center" readingOrder="1"/>
    </xf>
    <xf numFmtId="2" fontId="9" fillId="2" borderId="0" xfId="0" applyNumberFormat="1" applyFont="1" applyFill="1" applyAlignment="1">
      <alignment horizontal="center" vertical="center" readingOrder="1"/>
    </xf>
    <xf numFmtId="164" fontId="10" fillId="2" borderId="0" xfId="0" applyNumberFormat="1" applyFont="1" applyFill="1" applyAlignment="1">
      <alignment horizontal="center" vertical="center" readingOrder="1"/>
    </xf>
    <xf numFmtId="0" fontId="9" fillId="2" borderId="4" xfId="0" applyFont="1" applyFill="1" applyBorder="1" applyAlignment="1">
      <alignment vertical="center" readingOrder="1"/>
    </xf>
    <xf numFmtId="0" fontId="9" fillId="2" borderId="4" xfId="0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04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5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04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charset val="204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04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04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04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164" formatCode="#,##0.00_ ;\-#,##0.0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04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558064-03CF-4F7E-AE82-3FB9E42E5B64}" name="Таблица2" displayName="Таблица2" ref="A1:H48" totalsRowShown="0" headerRowDxfId="68" dataDxfId="67">
  <autoFilter ref="A1:H48" xr:uid="{A66193A3-558E-4C6D-94E7-E57821C282E4}"/>
  <tableColumns count="8">
    <tableColumn id="1" xr3:uid="{B502F263-BA95-4BFE-A484-BBEAE3E53EAA}" name="Наименование материала" dataDxfId="66"/>
    <tableColumn id="2" xr3:uid="{A2968BE4-53EA-4D6C-A8D2-560EC26170C7}" name="Тип" dataDxfId="65"/>
    <tableColumn id="3" xr3:uid="{22889264-2946-4902-AE17-B9168D3AD48E}" name="Толщина, мм " dataDxfId="64"/>
    <tableColumn id="4" xr3:uid="{F04E0B04-421D-412B-8BC5-B468A7F9BDA7}" name=" Ширина рулона, м" dataDxfId="63"/>
    <tableColumn id="5" xr3:uid="{517B19A2-2CFC-40D2-93E5-B89EC04CD75F}" name=" Длина рулона, м" dataDxfId="62"/>
    <tableColumn id="9" xr3:uid="{B03C4510-41C4-488B-AD47-AA4FC0929054}" name="Цена за м2, руб" dataDxfId="61" dataCellStyle="Финансовый"/>
    <tableColumn id="7" xr3:uid="{97933CD6-E881-47CE-AAD8-AA090634D928}" name="Площадь, кв. м " dataDxfId="60"/>
    <tableColumn id="8" xr3:uid="{7E347059-56AC-4842-8811-8F446017FBF8}" name="Цена рулона" dataDxfId="59">
      <calculatedColumnFormula>Таблица2[[#This Row],[Цена за м2, руб]]*Таблица2[[#This Row],[Площадь, кв. м 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E5B208-A91F-4E06-90B7-96F2197A0F70}" name="Таблица3" displayName="Таблица3" ref="A1:H13" totalsRowShown="0" headerRowDxfId="58" dataDxfId="57">
  <autoFilter ref="A1:H13" xr:uid="{8E882836-8842-4AEA-9648-8BD62692F5BA}"/>
  <tableColumns count="8">
    <tableColumn id="1" xr3:uid="{47A2A7E4-5509-47DF-8F7B-851D06A0C0A1}" name="Наименование материала" dataDxfId="56"/>
    <tableColumn id="2" xr3:uid="{85390007-0E68-4389-A786-D4D932DEAA29}" name="Тип" dataDxfId="55"/>
    <tableColumn id="3" xr3:uid="{87926A16-A967-4B3B-BCB5-6E49EE3FA833}" name="Толщина, мм " dataDxfId="54"/>
    <tableColumn id="4" xr3:uid="{225F0869-EA13-4716-984A-4D3711CE186F}" name=" Ширина рулона, м" dataDxfId="53"/>
    <tableColumn id="5" xr3:uid="{A7DF00F7-6D1B-4DC1-B39B-7E77D68DC84D}" name=" Длина рулона, м" dataDxfId="52"/>
    <tableColumn id="9" xr3:uid="{1A85A85C-9AAA-4ABF-AAF9-977AA9100628}" name="Цена за м2, руб" dataDxfId="51"/>
    <tableColumn id="7" xr3:uid="{9C71982F-8B54-4457-85EB-83BF7BBE5679}" name="Площадь, кв. м " dataDxfId="50"/>
    <tableColumn id="8" xr3:uid="{173AB2BC-7CAE-427B-B5F6-95AE973EEC51}" name="Цена рулона" dataDxfId="49">
      <calculatedColumnFormula>Таблица3[[#This Row],[Цена за м2, руб]]*Таблица3[[#This Row],[Площадь, кв. м 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529D1F-55F1-4055-9440-97B3AE305CE2}" name="Таблица4" displayName="Таблица4" ref="A1:H24" totalsRowShown="0" headerRowDxfId="48" dataDxfId="47">
  <autoFilter ref="A1:H24" xr:uid="{F4F72B95-2425-4B67-9523-A9E742CFC54D}"/>
  <tableColumns count="8">
    <tableColumn id="1" xr3:uid="{1C715D8B-65F8-4087-B2AE-D88764AFF86F}" name="Наименование материала" dataDxfId="46"/>
    <tableColumn id="2" xr3:uid="{BAE606DE-918E-4250-82A8-6F7401BEE085}" name="Тип" dataDxfId="45"/>
    <tableColumn id="3" xr3:uid="{8E673549-1D85-498D-BF11-8872B50F951C}" name="Толщина, мм " dataDxfId="44"/>
    <tableColumn id="4" xr3:uid="{B14B655C-5C38-407F-B93E-5806F4ADF4DD}" name=" Ширина рулона, м" dataDxfId="43"/>
    <tableColumn id="5" xr3:uid="{A9234DF3-23DE-4B51-9F23-40AC61D8271C}" name=" Длина рулона, м" dataDxfId="42"/>
    <tableColumn id="9" xr3:uid="{D15BC05B-605F-441C-9289-8D9E2325FACD}" name="Цена за м2, руб" dataDxfId="41" dataCellStyle="Финансовый"/>
    <tableColumn id="7" xr3:uid="{B84965C0-D9AE-4C00-BEE6-49C3DB972A3C}" name="Площадь, кв. м " dataDxfId="40"/>
    <tableColumn id="8" xr3:uid="{79D4A06C-CEBB-430C-970F-6771306074EB}" name="Цена рулона" dataDxfId="39" dataCellStyle="Финансовый">
      <calculatedColumnFormula>Таблица4[[#This Row],[Цена за м2, руб]]*Таблица4[[#This Row],[Площадь, кв. м ]]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7A35CB-3B6F-49EC-ADF0-97315E8BB068}" name="Таблица5" displayName="Таблица5" ref="A1:H48" totalsRowShown="0" headerRowDxfId="38" dataDxfId="37">
  <autoFilter ref="A1:H48" xr:uid="{FEFF7920-3B9B-4B7E-B792-F7819BED1B9E}"/>
  <tableColumns count="8">
    <tableColumn id="1" xr3:uid="{BE1D4128-EBB9-4ADD-AC86-FE51E285B474}" name="Наименование материала" dataDxfId="36"/>
    <tableColumn id="2" xr3:uid="{5BB47679-3202-4E21-B849-F2DBE503AC71}" name="Тип" dataDxfId="35"/>
    <tableColumn id="3" xr3:uid="{4E82C445-0B60-4A19-97D3-CA72D9A3DDD0}" name="Толщина, мм " dataDxfId="34"/>
    <tableColumn id="4" xr3:uid="{6440E766-C5CC-4ED6-9B45-9726685850E2}" name=" Ширина рулона, м" dataDxfId="33"/>
    <tableColumn id="5" xr3:uid="{E0FA0AE1-7152-401B-BA33-5B7DFD89511B}" name=" Длина рулона, м" dataDxfId="32"/>
    <tableColumn id="9" xr3:uid="{90010FDF-B0C1-4FE4-A105-CCB91D4B34E4}" name="Цена за м2, руб" dataDxfId="31"/>
    <tableColumn id="7" xr3:uid="{9AD4C830-D872-4991-93D8-E425BA0983F0}" name="Площадь, кв. м " dataDxfId="30"/>
    <tableColumn id="8" xr3:uid="{6EC5AF85-E8C9-4863-B5E2-C38866FAFECC}" name="Цена рулона" dataDxfId="29">
      <calculatedColumnFormula>Таблица5[[#This Row],[Цена за м2, руб]]*Таблица5[[#This Row],[Площадь, кв. м ]]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4320A0-3207-4754-91D0-862F8BF8C63B}" name="Таблица6" displayName="Таблица6" ref="A1:H40" totalsRowShown="0" headerRowDxfId="28" dataDxfId="27">
  <autoFilter ref="A1:H40" xr:uid="{932699B5-6412-40E5-A168-5F36C57EABD9}"/>
  <tableColumns count="8">
    <tableColumn id="1" xr3:uid="{0212048F-D6F9-457B-A843-E0B90A6CFCEF}" name="Наименование материала" dataDxfId="26"/>
    <tableColumn id="2" xr3:uid="{7FD6D7F8-9625-46DD-B0B8-37A889E00CC7}" name="Тип" dataDxfId="25"/>
    <tableColumn id="3" xr3:uid="{A47E8BAA-7C86-40CD-B7B6-9DE3E629784B}" name="Толщина, мм " dataDxfId="24"/>
    <tableColumn id="4" xr3:uid="{CCD66BC5-8713-4AC2-9F30-3892EB33A623}" name=" Ширина рулона, м" dataDxfId="23"/>
    <tableColumn id="5" xr3:uid="{6DABBB6D-4CE9-4B9B-B066-852021C3EA0C}" name=" Длина рулона, м" dataDxfId="22"/>
    <tableColumn id="9" xr3:uid="{E93346E7-C671-4AF9-8F9A-A2D9D9083B97}" name="Цена за м2, руб" dataDxfId="21"/>
    <tableColumn id="7" xr3:uid="{4F43F860-6394-4D39-9539-E18F591A62CC}" name="Площадь, кв. м " dataDxfId="20"/>
    <tableColumn id="8" xr3:uid="{FAEB1D19-82EF-4AC2-83B4-F06DC59DBDC2}" name="Цена рулона" dataDxfId="19">
      <calculatedColumnFormula>Таблица6[[#This Row],[Цена за м2, руб]]*Таблица6[[#This Row],[Площадь, кв. м ]]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66A001-3DF5-4655-B217-89666250A4DF}" name="Таблица7" displayName="Таблица7" ref="A1:H14" totalsRowShown="0" headerRowDxfId="18">
  <autoFilter ref="A1:H14" xr:uid="{F46B01DF-291C-4E01-8AFC-7655F1F26E59}"/>
  <tableColumns count="8">
    <tableColumn id="1" xr3:uid="{51AFB87D-9BEF-4A14-9DCC-7A001060C41A}" name="Наименование материала" dataDxfId="17"/>
    <tableColumn id="2" xr3:uid="{6841B4A1-2A7D-4503-9E6F-751965B1498C}" name="Тип" dataDxfId="16"/>
    <tableColumn id="3" xr3:uid="{0F6479BA-6097-4A40-A946-19034671D08D}" name="Толщина, мм " dataDxfId="15"/>
    <tableColumn id="4" xr3:uid="{7D5A973F-D85B-4231-8344-0E6D93758775}" name=" Ширина рулона, м" dataDxfId="14"/>
    <tableColumn id="5" xr3:uid="{DB60B22B-A612-4511-A726-DE5DC8507D58}" name=" Длина рулона, м" dataDxfId="13"/>
    <tableColumn id="9" xr3:uid="{250D8508-D11C-4123-AB76-A938DB77A8EF}" name="Цена за м2, руб" dataDxfId="12"/>
    <tableColumn id="7" xr3:uid="{6D17B7F9-2BB8-45BD-8A58-CAD5624F4FD4}" name="Площадь, кв. м " dataDxfId="11"/>
    <tableColumn id="8" xr3:uid="{F4BFD770-2EDA-4859-90C9-7694CF7D6CDF}" name="Цена рулона" dataDxfId="10">
      <calculatedColumnFormula>Таблица7[[#This Row],[Цена за м2, руб]]*Таблица7[[#This Row],[Площадь, кв. м ]]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97161A-C17B-4AE6-BA3D-9219926D54AC}" name="Таблица8" displayName="Таблица8" ref="A1:H10" totalsRowShown="0" headerRowDxfId="9" dataDxfId="8">
  <autoFilter ref="A1:H10" xr:uid="{3B2ACE4A-F0FF-4485-A0A6-A7A4FAE97102}"/>
  <tableColumns count="8">
    <tableColumn id="1" xr3:uid="{BD7FE5DE-9722-488C-A49B-959E18CFC4CC}" name="Наименование материала" dataDxfId="7"/>
    <tableColumn id="2" xr3:uid="{DAE0474D-1BE2-4608-8611-AB4F2F20B739}" name="Тип" dataDxfId="6"/>
    <tableColumn id="3" xr3:uid="{42097C04-B6E2-4AA8-9848-F9312F95A79B}" name="Толщина, мм " dataDxfId="5"/>
    <tableColumn id="4" xr3:uid="{BE19831E-0860-4BDC-A0B6-F9B4C2A0A591}" name=" Ширина рулона, м" dataDxfId="4"/>
    <tableColumn id="5" xr3:uid="{1D37B74A-0CA3-4BB2-ADA5-DB386C2C638D}" name=" Длина рулона, м" dataDxfId="3"/>
    <tableColumn id="9" xr3:uid="{7A22A7DE-7BF8-428A-BC11-0C905F721D73}" name="Цена за м2, руб" dataDxfId="2">
      <calculatedColumnFormula>#REF!*(1-#REF!)</calculatedColumnFormula>
    </tableColumn>
    <tableColumn id="7" xr3:uid="{AB69F15A-E5C4-4D0A-A2F2-DA6D83991624}" name="Площадь, кв. м " dataDxfId="1"/>
    <tableColumn id="8" xr3:uid="{A0C41E51-13C7-47DA-9635-F91D39ACA94D}" name="Цена рулона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AF4B-ECD4-4488-81E8-FA0D0EAED08B}">
  <dimension ref="A1:H48"/>
  <sheetViews>
    <sheetView tabSelected="1" workbookViewId="0">
      <selection activeCell="B24" sqref="B24"/>
    </sheetView>
  </sheetViews>
  <sheetFormatPr defaultColWidth="10.7109375" defaultRowHeight="12.75" x14ac:dyDescent="0.2"/>
  <cols>
    <col min="1" max="1" width="32.7109375" style="3" bestFit="1" customWidth="1"/>
    <col min="2" max="2" width="33" style="3" bestFit="1" customWidth="1"/>
    <col min="3" max="3" width="19.5703125" style="4" bestFit="1" customWidth="1"/>
    <col min="4" max="4" width="25.5703125" style="4" bestFit="1" customWidth="1"/>
    <col min="5" max="5" width="23" style="4" bestFit="1" customWidth="1"/>
    <col min="6" max="6" width="23" style="4" customWidth="1"/>
    <col min="7" max="7" width="22" style="4" bestFit="1" customWidth="1"/>
    <col min="8" max="8" width="18.85546875" style="4" bestFit="1" customWidth="1"/>
    <col min="9" max="16384" width="10.7109375" style="3"/>
  </cols>
  <sheetData>
    <row r="1" spans="1:8" ht="15.75" x14ac:dyDescent="0.2">
      <c r="A1" s="5" t="s">
        <v>0</v>
      </c>
      <c r="B1" s="5" t="s">
        <v>28</v>
      </c>
      <c r="C1" s="5" t="s">
        <v>1</v>
      </c>
      <c r="D1" s="5" t="s">
        <v>61</v>
      </c>
      <c r="E1" s="5" t="s">
        <v>60</v>
      </c>
      <c r="F1" s="12" t="s">
        <v>58</v>
      </c>
      <c r="G1" s="5" t="s">
        <v>2</v>
      </c>
      <c r="H1" s="14" t="s">
        <v>59</v>
      </c>
    </row>
    <row r="2" spans="1:8" ht="15" x14ac:dyDescent="0.2">
      <c r="A2" s="6" t="s">
        <v>30</v>
      </c>
      <c r="B2" s="6" t="s">
        <v>29</v>
      </c>
      <c r="C2" s="7" t="s">
        <v>3</v>
      </c>
      <c r="D2" s="7">
        <v>1.05</v>
      </c>
      <c r="E2" s="8">
        <v>50</v>
      </c>
      <c r="F2" s="13">
        <v>9.68</v>
      </c>
      <c r="G2" s="8">
        <v>52.5</v>
      </c>
      <c r="H2" s="15">
        <f>Таблица2[[#This Row],[Цена за м2, руб]]*Таблица2[[#This Row],[Площадь, кв. м ]]</f>
        <v>508.2</v>
      </c>
    </row>
    <row r="3" spans="1:8" ht="15" x14ac:dyDescent="0.2">
      <c r="A3" s="6" t="s">
        <v>31</v>
      </c>
      <c r="B3" s="6" t="s">
        <v>29</v>
      </c>
      <c r="C3" s="7" t="s">
        <v>4</v>
      </c>
      <c r="D3" s="7">
        <v>1.05</v>
      </c>
      <c r="E3" s="8">
        <v>50</v>
      </c>
      <c r="F3" s="13">
        <v>12.16</v>
      </c>
      <c r="G3" s="8">
        <v>52.5</v>
      </c>
      <c r="H3" s="15">
        <f>Таблица2[[#This Row],[Цена за м2, руб]]*Таблица2[[#This Row],[Площадь, кв. м ]]</f>
        <v>638.4</v>
      </c>
    </row>
    <row r="4" spans="1:8" ht="15" x14ac:dyDescent="0.2">
      <c r="A4" s="6" t="s">
        <v>32</v>
      </c>
      <c r="B4" s="6" t="s">
        <v>29</v>
      </c>
      <c r="C4" s="7" t="s">
        <v>5</v>
      </c>
      <c r="D4" s="7">
        <v>1.05</v>
      </c>
      <c r="E4" s="8">
        <v>50</v>
      </c>
      <c r="F4" s="13">
        <v>17.440000000000001</v>
      </c>
      <c r="G4" s="8">
        <v>52.5</v>
      </c>
      <c r="H4" s="15">
        <f>Таблица2[[#This Row],[Цена за м2, руб]]*Таблица2[[#This Row],[Площадь, кв. м ]]</f>
        <v>915.6</v>
      </c>
    </row>
    <row r="5" spans="1:8" ht="15" x14ac:dyDescent="0.2">
      <c r="A5" s="6" t="s">
        <v>33</v>
      </c>
      <c r="B5" s="6" t="s">
        <v>29</v>
      </c>
      <c r="C5" s="7" t="s">
        <v>6</v>
      </c>
      <c r="D5" s="7">
        <v>1.05</v>
      </c>
      <c r="E5" s="8">
        <v>50</v>
      </c>
      <c r="F5" s="13">
        <v>24</v>
      </c>
      <c r="G5" s="8">
        <v>52.5</v>
      </c>
      <c r="H5" s="15">
        <f>Таблица2[[#This Row],[Цена за м2, руб]]*Таблица2[[#This Row],[Площадь, кв. м ]]</f>
        <v>1260</v>
      </c>
    </row>
    <row r="6" spans="1:8" ht="15" x14ac:dyDescent="0.2">
      <c r="A6" s="6" t="s">
        <v>34</v>
      </c>
      <c r="B6" s="6" t="s">
        <v>29</v>
      </c>
      <c r="C6" s="7" t="s">
        <v>7</v>
      </c>
      <c r="D6" s="7">
        <v>1.05</v>
      </c>
      <c r="E6" s="8">
        <v>25</v>
      </c>
      <c r="F6" s="13">
        <v>36.815238095238094</v>
      </c>
      <c r="G6" s="8">
        <v>26.25</v>
      </c>
      <c r="H6" s="15">
        <f>Таблица2[[#This Row],[Цена за м2, руб]]*Таблица2[[#This Row],[Площадь, кв. м ]]</f>
        <v>966.4</v>
      </c>
    </row>
    <row r="7" spans="1:8" ht="15" x14ac:dyDescent="0.2">
      <c r="A7" s="6" t="s">
        <v>35</v>
      </c>
      <c r="B7" s="6" t="s">
        <v>29</v>
      </c>
      <c r="C7" s="7" t="s">
        <v>8</v>
      </c>
      <c r="D7" s="7">
        <v>1.05</v>
      </c>
      <c r="E7" s="8">
        <v>25</v>
      </c>
      <c r="F7" s="13">
        <v>47.207619047619055</v>
      </c>
      <c r="G7" s="8">
        <v>26.25</v>
      </c>
      <c r="H7" s="15">
        <f>Таблица2[[#This Row],[Цена за м2, руб]]*Таблица2[[#This Row],[Площадь, кв. м ]]</f>
        <v>1239.2000000000003</v>
      </c>
    </row>
    <row r="8" spans="1:8" ht="15" x14ac:dyDescent="0.2">
      <c r="A8" s="6" t="s">
        <v>36</v>
      </c>
      <c r="B8" s="6" t="s">
        <v>29</v>
      </c>
      <c r="C8" s="7" t="s">
        <v>9</v>
      </c>
      <c r="D8" s="7">
        <v>1.05</v>
      </c>
      <c r="E8" s="8">
        <v>25</v>
      </c>
      <c r="F8" s="13">
        <v>124</v>
      </c>
      <c r="G8" s="8">
        <v>26.25</v>
      </c>
      <c r="H8" s="15">
        <f>Таблица2[[#This Row],[Цена за м2, руб]]*Таблица2[[#This Row],[Площадь, кв. м ]]</f>
        <v>3255</v>
      </c>
    </row>
    <row r="9" spans="1:8" ht="15" x14ac:dyDescent="0.2">
      <c r="A9" s="6" t="s">
        <v>37</v>
      </c>
      <c r="B9" s="6" t="s">
        <v>29</v>
      </c>
      <c r="C9" s="7" t="s">
        <v>10</v>
      </c>
      <c r="D9" s="7">
        <v>1.05</v>
      </c>
      <c r="E9" s="8">
        <v>25</v>
      </c>
      <c r="F9" s="13">
        <v>169.60000000000002</v>
      </c>
      <c r="G9" s="8">
        <v>26.25</v>
      </c>
      <c r="H9" s="15">
        <f>Таблица2[[#This Row],[Цена за м2, руб]]*Таблица2[[#This Row],[Площадь, кв. м ]]</f>
        <v>4452.0000000000009</v>
      </c>
    </row>
    <row r="10" spans="1:8" ht="15" x14ac:dyDescent="0.2">
      <c r="A10" s="6" t="s">
        <v>100</v>
      </c>
      <c r="B10" s="6" t="s">
        <v>54</v>
      </c>
      <c r="C10" s="7" t="s">
        <v>3</v>
      </c>
      <c r="D10" s="8">
        <v>1.05</v>
      </c>
      <c r="E10" s="8">
        <v>25</v>
      </c>
      <c r="F10" s="13">
        <v>79.05523809523811</v>
      </c>
      <c r="G10" s="8">
        <v>26.25</v>
      </c>
      <c r="H10" s="15">
        <f>Таблица2[[#This Row],[Цена за м2, руб]]*Таблица2[[#This Row],[Площадь, кв. м ]]</f>
        <v>2075.2000000000003</v>
      </c>
    </row>
    <row r="11" spans="1:8" ht="15" x14ac:dyDescent="0.2">
      <c r="A11" s="6" t="s">
        <v>101</v>
      </c>
      <c r="B11" s="6" t="s">
        <v>54</v>
      </c>
      <c r="C11" s="7" t="s">
        <v>4</v>
      </c>
      <c r="D11" s="8">
        <v>1.05</v>
      </c>
      <c r="E11" s="8">
        <v>25</v>
      </c>
      <c r="F11" s="13">
        <v>84.632380952380956</v>
      </c>
      <c r="G11" s="8">
        <v>26.25</v>
      </c>
      <c r="H11" s="15">
        <f>Таблица2[[#This Row],[Цена за м2, руб]]*Таблица2[[#This Row],[Площадь, кв. м ]]</f>
        <v>2221.6</v>
      </c>
    </row>
    <row r="12" spans="1:8" ht="15" x14ac:dyDescent="0.2">
      <c r="A12" s="6" t="s">
        <v>102</v>
      </c>
      <c r="B12" s="6" t="s">
        <v>54</v>
      </c>
      <c r="C12" s="7" t="s">
        <v>6</v>
      </c>
      <c r="D12" s="8">
        <v>1.05</v>
      </c>
      <c r="E12" s="8">
        <v>25</v>
      </c>
      <c r="F12" s="13">
        <v>127.11984761904762</v>
      </c>
      <c r="G12" s="8">
        <v>26.25</v>
      </c>
      <c r="H12" s="15">
        <f>Таблица2[[#This Row],[Цена за м2, руб]]*Таблица2[[#This Row],[Площадь, кв. м ]]</f>
        <v>3336.8960000000002</v>
      </c>
    </row>
    <row r="13" spans="1:8" ht="15" x14ac:dyDescent="0.2">
      <c r="A13" s="6" t="s">
        <v>103</v>
      </c>
      <c r="B13" s="6" t="s">
        <v>54</v>
      </c>
      <c r="C13" s="7" t="s">
        <v>7</v>
      </c>
      <c r="D13" s="8">
        <v>1.05</v>
      </c>
      <c r="E13" s="8">
        <v>25</v>
      </c>
      <c r="F13" s="13">
        <v>131.91984761904763</v>
      </c>
      <c r="G13" s="8">
        <v>26.25</v>
      </c>
      <c r="H13" s="15">
        <f>Таблица2[[#This Row],[Цена за м2, руб]]*Таблица2[[#This Row],[Площадь, кв. м ]]</f>
        <v>3462.8960000000002</v>
      </c>
    </row>
    <row r="14" spans="1:8" ht="15" x14ac:dyDescent="0.2">
      <c r="A14" s="6" t="s">
        <v>104</v>
      </c>
      <c r="B14" s="6" t="s">
        <v>54</v>
      </c>
      <c r="C14" s="7" t="s">
        <v>8</v>
      </c>
      <c r="D14" s="8">
        <v>1.05</v>
      </c>
      <c r="E14" s="8">
        <v>25</v>
      </c>
      <c r="F14" s="13">
        <v>143.84</v>
      </c>
      <c r="G14" s="8">
        <v>26.25</v>
      </c>
      <c r="H14" s="15">
        <f>Таблица2[[#This Row],[Цена за м2, руб]]*Таблица2[[#This Row],[Площадь, кв. м ]]</f>
        <v>3775.8</v>
      </c>
    </row>
    <row r="15" spans="1:8" ht="15" x14ac:dyDescent="0.2">
      <c r="A15" s="6" t="s">
        <v>100</v>
      </c>
      <c r="B15" s="6" t="s">
        <v>54</v>
      </c>
      <c r="C15" s="7" t="s">
        <v>3</v>
      </c>
      <c r="D15" s="8">
        <v>1.2</v>
      </c>
      <c r="E15" s="8">
        <v>25</v>
      </c>
      <c r="F15" s="13">
        <v>79.040000000000006</v>
      </c>
      <c r="G15" s="8">
        <v>30</v>
      </c>
      <c r="H15" s="15">
        <f>Таблица2[[#This Row],[Цена за м2, руб]]*Таблица2[[#This Row],[Площадь, кв. м ]]</f>
        <v>2371.2000000000003</v>
      </c>
    </row>
    <row r="16" spans="1:8" ht="15" x14ac:dyDescent="0.2">
      <c r="A16" s="6" t="s">
        <v>101</v>
      </c>
      <c r="B16" s="6" t="s">
        <v>54</v>
      </c>
      <c r="C16" s="7" t="s">
        <v>4</v>
      </c>
      <c r="D16" s="8">
        <v>1.2</v>
      </c>
      <c r="E16" s="8">
        <v>25</v>
      </c>
      <c r="F16" s="13">
        <v>84.64</v>
      </c>
      <c r="G16" s="8">
        <v>30</v>
      </c>
      <c r="H16" s="15">
        <f>Таблица2[[#This Row],[Цена за м2, руб]]*Таблица2[[#This Row],[Площадь, кв. м ]]</f>
        <v>2539.1999999999998</v>
      </c>
    </row>
    <row r="17" spans="1:8" ht="15" x14ac:dyDescent="0.2">
      <c r="A17" s="6" t="s">
        <v>105</v>
      </c>
      <c r="B17" s="6" t="s">
        <v>54</v>
      </c>
      <c r="C17" s="7" t="s">
        <v>5</v>
      </c>
      <c r="D17" s="8">
        <v>1.2</v>
      </c>
      <c r="E17" s="8">
        <v>25</v>
      </c>
      <c r="F17" s="13">
        <v>106.08</v>
      </c>
      <c r="G17" s="8">
        <v>30</v>
      </c>
      <c r="H17" s="15">
        <f>Таблица2[[#This Row],[Цена за м2, руб]]*Таблица2[[#This Row],[Площадь, кв. м ]]</f>
        <v>3182.4</v>
      </c>
    </row>
    <row r="18" spans="1:8" ht="15" x14ac:dyDescent="0.2">
      <c r="A18" s="6" t="s">
        <v>102</v>
      </c>
      <c r="B18" s="6" t="s">
        <v>54</v>
      </c>
      <c r="C18" s="7" t="s">
        <v>6</v>
      </c>
      <c r="D18" s="8">
        <v>1.2</v>
      </c>
      <c r="E18" s="8">
        <v>25</v>
      </c>
      <c r="F18" s="13">
        <v>127.12</v>
      </c>
      <c r="G18" s="8">
        <v>30</v>
      </c>
      <c r="H18" s="15">
        <f>Таблица2[[#This Row],[Цена за м2, руб]]*Таблица2[[#This Row],[Площадь, кв. м ]]</f>
        <v>3813.6000000000004</v>
      </c>
    </row>
    <row r="19" spans="1:8" ht="15" x14ac:dyDescent="0.2">
      <c r="A19" s="6" t="s">
        <v>103</v>
      </c>
      <c r="B19" s="6" t="s">
        <v>54</v>
      </c>
      <c r="C19" s="7" t="s">
        <v>7</v>
      </c>
      <c r="D19" s="8">
        <v>1.2</v>
      </c>
      <c r="E19" s="8">
        <v>15</v>
      </c>
      <c r="F19" s="13">
        <v>131.91999999999999</v>
      </c>
      <c r="G19" s="8">
        <v>18</v>
      </c>
      <c r="H19" s="15">
        <f>Таблица2[[#This Row],[Цена за м2, руб]]*Таблица2[[#This Row],[Площадь, кв. м ]]</f>
        <v>2374.56</v>
      </c>
    </row>
    <row r="20" spans="1:8" ht="15" x14ac:dyDescent="0.2">
      <c r="A20" s="6" t="s">
        <v>104</v>
      </c>
      <c r="B20" s="6" t="s">
        <v>54</v>
      </c>
      <c r="C20" s="7" t="s">
        <v>8</v>
      </c>
      <c r="D20" s="8">
        <v>1.2</v>
      </c>
      <c r="E20" s="8">
        <v>15</v>
      </c>
      <c r="F20" s="13">
        <v>143.84</v>
      </c>
      <c r="G20" s="8">
        <v>18</v>
      </c>
      <c r="H20" s="15">
        <f>Таблица2[[#This Row],[Цена за м2, руб]]*Таблица2[[#This Row],[Площадь, кв. м ]]</f>
        <v>2589.12</v>
      </c>
    </row>
    <row r="21" spans="1:8" ht="15" x14ac:dyDescent="0.2">
      <c r="A21" s="6" t="s">
        <v>38</v>
      </c>
      <c r="B21" s="6" t="s">
        <v>56</v>
      </c>
      <c r="C21" s="7" t="s">
        <v>3</v>
      </c>
      <c r="D21" s="7">
        <v>1.05</v>
      </c>
      <c r="E21" s="8">
        <v>50</v>
      </c>
      <c r="F21" s="13">
        <v>41.52</v>
      </c>
      <c r="G21" s="8">
        <v>52.5</v>
      </c>
      <c r="H21" s="15">
        <f>Таблица2[[#This Row],[Цена за м2, руб]]*Таблица2[[#This Row],[Площадь, кв. м ]]</f>
        <v>2179.8000000000002</v>
      </c>
    </row>
    <row r="22" spans="1:8" ht="15" x14ac:dyDescent="0.2">
      <c r="A22" s="6" t="s">
        <v>39</v>
      </c>
      <c r="B22" s="6" t="s">
        <v>56</v>
      </c>
      <c r="C22" s="7" t="s">
        <v>4</v>
      </c>
      <c r="D22" s="7">
        <v>1.05</v>
      </c>
      <c r="E22" s="8">
        <v>50</v>
      </c>
      <c r="F22" s="13">
        <v>43.04</v>
      </c>
      <c r="G22" s="8">
        <v>52.5</v>
      </c>
      <c r="H22" s="15">
        <f>Таблица2[[#This Row],[Цена за м2, руб]]*Таблица2[[#This Row],[Площадь, кв. м ]]</f>
        <v>2259.6</v>
      </c>
    </row>
    <row r="23" spans="1:8" ht="15" x14ac:dyDescent="0.2">
      <c r="A23" s="6" t="s">
        <v>40</v>
      </c>
      <c r="B23" s="6" t="s">
        <v>56</v>
      </c>
      <c r="C23" s="7" t="s">
        <v>5</v>
      </c>
      <c r="D23" s="7">
        <v>1.05</v>
      </c>
      <c r="E23" s="8">
        <v>50</v>
      </c>
      <c r="F23" s="13">
        <v>47.44</v>
      </c>
      <c r="G23" s="8">
        <v>52.5</v>
      </c>
      <c r="H23" s="15">
        <f>Таблица2[[#This Row],[Цена за м2, руб]]*Таблица2[[#This Row],[Площадь, кв. м ]]</f>
        <v>2490.6</v>
      </c>
    </row>
    <row r="24" spans="1:8" ht="15" x14ac:dyDescent="0.2">
      <c r="A24" s="6" t="s">
        <v>41</v>
      </c>
      <c r="B24" s="6" t="s">
        <v>56</v>
      </c>
      <c r="C24" s="7" t="s">
        <v>6</v>
      </c>
      <c r="D24" s="7">
        <v>1.05</v>
      </c>
      <c r="E24" s="8">
        <v>50</v>
      </c>
      <c r="F24" s="13">
        <v>54.24</v>
      </c>
      <c r="G24" s="8">
        <v>52.5</v>
      </c>
      <c r="H24" s="15">
        <f>Таблица2[[#This Row],[Цена за м2, руб]]*Таблица2[[#This Row],[Площадь, кв. м ]]</f>
        <v>2847.6</v>
      </c>
    </row>
    <row r="25" spans="1:8" ht="15" x14ac:dyDescent="0.2">
      <c r="A25" s="6" t="s">
        <v>42</v>
      </c>
      <c r="B25" s="6" t="s">
        <v>56</v>
      </c>
      <c r="C25" s="7" t="s">
        <v>7</v>
      </c>
      <c r="D25" s="7">
        <v>1.05</v>
      </c>
      <c r="E25" s="8">
        <v>25</v>
      </c>
      <c r="F25" s="13">
        <v>68.239238095238093</v>
      </c>
      <c r="G25" s="8">
        <v>26.25</v>
      </c>
      <c r="H25" s="15">
        <f>Таблица2[[#This Row],[Цена за м2, руб]]*Таблица2[[#This Row],[Площадь, кв. м ]]</f>
        <v>1791.28</v>
      </c>
    </row>
    <row r="26" spans="1:8" ht="15" x14ac:dyDescent="0.2">
      <c r="A26" s="6" t="s">
        <v>43</v>
      </c>
      <c r="B26" s="6" t="s">
        <v>56</v>
      </c>
      <c r="C26" s="7" t="s">
        <v>8</v>
      </c>
      <c r="D26" s="7">
        <v>1.05</v>
      </c>
      <c r="E26" s="8">
        <v>25</v>
      </c>
      <c r="F26" s="13">
        <v>75.9192380952381</v>
      </c>
      <c r="G26" s="8">
        <v>26.25</v>
      </c>
      <c r="H26" s="15">
        <f>Таблица2[[#This Row],[Цена за м2, руб]]*Таблица2[[#This Row],[Площадь, кв. м ]]</f>
        <v>1992.88</v>
      </c>
    </row>
    <row r="27" spans="1:8" ht="15" x14ac:dyDescent="0.2">
      <c r="A27" s="6" t="s">
        <v>38</v>
      </c>
      <c r="B27" s="6" t="s">
        <v>56</v>
      </c>
      <c r="C27" s="7" t="s">
        <v>3</v>
      </c>
      <c r="D27" s="8">
        <v>1.2</v>
      </c>
      <c r="E27" s="8">
        <v>25</v>
      </c>
      <c r="F27" s="13">
        <v>41.52</v>
      </c>
      <c r="G27" s="8">
        <v>30</v>
      </c>
      <c r="H27" s="15">
        <f>Таблица2[[#This Row],[Цена за м2, руб]]*Таблица2[[#This Row],[Площадь, кв. м ]]</f>
        <v>1245.6000000000001</v>
      </c>
    </row>
    <row r="28" spans="1:8" ht="15" x14ac:dyDescent="0.2">
      <c r="A28" s="6" t="s">
        <v>39</v>
      </c>
      <c r="B28" s="6" t="s">
        <v>56</v>
      </c>
      <c r="C28" s="7" t="s">
        <v>4</v>
      </c>
      <c r="D28" s="8">
        <v>1.2</v>
      </c>
      <c r="E28" s="8">
        <v>25</v>
      </c>
      <c r="F28" s="13">
        <v>43.04</v>
      </c>
      <c r="G28" s="8">
        <v>30</v>
      </c>
      <c r="H28" s="15">
        <f>Таблица2[[#This Row],[Цена за м2, руб]]*Таблица2[[#This Row],[Площадь, кв. м ]]</f>
        <v>1291.2</v>
      </c>
    </row>
    <row r="29" spans="1:8" ht="15" x14ac:dyDescent="0.2">
      <c r="A29" s="6" t="s">
        <v>40</v>
      </c>
      <c r="B29" s="6" t="s">
        <v>56</v>
      </c>
      <c r="C29" s="7" t="s">
        <v>5</v>
      </c>
      <c r="D29" s="8">
        <v>1.2</v>
      </c>
      <c r="E29" s="8">
        <v>25</v>
      </c>
      <c r="F29" s="13">
        <v>47.44</v>
      </c>
      <c r="G29" s="8">
        <v>30</v>
      </c>
      <c r="H29" s="15">
        <f>Таблица2[[#This Row],[Цена за м2, руб]]*Таблица2[[#This Row],[Площадь, кв. м ]]</f>
        <v>1423.1999999999998</v>
      </c>
    </row>
    <row r="30" spans="1:8" ht="15" x14ac:dyDescent="0.2">
      <c r="A30" s="6" t="s">
        <v>41</v>
      </c>
      <c r="B30" s="6" t="s">
        <v>56</v>
      </c>
      <c r="C30" s="7" t="s">
        <v>6</v>
      </c>
      <c r="D30" s="8">
        <v>1.2</v>
      </c>
      <c r="E30" s="8">
        <v>25</v>
      </c>
      <c r="F30" s="13">
        <v>54.24</v>
      </c>
      <c r="G30" s="8">
        <v>30</v>
      </c>
      <c r="H30" s="15">
        <f>Таблица2[[#This Row],[Цена за м2, руб]]*Таблица2[[#This Row],[Площадь, кв. м ]]</f>
        <v>1627.2</v>
      </c>
    </row>
    <row r="31" spans="1:8" ht="15" x14ac:dyDescent="0.2">
      <c r="A31" s="6" t="s">
        <v>42</v>
      </c>
      <c r="B31" s="6" t="s">
        <v>56</v>
      </c>
      <c r="C31" s="7" t="s">
        <v>7</v>
      </c>
      <c r="D31" s="8">
        <v>1.2</v>
      </c>
      <c r="E31" s="8">
        <v>15</v>
      </c>
      <c r="F31" s="13">
        <v>68.240000000000009</v>
      </c>
      <c r="G31" s="8">
        <v>18</v>
      </c>
      <c r="H31" s="15">
        <f>Таблица2[[#This Row],[Цена за м2, руб]]*Таблица2[[#This Row],[Площадь, кв. м ]]</f>
        <v>1228.3200000000002</v>
      </c>
    </row>
    <row r="32" spans="1:8" ht="15" x14ac:dyDescent="0.2">
      <c r="A32" s="6" t="s">
        <v>43</v>
      </c>
      <c r="B32" s="6" t="s">
        <v>56</v>
      </c>
      <c r="C32" s="7" t="s">
        <v>8</v>
      </c>
      <c r="D32" s="8">
        <v>1.2</v>
      </c>
      <c r="E32" s="8">
        <v>15</v>
      </c>
      <c r="F32" s="13">
        <v>75.92</v>
      </c>
      <c r="G32" s="8">
        <v>18</v>
      </c>
      <c r="H32" s="15">
        <f>Таблица2[[#This Row],[Цена за м2, руб]]*Таблица2[[#This Row],[Площадь, кв. м ]]</f>
        <v>1366.56</v>
      </c>
    </row>
    <row r="33" spans="1:8" ht="15" x14ac:dyDescent="0.2">
      <c r="A33" s="6" t="s">
        <v>44</v>
      </c>
      <c r="B33" s="6" t="s">
        <v>55</v>
      </c>
      <c r="C33" s="7" t="s">
        <v>3</v>
      </c>
      <c r="D33" s="7">
        <v>1.05</v>
      </c>
      <c r="E33" s="8">
        <v>50</v>
      </c>
      <c r="F33" s="13">
        <v>37.360000000000007</v>
      </c>
      <c r="G33" s="8">
        <v>52.5</v>
      </c>
      <c r="H33" s="15">
        <f>Таблица2[[#This Row],[Цена за м2, руб]]*Таблица2[[#This Row],[Площадь, кв. м ]]</f>
        <v>1961.4000000000003</v>
      </c>
    </row>
    <row r="34" spans="1:8" ht="15" x14ac:dyDescent="0.2">
      <c r="A34" s="6" t="s">
        <v>45</v>
      </c>
      <c r="B34" s="6" t="s">
        <v>55</v>
      </c>
      <c r="C34" s="7" t="s">
        <v>4</v>
      </c>
      <c r="D34" s="7">
        <v>1.05</v>
      </c>
      <c r="E34" s="8">
        <v>50</v>
      </c>
      <c r="F34" s="13">
        <v>40.800000000000004</v>
      </c>
      <c r="G34" s="8">
        <v>52.5</v>
      </c>
      <c r="H34" s="15">
        <f>Таблица2[[#This Row],[Цена за м2, руб]]*Таблица2[[#This Row],[Площадь, кв. м ]]</f>
        <v>2142</v>
      </c>
    </row>
    <row r="35" spans="1:8" ht="15" x14ac:dyDescent="0.2">
      <c r="A35" s="6" t="s">
        <v>46</v>
      </c>
      <c r="B35" s="6" t="s">
        <v>55</v>
      </c>
      <c r="C35" s="7" t="s">
        <v>5</v>
      </c>
      <c r="D35" s="7">
        <v>1.05</v>
      </c>
      <c r="E35" s="8">
        <v>50</v>
      </c>
      <c r="F35" s="13">
        <v>46.24</v>
      </c>
      <c r="G35" s="8">
        <v>52.5</v>
      </c>
      <c r="H35" s="15">
        <f>Таблица2[[#This Row],[Цена за м2, руб]]*Таблица2[[#This Row],[Площадь, кв. м ]]</f>
        <v>2427.6</v>
      </c>
    </row>
    <row r="36" spans="1:8" ht="15" x14ac:dyDescent="0.2">
      <c r="A36" s="6" t="s">
        <v>47</v>
      </c>
      <c r="B36" s="6" t="s">
        <v>55</v>
      </c>
      <c r="C36" s="7" t="s">
        <v>6</v>
      </c>
      <c r="D36" s="7">
        <v>1.05</v>
      </c>
      <c r="E36" s="8">
        <v>50</v>
      </c>
      <c r="F36" s="13">
        <v>50.800000000000004</v>
      </c>
      <c r="G36" s="8">
        <v>52.5</v>
      </c>
      <c r="H36" s="15">
        <f>Таблица2[[#This Row],[Цена за м2, руб]]*Таблица2[[#This Row],[Площадь, кв. м ]]</f>
        <v>2667</v>
      </c>
    </row>
    <row r="37" spans="1:8" ht="15" x14ac:dyDescent="0.2">
      <c r="A37" s="6" t="s">
        <v>48</v>
      </c>
      <c r="B37" s="6" t="s">
        <v>55</v>
      </c>
      <c r="C37" s="7" t="s">
        <v>7</v>
      </c>
      <c r="D37" s="7">
        <v>1.05</v>
      </c>
      <c r="E37" s="8">
        <v>25</v>
      </c>
      <c r="F37" s="13">
        <v>67.599238095238093</v>
      </c>
      <c r="G37" s="8">
        <v>26.25</v>
      </c>
      <c r="H37" s="15">
        <f>Таблица2[[#This Row],[Цена за м2, руб]]*Таблица2[[#This Row],[Площадь, кв. м ]]</f>
        <v>1774.48</v>
      </c>
    </row>
    <row r="38" spans="1:8" ht="15" x14ac:dyDescent="0.2">
      <c r="A38" s="6" t="s">
        <v>49</v>
      </c>
      <c r="B38" s="6" t="s">
        <v>55</v>
      </c>
      <c r="C38" s="7" t="s">
        <v>8</v>
      </c>
      <c r="D38" s="7">
        <v>1.05</v>
      </c>
      <c r="E38" s="8">
        <v>25</v>
      </c>
      <c r="F38" s="13">
        <v>74.400000000000006</v>
      </c>
      <c r="G38" s="8">
        <v>26.25</v>
      </c>
      <c r="H38" s="15">
        <f>Таблица2[[#This Row],[Цена за м2, руб]]*Таблица2[[#This Row],[Площадь, кв. м ]]</f>
        <v>1953.0000000000002</v>
      </c>
    </row>
    <row r="39" spans="1:8" ht="15" x14ac:dyDescent="0.2">
      <c r="A39" s="6" t="s">
        <v>44</v>
      </c>
      <c r="B39" s="6" t="s">
        <v>55</v>
      </c>
      <c r="C39" s="7" t="s">
        <v>3</v>
      </c>
      <c r="D39" s="8">
        <v>1.2</v>
      </c>
      <c r="E39" s="8">
        <v>25</v>
      </c>
      <c r="F39" s="13">
        <v>37.360000000000007</v>
      </c>
      <c r="G39" s="8">
        <v>30</v>
      </c>
      <c r="H39" s="15">
        <f>Таблица2[[#This Row],[Цена за м2, руб]]*Таблица2[[#This Row],[Площадь, кв. м ]]</f>
        <v>1120.8000000000002</v>
      </c>
    </row>
    <row r="40" spans="1:8" ht="15" x14ac:dyDescent="0.2">
      <c r="A40" s="6" t="s">
        <v>45</v>
      </c>
      <c r="B40" s="6" t="s">
        <v>55</v>
      </c>
      <c r="C40" s="7" t="s">
        <v>4</v>
      </c>
      <c r="D40" s="8">
        <v>1.2</v>
      </c>
      <c r="E40" s="8">
        <v>25</v>
      </c>
      <c r="F40" s="13">
        <v>40.800000000000004</v>
      </c>
      <c r="G40" s="8">
        <v>30</v>
      </c>
      <c r="H40" s="15">
        <f>Таблица2[[#This Row],[Цена за м2, руб]]*Таблица2[[#This Row],[Площадь, кв. м ]]</f>
        <v>1224.0000000000002</v>
      </c>
    </row>
    <row r="41" spans="1:8" ht="15" x14ac:dyDescent="0.2">
      <c r="A41" s="6" t="s">
        <v>46</v>
      </c>
      <c r="B41" s="6" t="s">
        <v>55</v>
      </c>
      <c r="C41" s="7" t="s">
        <v>5</v>
      </c>
      <c r="D41" s="8">
        <v>1.2</v>
      </c>
      <c r="E41" s="8">
        <v>25</v>
      </c>
      <c r="F41" s="13">
        <v>46.24</v>
      </c>
      <c r="G41" s="8">
        <v>30</v>
      </c>
      <c r="H41" s="15">
        <f>Таблица2[[#This Row],[Цена за м2, руб]]*Таблица2[[#This Row],[Площадь, кв. м ]]</f>
        <v>1387.2</v>
      </c>
    </row>
    <row r="42" spans="1:8" ht="15" x14ac:dyDescent="0.2">
      <c r="A42" s="6" t="s">
        <v>47</v>
      </c>
      <c r="B42" s="6" t="s">
        <v>55</v>
      </c>
      <c r="C42" s="7" t="s">
        <v>6</v>
      </c>
      <c r="D42" s="8">
        <v>1.2</v>
      </c>
      <c r="E42" s="8">
        <v>25</v>
      </c>
      <c r="F42" s="13">
        <v>50.800000000000004</v>
      </c>
      <c r="G42" s="8">
        <v>30</v>
      </c>
      <c r="H42" s="15">
        <f>Таблица2[[#This Row],[Цена за м2, руб]]*Таблица2[[#This Row],[Площадь, кв. м ]]</f>
        <v>1524.0000000000002</v>
      </c>
    </row>
    <row r="43" spans="1:8" ht="15" x14ac:dyDescent="0.2">
      <c r="A43" s="6" t="s">
        <v>48</v>
      </c>
      <c r="B43" s="6" t="s">
        <v>55</v>
      </c>
      <c r="C43" s="7" t="s">
        <v>7</v>
      </c>
      <c r="D43" s="8">
        <v>1.2</v>
      </c>
      <c r="E43" s="8">
        <v>15</v>
      </c>
      <c r="F43" s="13">
        <v>67.600000000000009</v>
      </c>
      <c r="G43" s="8">
        <v>18</v>
      </c>
      <c r="H43" s="15">
        <f>Таблица2[[#This Row],[Цена за м2, руб]]*Таблица2[[#This Row],[Площадь, кв. м ]]</f>
        <v>1216.8000000000002</v>
      </c>
    </row>
    <row r="44" spans="1:8" ht="15" x14ac:dyDescent="0.2">
      <c r="A44" s="6" t="s">
        <v>49</v>
      </c>
      <c r="B44" s="6" t="s">
        <v>55</v>
      </c>
      <c r="C44" s="7" t="s">
        <v>8</v>
      </c>
      <c r="D44" s="8">
        <v>1.2</v>
      </c>
      <c r="E44" s="8">
        <v>15</v>
      </c>
      <c r="F44" s="13">
        <v>74.400000000000006</v>
      </c>
      <c r="G44" s="8">
        <v>18</v>
      </c>
      <c r="H44" s="15">
        <f>Таблица2[[#This Row],[Цена за м2, руб]]*Таблица2[[#This Row],[Площадь, кв. м ]]</f>
        <v>1339.2</v>
      </c>
    </row>
    <row r="45" spans="1:8" ht="15" x14ac:dyDescent="0.2">
      <c r="A45" s="6" t="s">
        <v>50</v>
      </c>
      <c r="B45" s="6" t="s">
        <v>57</v>
      </c>
      <c r="C45" s="7" t="s">
        <v>3</v>
      </c>
      <c r="D45" s="8">
        <v>1.2</v>
      </c>
      <c r="E45" s="8">
        <v>30</v>
      </c>
      <c r="F45" s="13">
        <v>59.759999999999991</v>
      </c>
      <c r="G45" s="8">
        <v>36</v>
      </c>
      <c r="H45" s="15">
        <f>Таблица2[[#This Row],[Цена за м2, руб]]*Таблица2[[#This Row],[Площадь, кв. м ]]</f>
        <v>2151.3599999999997</v>
      </c>
    </row>
    <row r="46" spans="1:8" ht="15" x14ac:dyDescent="0.2">
      <c r="A46" s="6" t="s">
        <v>51</v>
      </c>
      <c r="B46" s="6" t="s">
        <v>57</v>
      </c>
      <c r="C46" s="7" t="s">
        <v>4</v>
      </c>
      <c r="D46" s="8">
        <v>1.2</v>
      </c>
      <c r="E46" s="8">
        <v>30</v>
      </c>
      <c r="F46" s="13">
        <v>63.68</v>
      </c>
      <c r="G46" s="8">
        <v>36</v>
      </c>
      <c r="H46" s="15">
        <f>Таблица2[[#This Row],[Цена за м2, руб]]*Таблица2[[#This Row],[Площадь, кв. м ]]</f>
        <v>2292.48</v>
      </c>
    </row>
    <row r="47" spans="1:8" ht="15" x14ac:dyDescent="0.2">
      <c r="A47" s="6" t="s">
        <v>52</v>
      </c>
      <c r="B47" s="6" t="s">
        <v>57</v>
      </c>
      <c r="C47" s="7" t="s">
        <v>5</v>
      </c>
      <c r="D47" s="8">
        <v>1.2</v>
      </c>
      <c r="E47" s="8">
        <v>30</v>
      </c>
      <c r="F47" s="13">
        <v>67.75555555555556</v>
      </c>
      <c r="G47" s="8">
        <v>36</v>
      </c>
      <c r="H47" s="15">
        <f>Таблица2[[#This Row],[Цена за м2, руб]]*Таблица2[[#This Row],[Площадь, кв. м ]]</f>
        <v>2439.2000000000003</v>
      </c>
    </row>
    <row r="48" spans="1:8" ht="15" x14ac:dyDescent="0.2">
      <c r="A48" s="10" t="s">
        <v>53</v>
      </c>
      <c r="B48" s="6" t="s">
        <v>57</v>
      </c>
      <c r="C48" s="7" t="s">
        <v>6</v>
      </c>
      <c r="D48" s="8">
        <v>1.2</v>
      </c>
      <c r="E48" s="8">
        <v>30</v>
      </c>
      <c r="F48" s="13">
        <v>70.88</v>
      </c>
      <c r="G48" s="8">
        <v>36</v>
      </c>
      <c r="H48" s="15">
        <f>Таблица2[[#This Row],[Цена за м2, руб]]*Таблица2[[#This Row],[Площадь, кв. м ]]</f>
        <v>2551.6799999999998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5E16-4061-4903-94D3-A96F6D35D522}">
  <dimension ref="A1:H13"/>
  <sheetViews>
    <sheetView workbookViewId="0">
      <selection activeCell="A7" sqref="A7"/>
    </sheetView>
  </sheetViews>
  <sheetFormatPr defaultRowHeight="15" x14ac:dyDescent="0.25"/>
  <cols>
    <col min="1" max="1" width="32.7109375" style="10" bestFit="1" customWidth="1"/>
    <col min="2" max="2" width="33" style="10" bestFit="1" customWidth="1"/>
    <col min="3" max="3" width="19.5703125" style="9" bestFit="1" customWidth="1"/>
    <col min="4" max="4" width="25.5703125" style="9" bestFit="1" customWidth="1"/>
    <col min="5" max="5" width="23" style="9" bestFit="1" customWidth="1"/>
    <col min="6" max="6" width="23" style="9" customWidth="1"/>
    <col min="7" max="7" width="22" style="9" bestFit="1" customWidth="1"/>
    <col min="8" max="8" width="18.85546875" style="9" bestFit="1" customWidth="1"/>
    <col min="9" max="16384" width="9.140625" style="2"/>
  </cols>
  <sheetData>
    <row r="1" spans="1:8" ht="15.75" x14ac:dyDescent="0.25">
      <c r="A1" s="5" t="s">
        <v>0</v>
      </c>
      <c r="B1" s="5" t="s">
        <v>28</v>
      </c>
      <c r="C1" s="5" t="s">
        <v>1</v>
      </c>
      <c r="D1" s="5" t="s">
        <v>61</v>
      </c>
      <c r="E1" s="5" t="s">
        <v>60</v>
      </c>
      <c r="F1" s="14" t="s">
        <v>58</v>
      </c>
      <c r="G1" s="5" t="s">
        <v>2</v>
      </c>
      <c r="H1" s="14" t="s">
        <v>59</v>
      </c>
    </row>
    <row r="2" spans="1:8" x14ac:dyDescent="0.25">
      <c r="A2" s="6" t="s">
        <v>100</v>
      </c>
      <c r="B2" s="6" t="s">
        <v>54</v>
      </c>
      <c r="C2" s="7" t="s">
        <v>3</v>
      </c>
      <c r="D2" s="8">
        <v>0.6</v>
      </c>
      <c r="E2" s="8">
        <v>30</v>
      </c>
      <c r="F2" s="15">
        <v>79.055999999999997</v>
      </c>
      <c r="G2" s="8">
        <v>18</v>
      </c>
      <c r="H2" s="15">
        <f>Таблица3[[#This Row],[Цена за м2, руб]]*Таблица3[[#This Row],[Площадь, кв. м ]]</f>
        <v>1423.008</v>
      </c>
    </row>
    <row r="3" spans="1:8" x14ac:dyDescent="0.25">
      <c r="A3" s="6" t="s">
        <v>101</v>
      </c>
      <c r="B3" s="6" t="s">
        <v>54</v>
      </c>
      <c r="C3" s="7" t="s">
        <v>4</v>
      </c>
      <c r="D3" s="8">
        <v>0.6</v>
      </c>
      <c r="E3" s="8">
        <v>30</v>
      </c>
      <c r="F3" s="15">
        <v>84.640000000000015</v>
      </c>
      <c r="G3" s="8">
        <v>18</v>
      </c>
      <c r="H3" s="15">
        <f>Таблица3[[#This Row],[Цена за м2, руб]]*Таблица3[[#This Row],[Площадь, кв. м ]]</f>
        <v>1523.5200000000002</v>
      </c>
    </row>
    <row r="4" spans="1:8" x14ac:dyDescent="0.25">
      <c r="A4" s="6" t="s">
        <v>105</v>
      </c>
      <c r="B4" s="6" t="s">
        <v>54</v>
      </c>
      <c r="C4" s="7" t="s">
        <v>5</v>
      </c>
      <c r="D4" s="8">
        <v>0.6</v>
      </c>
      <c r="E4" s="8">
        <v>30</v>
      </c>
      <c r="F4" s="15">
        <v>106.24000000000001</v>
      </c>
      <c r="G4" s="8">
        <v>18</v>
      </c>
      <c r="H4" s="15">
        <f>Таблица3[[#This Row],[Цена за м2, руб]]*Таблица3[[#This Row],[Площадь, кв. м ]]</f>
        <v>1912.3200000000002</v>
      </c>
    </row>
    <row r="5" spans="1:8" x14ac:dyDescent="0.25">
      <c r="A5" s="6" t="s">
        <v>102</v>
      </c>
      <c r="B5" s="6" t="s">
        <v>54</v>
      </c>
      <c r="C5" s="7" t="s">
        <v>6</v>
      </c>
      <c r="D5" s="8">
        <v>0.6</v>
      </c>
      <c r="E5" s="8">
        <v>30</v>
      </c>
      <c r="F5" s="15">
        <v>127.11999999999999</v>
      </c>
      <c r="G5" s="8">
        <v>18</v>
      </c>
      <c r="H5" s="15">
        <f>Таблица3[[#This Row],[Цена за м2, руб]]*Таблица3[[#This Row],[Площадь, кв. м ]]</f>
        <v>2288.16</v>
      </c>
    </row>
    <row r="6" spans="1:8" x14ac:dyDescent="0.25">
      <c r="A6" s="6" t="s">
        <v>103</v>
      </c>
      <c r="B6" s="6" t="s">
        <v>54</v>
      </c>
      <c r="C6" s="7" t="s">
        <v>7</v>
      </c>
      <c r="D6" s="8">
        <v>0.6</v>
      </c>
      <c r="E6" s="8">
        <v>15</v>
      </c>
      <c r="F6" s="15">
        <v>131.91999999999999</v>
      </c>
      <c r="G6" s="8">
        <v>9</v>
      </c>
      <c r="H6" s="15">
        <f>Таблица3[[#This Row],[Цена за м2, руб]]*Таблица3[[#This Row],[Площадь, кв. м ]]</f>
        <v>1187.28</v>
      </c>
    </row>
    <row r="7" spans="1:8" x14ac:dyDescent="0.25">
      <c r="A7" s="6" t="s">
        <v>104</v>
      </c>
      <c r="B7" s="6" t="s">
        <v>54</v>
      </c>
      <c r="C7" s="7" t="s">
        <v>8</v>
      </c>
      <c r="D7" s="8">
        <v>0.6</v>
      </c>
      <c r="E7" s="8">
        <v>15</v>
      </c>
      <c r="F7" s="15">
        <v>143.84</v>
      </c>
      <c r="G7" s="8">
        <v>9</v>
      </c>
      <c r="H7" s="15">
        <f>Таблица3[[#This Row],[Цена за м2, руб]]*Таблица3[[#This Row],[Площадь, кв. м ]]</f>
        <v>1294.56</v>
      </c>
    </row>
    <row r="8" spans="1:8" x14ac:dyDescent="0.25">
      <c r="A8" s="6" t="s">
        <v>50</v>
      </c>
      <c r="B8" s="6" t="s">
        <v>57</v>
      </c>
      <c r="C8" s="7" t="s">
        <v>3</v>
      </c>
      <c r="D8" s="8">
        <v>0.6</v>
      </c>
      <c r="E8" s="8">
        <v>30</v>
      </c>
      <c r="F8" s="15">
        <v>59.759999999999991</v>
      </c>
      <c r="G8" s="8">
        <v>18</v>
      </c>
      <c r="H8" s="15">
        <f>Таблица3[[#This Row],[Цена за м2, руб]]*Таблица3[[#This Row],[Площадь, кв. м ]]</f>
        <v>1075.6799999999998</v>
      </c>
    </row>
    <row r="9" spans="1:8" x14ac:dyDescent="0.25">
      <c r="A9" s="6" t="s">
        <v>51</v>
      </c>
      <c r="B9" s="6" t="s">
        <v>57</v>
      </c>
      <c r="C9" s="7" t="s">
        <v>4</v>
      </c>
      <c r="D9" s="8">
        <v>0.6</v>
      </c>
      <c r="E9" s="8">
        <v>30</v>
      </c>
      <c r="F9" s="15">
        <v>63.68</v>
      </c>
      <c r="G9" s="8">
        <v>18</v>
      </c>
      <c r="H9" s="15">
        <f>Таблица3[[#This Row],[Цена за м2, руб]]*Таблица3[[#This Row],[Площадь, кв. м ]]</f>
        <v>1146.24</v>
      </c>
    </row>
    <row r="10" spans="1:8" x14ac:dyDescent="0.25">
      <c r="A10" s="6" t="s">
        <v>52</v>
      </c>
      <c r="B10" s="6" t="s">
        <v>57</v>
      </c>
      <c r="C10" s="7" t="s">
        <v>5</v>
      </c>
      <c r="D10" s="8">
        <v>0.6</v>
      </c>
      <c r="E10" s="8">
        <v>30</v>
      </c>
      <c r="F10" s="15">
        <v>67.759999999999991</v>
      </c>
      <c r="G10" s="8">
        <v>18</v>
      </c>
      <c r="H10" s="15">
        <f>Таблица3[[#This Row],[Цена за м2, руб]]*Таблица3[[#This Row],[Площадь, кв. м ]]</f>
        <v>1219.6799999999998</v>
      </c>
    </row>
    <row r="11" spans="1:8" x14ac:dyDescent="0.25">
      <c r="A11" s="10" t="s">
        <v>53</v>
      </c>
      <c r="B11" s="6" t="s">
        <v>57</v>
      </c>
      <c r="C11" s="7" t="s">
        <v>6</v>
      </c>
      <c r="D11" s="8">
        <v>0.6</v>
      </c>
      <c r="E11" s="8">
        <v>30</v>
      </c>
      <c r="F11" s="15">
        <v>70.88</v>
      </c>
      <c r="G11" s="8">
        <v>18</v>
      </c>
      <c r="H11" s="15">
        <f>Таблица3[[#This Row],[Цена за м2, руб]]*Таблица3[[#This Row],[Площадь, кв. м ]]</f>
        <v>1275.8399999999999</v>
      </c>
    </row>
    <row r="12" spans="1:8" x14ac:dyDescent="0.25">
      <c r="A12" s="6" t="s">
        <v>62</v>
      </c>
      <c r="B12" s="6" t="s">
        <v>57</v>
      </c>
      <c r="C12" s="7" t="s">
        <v>7</v>
      </c>
      <c r="D12" s="8">
        <v>0.6</v>
      </c>
      <c r="E12" s="8">
        <v>15</v>
      </c>
      <c r="F12" s="15">
        <v>91.36</v>
      </c>
      <c r="G12" s="8">
        <v>9</v>
      </c>
      <c r="H12" s="15">
        <f>Таблица3[[#This Row],[Цена за м2, руб]]*Таблица3[[#This Row],[Площадь, кв. м ]]</f>
        <v>822.24</v>
      </c>
    </row>
    <row r="13" spans="1:8" x14ac:dyDescent="0.25">
      <c r="A13" s="6" t="s">
        <v>63</v>
      </c>
      <c r="B13" s="6" t="s">
        <v>57</v>
      </c>
      <c r="C13" s="7" t="s">
        <v>8</v>
      </c>
      <c r="D13" s="8">
        <v>0.6</v>
      </c>
      <c r="E13" s="8" t="s">
        <v>21</v>
      </c>
      <c r="F13" s="15">
        <v>94.800000000000011</v>
      </c>
      <c r="G13" s="8">
        <v>9</v>
      </c>
      <c r="H13" s="15">
        <f>Таблица3[[#This Row],[Цена за м2, руб]]*Таблица3[[#This Row],[Площадь, кв. м ]]</f>
        <v>853.2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C1F91-23F5-4311-8CC2-3314EDC0006E}">
  <dimension ref="A1:H24"/>
  <sheetViews>
    <sheetView workbookViewId="0">
      <selection activeCell="A11" sqref="A11:XFD18"/>
    </sheetView>
  </sheetViews>
  <sheetFormatPr defaultRowHeight="15" x14ac:dyDescent="0.25"/>
  <cols>
    <col min="1" max="1" width="32.7109375" style="2" bestFit="1" customWidth="1"/>
    <col min="2" max="2" width="33" style="2" bestFit="1" customWidth="1"/>
    <col min="3" max="3" width="19.5703125" style="2" bestFit="1" customWidth="1"/>
    <col min="4" max="4" width="25.5703125" style="2" bestFit="1" customWidth="1"/>
    <col min="5" max="5" width="23" style="2" bestFit="1" customWidth="1"/>
    <col min="6" max="6" width="23" style="2" customWidth="1"/>
    <col min="7" max="7" width="22" style="2" bestFit="1" customWidth="1"/>
    <col min="8" max="8" width="20.28515625" style="2" bestFit="1" customWidth="1"/>
    <col min="9" max="16384" width="9.140625" style="1"/>
  </cols>
  <sheetData>
    <row r="1" spans="1:8" s="17" customFormat="1" ht="15.75" x14ac:dyDescent="0.25">
      <c r="A1" s="5" t="s">
        <v>0</v>
      </c>
      <c r="B1" s="5" t="s">
        <v>28</v>
      </c>
      <c r="C1" s="5" t="s">
        <v>1</v>
      </c>
      <c r="D1" s="5" t="s">
        <v>61</v>
      </c>
      <c r="E1" s="5" t="s">
        <v>60</v>
      </c>
      <c r="F1" s="11" t="s">
        <v>58</v>
      </c>
      <c r="G1" s="5" t="s">
        <v>2</v>
      </c>
      <c r="H1" s="11" t="s">
        <v>59</v>
      </c>
    </row>
    <row r="2" spans="1:8" x14ac:dyDescent="0.25">
      <c r="A2" s="6" t="s">
        <v>106</v>
      </c>
      <c r="B2" s="6" t="s">
        <v>54</v>
      </c>
      <c r="C2" s="7" t="s">
        <v>10</v>
      </c>
      <c r="D2" s="8">
        <v>1</v>
      </c>
      <c r="E2" s="8">
        <v>2</v>
      </c>
      <c r="F2" s="13">
        <v>232</v>
      </c>
      <c r="G2" s="8">
        <v>2</v>
      </c>
      <c r="H2" s="13">
        <f>Таблица4[[#This Row],[Цена за м2, руб]]*Таблица4[[#This Row],[Площадь, кв. м ]]</f>
        <v>464</v>
      </c>
    </row>
    <row r="3" spans="1:8" x14ac:dyDescent="0.25">
      <c r="A3" s="6" t="s">
        <v>107</v>
      </c>
      <c r="B3" s="6" t="s">
        <v>54</v>
      </c>
      <c r="C3" s="7" t="s">
        <v>11</v>
      </c>
      <c r="D3" s="8">
        <v>1</v>
      </c>
      <c r="E3" s="8">
        <v>2</v>
      </c>
      <c r="F3" s="13">
        <v>433.6</v>
      </c>
      <c r="G3" s="8">
        <v>2</v>
      </c>
      <c r="H3" s="13">
        <f>Таблица4[[#This Row],[Цена за м2, руб]]*Таблица4[[#This Row],[Площадь, кв. м ]]</f>
        <v>867.2</v>
      </c>
    </row>
    <row r="4" spans="1:8" x14ac:dyDescent="0.25">
      <c r="A4" s="6" t="s">
        <v>108</v>
      </c>
      <c r="B4" s="6" t="s">
        <v>54</v>
      </c>
      <c r="C4" s="7" t="s">
        <v>12</v>
      </c>
      <c r="D4" s="8">
        <v>1</v>
      </c>
      <c r="E4" s="8">
        <v>2</v>
      </c>
      <c r="F4" s="13">
        <v>610.4</v>
      </c>
      <c r="G4" s="8">
        <v>2</v>
      </c>
      <c r="H4" s="13">
        <f>Таблица4[[#This Row],[Цена за м2, руб]]*Таблица4[[#This Row],[Площадь, кв. м ]]</f>
        <v>1220.8</v>
      </c>
    </row>
    <row r="5" spans="1:8" x14ac:dyDescent="0.25">
      <c r="A5" s="6" t="s">
        <v>109</v>
      </c>
      <c r="B5" s="6" t="s">
        <v>54</v>
      </c>
      <c r="C5" s="7" t="s">
        <v>13</v>
      </c>
      <c r="D5" s="8">
        <v>1</v>
      </c>
      <c r="E5" s="8">
        <v>2</v>
      </c>
      <c r="F5" s="13">
        <v>764.80000000000007</v>
      </c>
      <c r="G5" s="8">
        <v>2</v>
      </c>
      <c r="H5" s="13">
        <f>Таблица4[[#This Row],[Цена за м2, руб]]*Таблица4[[#This Row],[Площадь, кв. м ]]</f>
        <v>1529.6000000000001</v>
      </c>
    </row>
    <row r="6" spans="1:8" x14ac:dyDescent="0.25">
      <c r="A6" s="6" t="s">
        <v>110</v>
      </c>
      <c r="B6" s="6" t="s">
        <v>54</v>
      </c>
      <c r="C6" s="7" t="s">
        <v>14</v>
      </c>
      <c r="D6" s="8">
        <v>1</v>
      </c>
      <c r="E6" s="8">
        <v>2</v>
      </c>
      <c r="F6" s="13">
        <v>835.2</v>
      </c>
      <c r="G6" s="8">
        <v>2</v>
      </c>
      <c r="H6" s="13">
        <f>Таблица4[[#This Row],[Цена за м2, руб]]*Таблица4[[#This Row],[Площадь, кв. м ]]</f>
        <v>1670.4</v>
      </c>
    </row>
    <row r="7" spans="1:8" x14ac:dyDescent="0.25">
      <c r="A7" s="6" t="s">
        <v>111</v>
      </c>
      <c r="B7" s="6" t="s">
        <v>54</v>
      </c>
      <c r="C7" s="7" t="s">
        <v>15</v>
      </c>
      <c r="D7" s="8">
        <v>1</v>
      </c>
      <c r="E7" s="8">
        <v>2</v>
      </c>
      <c r="F7" s="13">
        <v>958.40000000000009</v>
      </c>
      <c r="G7" s="8">
        <v>2</v>
      </c>
      <c r="H7" s="13">
        <f>Таблица4[[#This Row],[Цена за м2, руб]]*Таблица4[[#This Row],[Площадь, кв. м ]]</f>
        <v>1916.8000000000002</v>
      </c>
    </row>
    <row r="8" spans="1:8" x14ac:dyDescent="0.25">
      <c r="A8" s="6" t="s">
        <v>112</v>
      </c>
      <c r="B8" s="6" t="s">
        <v>54</v>
      </c>
      <c r="C8" s="7" t="s">
        <v>16</v>
      </c>
      <c r="D8" s="8">
        <v>1</v>
      </c>
      <c r="E8" s="8">
        <v>2</v>
      </c>
      <c r="F8" s="13">
        <v>986.40000000000009</v>
      </c>
      <c r="G8" s="8">
        <v>2</v>
      </c>
      <c r="H8" s="13">
        <f>Таблица4[[#This Row],[Цена за м2, руб]]*Таблица4[[#This Row],[Площадь, кв. м ]]</f>
        <v>1972.8000000000002</v>
      </c>
    </row>
    <row r="9" spans="1:8" x14ac:dyDescent="0.25">
      <c r="A9" s="6" t="s">
        <v>113</v>
      </c>
      <c r="B9" s="6" t="s">
        <v>54</v>
      </c>
      <c r="C9" s="7" t="s">
        <v>17</v>
      </c>
      <c r="D9" s="8">
        <v>1</v>
      </c>
      <c r="E9" s="8">
        <v>2</v>
      </c>
      <c r="F9" s="13">
        <v>1060</v>
      </c>
      <c r="G9" s="8">
        <v>2</v>
      </c>
      <c r="H9" s="13">
        <f>Таблица4[[#This Row],[Цена за м2, руб]]*Таблица4[[#This Row],[Площадь, кв. м ]]</f>
        <v>2120</v>
      </c>
    </row>
    <row r="10" spans="1:8" x14ac:dyDescent="0.25">
      <c r="A10" s="6" t="s">
        <v>114</v>
      </c>
      <c r="B10" s="6" t="s">
        <v>54</v>
      </c>
      <c r="C10" s="7" t="s">
        <v>18</v>
      </c>
      <c r="D10" s="8">
        <v>1</v>
      </c>
      <c r="E10" s="8">
        <v>2</v>
      </c>
      <c r="F10" s="13">
        <v>1190.4000000000001</v>
      </c>
      <c r="G10" s="8">
        <v>2</v>
      </c>
      <c r="H10" s="13">
        <f>Таблица4[[#This Row],[Цена за м2, руб]]*Таблица4[[#This Row],[Площадь, кв. м ]]</f>
        <v>2380.8000000000002</v>
      </c>
    </row>
    <row r="11" spans="1:8" x14ac:dyDescent="0.25">
      <c r="A11" s="6" t="s">
        <v>64</v>
      </c>
      <c r="B11" s="6" t="s">
        <v>115</v>
      </c>
      <c r="C11" s="7" t="s">
        <v>11</v>
      </c>
      <c r="D11" s="8">
        <v>1</v>
      </c>
      <c r="E11" s="8">
        <v>2</v>
      </c>
      <c r="F11" s="13">
        <v>304</v>
      </c>
      <c r="G11" s="8">
        <v>2</v>
      </c>
      <c r="H11" s="13">
        <f>Таблица4[[#This Row],[Цена за м2, руб]]*Таблица4[[#This Row],[Площадь, кв. м ]]</f>
        <v>608</v>
      </c>
    </row>
    <row r="12" spans="1:8" x14ac:dyDescent="0.25">
      <c r="A12" s="10" t="s">
        <v>65</v>
      </c>
      <c r="B12" s="6" t="s">
        <v>115</v>
      </c>
      <c r="C12" s="7" t="s">
        <v>12</v>
      </c>
      <c r="D12" s="8">
        <v>1</v>
      </c>
      <c r="E12" s="8">
        <v>2</v>
      </c>
      <c r="F12" s="13">
        <v>377.6</v>
      </c>
      <c r="G12" s="8">
        <v>2</v>
      </c>
      <c r="H12" s="13">
        <f>Таблица4[[#This Row],[Цена за м2, руб]]*Таблица4[[#This Row],[Площадь, кв. м ]]</f>
        <v>755.2</v>
      </c>
    </row>
    <row r="13" spans="1:8" x14ac:dyDescent="0.25">
      <c r="A13" s="10" t="s">
        <v>66</v>
      </c>
      <c r="B13" s="6" t="s">
        <v>115</v>
      </c>
      <c r="C13" s="7" t="s">
        <v>13</v>
      </c>
      <c r="D13" s="8">
        <v>1</v>
      </c>
      <c r="E13" s="8">
        <v>2</v>
      </c>
      <c r="F13" s="13">
        <v>468</v>
      </c>
      <c r="G13" s="8">
        <v>2</v>
      </c>
      <c r="H13" s="13">
        <f>Таблица4[[#This Row],[Цена за м2, руб]]*Таблица4[[#This Row],[Площадь, кв. м ]]</f>
        <v>936</v>
      </c>
    </row>
    <row r="14" spans="1:8" x14ac:dyDescent="0.25">
      <c r="A14" s="6" t="s">
        <v>67</v>
      </c>
      <c r="B14" s="6" t="s">
        <v>115</v>
      </c>
      <c r="C14" s="7" t="s">
        <v>14</v>
      </c>
      <c r="D14" s="8">
        <v>1</v>
      </c>
      <c r="E14" s="8">
        <v>2</v>
      </c>
      <c r="F14" s="13">
        <v>621.6</v>
      </c>
      <c r="G14" s="8">
        <v>2</v>
      </c>
      <c r="H14" s="13">
        <f>Таблица4[[#This Row],[Цена за м2, руб]]*Таблица4[[#This Row],[Площадь, кв. м ]]</f>
        <v>1243.2</v>
      </c>
    </row>
    <row r="15" spans="1:8" x14ac:dyDescent="0.25">
      <c r="A15" s="6" t="s">
        <v>68</v>
      </c>
      <c r="B15" s="6" t="s">
        <v>115</v>
      </c>
      <c r="C15" s="7" t="s">
        <v>15</v>
      </c>
      <c r="D15" s="8">
        <v>1</v>
      </c>
      <c r="E15" s="8">
        <v>2</v>
      </c>
      <c r="F15" s="13">
        <v>683.2</v>
      </c>
      <c r="G15" s="8">
        <v>2</v>
      </c>
      <c r="H15" s="13">
        <f>Таблица4[[#This Row],[Цена за м2, руб]]*Таблица4[[#This Row],[Площадь, кв. м ]]</f>
        <v>1366.4</v>
      </c>
    </row>
    <row r="16" spans="1:8" x14ac:dyDescent="0.25">
      <c r="A16" s="6" t="s">
        <v>69</v>
      </c>
      <c r="B16" s="6" t="s">
        <v>115</v>
      </c>
      <c r="C16" s="7" t="s">
        <v>16</v>
      </c>
      <c r="D16" s="8">
        <v>1</v>
      </c>
      <c r="E16" s="8">
        <v>2</v>
      </c>
      <c r="F16" s="13">
        <v>756</v>
      </c>
      <c r="G16" s="8">
        <v>2</v>
      </c>
      <c r="H16" s="13">
        <f>Таблица4[[#This Row],[Цена за м2, руб]]*Таблица4[[#This Row],[Площадь, кв. м ]]</f>
        <v>1512</v>
      </c>
    </row>
    <row r="17" spans="1:8" x14ac:dyDescent="0.25">
      <c r="A17" s="6" t="s">
        <v>70</v>
      </c>
      <c r="B17" s="6" t="s">
        <v>115</v>
      </c>
      <c r="C17" s="7" t="s">
        <v>17</v>
      </c>
      <c r="D17" s="8">
        <v>1</v>
      </c>
      <c r="E17" s="8">
        <v>2</v>
      </c>
      <c r="F17" s="13">
        <v>914.40000000000009</v>
      </c>
      <c r="G17" s="8">
        <v>2</v>
      </c>
      <c r="H17" s="13">
        <f>Таблица4[[#This Row],[Цена за м2, руб]]*Таблица4[[#This Row],[Площадь, кв. м ]]</f>
        <v>1828.8000000000002</v>
      </c>
    </row>
    <row r="18" spans="1:8" x14ac:dyDescent="0.25">
      <c r="A18" s="10" t="s">
        <v>71</v>
      </c>
      <c r="B18" s="6" t="s">
        <v>115</v>
      </c>
      <c r="C18" s="7" t="s">
        <v>18</v>
      </c>
      <c r="D18" s="8">
        <v>1</v>
      </c>
      <c r="E18" s="8">
        <v>2</v>
      </c>
      <c r="F18" s="13">
        <v>998.40000000000009</v>
      </c>
      <c r="G18" s="8">
        <v>2</v>
      </c>
      <c r="H18" s="13">
        <f>Таблица4[[#This Row],[Цена за м2, руб]]*Таблица4[[#This Row],[Площадь, кв. м ]]</f>
        <v>1996.8000000000002</v>
      </c>
    </row>
    <row r="19" spans="1:8" x14ac:dyDescent="0.25">
      <c r="A19" s="6" t="s">
        <v>50</v>
      </c>
      <c r="B19" s="6" t="s">
        <v>57</v>
      </c>
      <c r="C19" s="7" t="s">
        <v>3</v>
      </c>
      <c r="D19" s="8">
        <v>1</v>
      </c>
      <c r="E19" s="8">
        <v>25</v>
      </c>
      <c r="F19" s="13">
        <v>59.744000000000007</v>
      </c>
      <c r="G19" s="8">
        <v>25</v>
      </c>
      <c r="H19" s="13">
        <f>Таблица4[[#This Row],[Цена за м2, руб]]*Таблица4[[#This Row],[Площадь, кв. м ]]</f>
        <v>1493.6000000000001</v>
      </c>
    </row>
    <row r="20" spans="1:8" x14ac:dyDescent="0.25">
      <c r="A20" s="6" t="s">
        <v>51</v>
      </c>
      <c r="B20" s="6" t="s">
        <v>57</v>
      </c>
      <c r="C20" s="7" t="s">
        <v>4</v>
      </c>
      <c r="D20" s="8">
        <v>1</v>
      </c>
      <c r="E20" s="8">
        <v>25</v>
      </c>
      <c r="F20" s="13">
        <v>63.68</v>
      </c>
      <c r="G20" s="8">
        <v>25</v>
      </c>
      <c r="H20" s="13">
        <f>Таблица4[[#This Row],[Цена за м2, руб]]*Таблица4[[#This Row],[Площадь, кв. м ]]</f>
        <v>1592</v>
      </c>
    </row>
    <row r="21" spans="1:8" x14ac:dyDescent="0.25">
      <c r="A21" s="6" t="s">
        <v>52</v>
      </c>
      <c r="B21" s="6" t="s">
        <v>57</v>
      </c>
      <c r="C21" s="7" t="s">
        <v>5</v>
      </c>
      <c r="D21" s="8">
        <v>1</v>
      </c>
      <c r="E21" s="8">
        <v>25</v>
      </c>
      <c r="F21" s="13">
        <v>67.760000000000005</v>
      </c>
      <c r="G21" s="8">
        <v>25</v>
      </c>
      <c r="H21" s="13">
        <f>Таблица4[[#This Row],[Цена за м2, руб]]*Таблица4[[#This Row],[Площадь, кв. м ]]</f>
        <v>1694.0000000000002</v>
      </c>
    </row>
    <row r="22" spans="1:8" x14ac:dyDescent="0.25">
      <c r="A22" s="10" t="s">
        <v>53</v>
      </c>
      <c r="B22" s="6" t="s">
        <v>57</v>
      </c>
      <c r="C22" s="7" t="s">
        <v>6</v>
      </c>
      <c r="D22" s="8">
        <v>1</v>
      </c>
      <c r="E22" s="8">
        <v>25</v>
      </c>
      <c r="F22" s="13">
        <v>70.88</v>
      </c>
      <c r="G22" s="8">
        <v>25</v>
      </c>
      <c r="H22" s="13">
        <f>Таблица4[[#This Row],[Цена за м2, руб]]*Таблица4[[#This Row],[Площадь, кв. м ]]</f>
        <v>1772</v>
      </c>
    </row>
    <row r="23" spans="1:8" x14ac:dyDescent="0.25">
      <c r="A23" s="6" t="s">
        <v>62</v>
      </c>
      <c r="B23" s="6" t="s">
        <v>57</v>
      </c>
      <c r="C23" s="7" t="s">
        <v>7</v>
      </c>
      <c r="D23" s="8">
        <v>1</v>
      </c>
      <c r="E23" s="8" t="s">
        <v>21</v>
      </c>
      <c r="F23" s="13">
        <v>91.360000000000014</v>
      </c>
      <c r="G23" s="8">
        <v>25</v>
      </c>
      <c r="H23" s="13">
        <f>Таблица4[[#This Row],[Цена за м2, руб]]*Таблица4[[#This Row],[Площадь, кв. м ]]</f>
        <v>2284.0000000000005</v>
      </c>
    </row>
    <row r="24" spans="1:8" x14ac:dyDescent="0.25">
      <c r="A24" s="6" t="s">
        <v>63</v>
      </c>
      <c r="B24" s="6" t="s">
        <v>57</v>
      </c>
      <c r="C24" s="7" t="s">
        <v>8</v>
      </c>
      <c r="D24" s="8">
        <v>1</v>
      </c>
      <c r="E24" s="8" t="s">
        <v>21</v>
      </c>
      <c r="F24" s="13">
        <v>94.800000000000011</v>
      </c>
      <c r="G24" s="8">
        <v>25</v>
      </c>
      <c r="H24" s="13">
        <f>Таблица4[[#This Row],[Цена за м2, руб]]*Таблица4[[#This Row],[Площадь, кв. м ]]</f>
        <v>2370.0000000000005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924F-B268-4267-9165-F9489F527A5A}">
  <dimension ref="A1:H48"/>
  <sheetViews>
    <sheetView topLeftCell="A19" workbookViewId="0">
      <selection activeCell="B33" sqref="B33:B34"/>
    </sheetView>
  </sheetViews>
  <sheetFormatPr defaultRowHeight="15" x14ac:dyDescent="0.25"/>
  <cols>
    <col min="1" max="1" width="32.7109375" style="2" bestFit="1" customWidth="1"/>
    <col min="2" max="2" width="33" style="2" bestFit="1" customWidth="1"/>
    <col min="3" max="3" width="19.5703125" style="2" bestFit="1" customWidth="1"/>
    <col min="4" max="4" width="25.5703125" style="2" bestFit="1" customWidth="1"/>
    <col min="5" max="5" width="23" style="2" bestFit="1" customWidth="1"/>
    <col min="6" max="6" width="23" style="16" customWidth="1"/>
    <col min="7" max="7" width="22" style="2" bestFit="1" customWidth="1"/>
    <col min="8" max="8" width="18.85546875" style="16" bestFit="1" customWidth="1"/>
    <col min="9" max="16384" width="9.140625" style="2"/>
  </cols>
  <sheetData>
    <row r="1" spans="1:8" ht="15.75" x14ac:dyDescent="0.25">
      <c r="A1" s="5" t="s">
        <v>0</v>
      </c>
      <c r="B1" s="5" t="s">
        <v>28</v>
      </c>
      <c r="C1" s="5" t="s">
        <v>1</v>
      </c>
      <c r="D1" s="5" t="s">
        <v>61</v>
      </c>
      <c r="E1" s="5" t="s">
        <v>60</v>
      </c>
      <c r="F1" s="12" t="s">
        <v>58</v>
      </c>
      <c r="G1" s="5" t="s">
        <v>2</v>
      </c>
      <c r="H1" s="12" t="s">
        <v>59</v>
      </c>
    </row>
    <row r="2" spans="1:8" x14ac:dyDescent="0.25">
      <c r="A2" s="6" t="s">
        <v>100</v>
      </c>
      <c r="B2" s="6" t="s">
        <v>54</v>
      </c>
      <c r="C2" s="7" t="s">
        <v>3</v>
      </c>
      <c r="D2" s="8">
        <v>1.05</v>
      </c>
      <c r="E2" s="8">
        <v>25</v>
      </c>
      <c r="F2" s="15">
        <v>79.05523809523811</v>
      </c>
      <c r="G2" s="8">
        <v>26.25</v>
      </c>
      <c r="H2" s="15">
        <f>Таблица5[[#This Row],[Цена за м2, руб]]*Таблица5[[#This Row],[Площадь, кв. м ]]</f>
        <v>2075.2000000000003</v>
      </c>
    </row>
    <row r="3" spans="1:8" x14ac:dyDescent="0.25">
      <c r="A3" s="6" t="s">
        <v>101</v>
      </c>
      <c r="B3" s="6" t="s">
        <v>54</v>
      </c>
      <c r="C3" s="7" t="s">
        <v>4</v>
      </c>
      <c r="D3" s="8">
        <v>1.05</v>
      </c>
      <c r="E3" s="8">
        <v>25</v>
      </c>
      <c r="F3" s="15">
        <v>84.632380952380956</v>
      </c>
      <c r="G3" s="8">
        <v>26.25</v>
      </c>
      <c r="H3" s="15">
        <f>Таблица5[[#This Row],[Цена за м2, руб]]*Таблица5[[#This Row],[Площадь, кв. м ]]</f>
        <v>2221.6</v>
      </c>
    </row>
    <row r="4" spans="1:8" x14ac:dyDescent="0.25">
      <c r="A4" s="6" t="s">
        <v>105</v>
      </c>
      <c r="B4" s="6" t="s">
        <v>54</v>
      </c>
      <c r="C4" s="7" t="s">
        <v>5</v>
      </c>
      <c r="D4" s="8">
        <v>1.05</v>
      </c>
      <c r="E4" s="8">
        <v>25</v>
      </c>
      <c r="F4" s="15">
        <v>106.08</v>
      </c>
      <c r="G4" s="8">
        <v>26.25</v>
      </c>
      <c r="H4" s="15">
        <f>Таблица5[[#This Row],[Цена за м2, руб]]*Таблица5[[#This Row],[Площадь, кв. м ]]</f>
        <v>2784.6</v>
      </c>
    </row>
    <row r="5" spans="1:8" x14ac:dyDescent="0.25">
      <c r="A5" s="6" t="s">
        <v>102</v>
      </c>
      <c r="B5" s="6" t="s">
        <v>54</v>
      </c>
      <c r="C5" s="7" t="s">
        <v>6</v>
      </c>
      <c r="D5" s="8">
        <v>1.05</v>
      </c>
      <c r="E5" s="8">
        <v>25</v>
      </c>
      <c r="F5" s="15">
        <v>127.11984761904762</v>
      </c>
      <c r="G5" s="8">
        <v>26.25</v>
      </c>
      <c r="H5" s="15">
        <f>Таблица5[[#This Row],[Цена за м2, руб]]*Таблица5[[#This Row],[Площадь, кв. м ]]</f>
        <v>3336.8960000000002</v>
      </c>
    </row>
    <row r="6" spans="1:8" x14ac:dyDescent="0.25">
      <c r="A6" s="6" t="s">
        <v>103</v>
      </c>
      <c r="B6" s="6" t="s">
        <v>54</v>
      </c>
      <c r="C6" s="7" t="s">
        <v>7</v>
      </c>
      <c r="D6" s="8">
        <v>1.05</v>
      </c>
      <c r="E6" s="8">
        <v>25</v>
      </c>
      <c r="F6" s="15">
        <v>131.91984761904763</v>
      </c>
      <c r="G6" s="8">
        <v>26.25</v>
      </c>
      <c r="H6" s="15">
        <f>Таблица5[[#This Row],[Цена за м2, руб]]*Таблица5[[#This Row],[Площадь, кв. м ]]</f>
        <v>3462.8960000000002</v>
      </c>
    </row>
    <row r="7" spans="1:8" x14ac:dyDescent="0.25">
      <c r="A7" s="6" t="s">
        <v>104</v>
      </c>
      <c r="B7" s="6" t="s">
        <v>54</v>
      </c>
      <c r="C7" s="7" t="s">
        <v>8</v>
      </c>
      <c r="D7" s="8">
        <v>1.05</v>
      </c>
      <c r="E7" s="8">
        <v>25</v>
      </c>
      <c r="F7" s="15">
        <v>143.84</v>
      </c>
      <c r="G7" s="8">
        <v>26.25</v>
      </c>
      <c r="H7" s="15">
        <f>Таблица5[[#This Row],[Цена за м2, руб]]*Таблица5[[#This Row],[Площадь, кв. м ]]</f>
        <v>3775.8</v>
      </c>
    </row>
    <row r="8" spans="1:8" x14ac:dyDescent="0.25">
      <c r="A8" s="6" t="s">
        <v>116</v>
      </c>
      <c r="B8" s="6" t="s">
        <v>54</v>
      </c>
      <c r="C8" s="7" t="s">
        <v>9</v>
      </c>
      <c r="D8" s="8">
        <v>1.05</v>
      </c>
      <c r="E8" s="8">
        <v>25</v>
      </c>
      <c r="F8" s="15">
        <v>182.4</v>
      </c>
      <c r="G8" s="8">
        <v>26.25</v>
      </c>
      <c r="H8" s="15">
        <f>Таблица5[[#This Row],[Цена за м2, руб]]*Таблица5[[#This Row],[Площадь, кв. м ]]</f>
        <v>4788</v>
      </c>
    </row>
    <row r="9" spans="1:8" x14ac:dyDescent="0.25">
      <c r="A9" s="6" t="s">
        <v>106</v>
      </c>
      <c r="B9" s="6" t="s">
        <v>54</v>
      </c>
      <c r="C9" s="7" t="s">
        <v>10</v>
      </c>
      <c r="D9" s="8">
        <v>1.05</v>
      </c>
      <c r="E9" s="8">
        <v>25</v>
      </c>
      <c r="F9" s="15">
        <v>232</v>
      </c>
      <c r="G9" s="8">
        <v>26.25</v>
      </c>
      <c r="H9" s="15">
        <f>Таблица5[[#This Row],[Цена за м2, руб]]*Таблица5[[#This Row],[Площадь, кв. м ]]</f>
        <v>6090</v>
      </c>
    </row>
    <row r="10" spans="1:8" x14ac:dyDescent="0.25">
      <c r="A10" s="6" t="s">
        <v>107</v>
      </c>
      <c r="B10" s="6" t="s">
        <v>54</v>
      </c>
      <c r="C10" s="7" t="s">
        <v>11</v>
      </c>
      <c r="D10" s="8">
        <v>1.05</v>
      </c>
      <c r="E10" s="8">
        <v>25</v>
      </c>
      <c r="F10" s="15">
        <v>433.6</v>
      </c>
      <c r="G10" s="8">
        <v>26.25</v>
      </c>
      <c r="H10" s="15">
        <f>Таблица5[[#This Row],[Цена за м2, руб]]*Таблица5[[#This Row],[Площадь, кв. м ]]</f>
        <v>11382</v>
      </c>
    </row>
    <row r="11" spans="1:8" x14ac:dyDescent="0.25">
      <c r="A11" s="6" t="s">
        <v>108</v>
      </c>
      <c r="B11" s="6" t="s">
        <v>54</v>
      </c>
      <c r="C11" s="7" t="s">
        <v>12</v>
      </c>
      <c r="D11" s="8">
        <v>1.05</v>
      </c>
      <c r="E11" s="8">
        <v>25</v>
      </c>
      <c r="F11" s="15">
        <v>610.4</v>
      </c>
      <c r="G11" s="8">
        <v>26.25</v>
      </c>
      <c r="H11" s="15">
        <f>Таблица5[[#This Row],[Цена за м2, руб]]*Таблица5[[#This Row],[Площадь, кв. м ]]</f>
        <v>16023</v>
      </c>
    </row>
    <row r="12" spans="1:8" x14ac:dyDescent="0.25">
      <c r="A12" s="6" t="s">
        <v>109</v>
      </c>
      <c r="B12" s="6" t="s">
        <v>54</v>
      </c>
      <c r="C12" s="7" t="s">
        <v>13</v>
      </c>
      <c r="D12" s="8">
        <v>1.05</v>
      </c>
      <c r="E12" s="8">
        <v>25</v>
      </c>
      <c r="F12" s="15">
        <v>764.80000000000007</v>
      </c>
      <c r="G12" s="8">
        <v>26.25</v>
      </c>
      <c r="H12" s="15">
        <f>Таблица5[[#This Row],[Цена за м2, руб]]*Таблица5[[#This Row],[Площадь, кв. м ]]</f>
        <v>20076</v>
      </c>
    </row>
    <row r="13" spans="1:8" x14ac:dyDescent="0.25">
      <c r="A13" s="6" t="s">
        <v>110</v>
      </c>
      <c r="B13" s="6" t="s">
        <v>54</v>
      </c>
      <c r="C13" s="7" t="s">
        <v>14</v>
      </c>
      <c r="D13" s="8">
        <v>1.05</v>
      </c>
      <c r="E13" s="8">
        <v>25</v>
      </c>
      <c r="F13" s="15">
        <v>835.2</v>
      </c>
      <c r="G13" s="8">
        <v>26.25</v>
      </c>
      <c r="H13" s="15">
        <f>Таблица5[[#This Row],[Цена за м2, руб]]*Таблица5[[#This Row],[Площадь, кв. м ]]</f>
        <v>21924</v>
      </c>
    </row>
    <row r="14" spans="1:8" x14ac:dyDescent="0.25">
      <c r="A14" s="6" t="s">
        <v>111</v>
      </c>
      <c r="B14" s="6" t="s">
        <v>54</v>
      </c>
      <c r="C14" s="7" t="s">
        <v>15</v>
      </c>
      <c r="D14" s="8">
        <v>1.05</v>
      </c>
      <c r="E14" s="8">
        <v>25</v>
      </c>
      <c r="F14" s="15">
        <v>958.40000000000009</v>
      </c>
      <c r="G14" s="8">
        <v>26.25</v>
      </c>
      <c r="H14" s="15">
        <f>Таблица5[[#This Row],[Цена за м2, руб]]*Таблица5[[#This Row],[Площадь, кв. м ]]</f>
        <v>25158.000000000004</v>
      </c>
    </row>
    <row r="15" spans="1:8" x14ac:dyDescent="0.25">
      <c r="A15" s="6" t="s">
        <v>112</v>
      </c>
      <c r="B15" s="6" t="s">
        <v>54</v>
      </c>
      <c r="C15" s="7" t="s">
        <v>16</v>
      </c>
      <c r="D15" s="8">
        <v>1.05</v>
      </c>
      <c r="E15" s="8">
        <v>25</v>
      </c>
      <c r="F15" s="15">
        <v>986.40000000000009</v>
      </c>
      <c r="G15" s="8">
        <v>26.25</v>
      </c>
      <c r="H15" s="15">
        <f>Таблица5[[#This Row],[Цена за м2, руб]]*Таблица5[[#This Row],[Площадь, кв. м ]]</f>
        <v>25893.000000000004</v>
      </c>
    </row>
    <row r="16" spans="1:8" x14ac:dyDescent="0.25">
      <c r="A16" s="6" t="s">
        <v>113</v>
      </c>
      <c r="B16" s="6" t="s">
        <v>54</v>
      </c>
      <c r="C16" s="7" t="s">
        <v>17</v>
      </c>
      <c r="D16" s="8">
        <v>1.05</v>
      </c>
      <c r="E16" s="8">
        <v>25</v>
      </c>
      <c r="F16" s="15">
        <v>1060</v>
      </c>
      <c r="G16" s="8">
        <v>26.25</v>
      </c>
      <c r="H16" s="15">
        <f>Таблица5[[#This Row],[Цена за м2, руб]]*Таблица5[[#This Row],[Площадь, кв. м ]]</f>
        <v>27825</v>
      </c>
    </row>
    <row r="17" spans="1:8" x14ac:dyDescent="0.25">
      <c r="A17" s="6" t="s">
        <v>114</v>
      </c>
      <c r="B17" s="6" t="s">
        <v>54</v>
      </c>
      <c r="C17" s="7" t="s">
        <v>18</v>
      </c>
      <c r="D17" s="8">
        <v>1.05</v>
      </c>
      <c r="E17" s="8">
        <v>25</v>
      </c>
      <c r="F17" s="15">
        <v>1190.4000000000001</v>
      </c>
      <c r="G17" s="8">
        <v>26.25</v>
      </c>
      <c r="H17" s="15">
        <f>Таблица5[[#This Row],[Цена за м2, руб]]*Таблица5[[#This Row],[Площадь, кв. м ]]</f>
        <v>31248.000000000004</v>
      </c>
    </row>
    <row r="18" spans="1:8" x14ac:dyDescent="0.25">
      <c r="A18" s="6" t="s">
        <v>73</v>
      </c>
      <c r="B18" s="6" t="s">
        <v>72</v>
      </c>
      <c r="C18" s="7" t="s">
        <v>4</v>
      </c>
      <c r="D18" s="7">
        <v>1.05</v>
      </c>
      <c r="E18" s="8">
        <v>50</v>
      </c>
      <c r="F18" s="15">
        <v>66.239999999999995</v>
      </c>
      <c r="G18" s="8">
        <v>52.5</v>
      </c>
      <c r="H18" s="15">
        <f>Таблица5[[#This Row],[Цена за м2, руб]]*Таблица5[[#This Row],[Площадь, кв. м ]]</f>
        <v>3477.6</v>
      </c>
    </row>
    <row r="19" spans="1:8" x14ac:dyDescent="0.25">
      <c r="A19" s="6" t="s">
        <v>74</v>
      </c>
      <c r="B19" s="6" t="s">
        <v>72</v>
      </c>
      <c r="C19" s="7" t="s">
        <v>5</v>
      </c>
      <c r="D19" s="7">
        <v>1.05</v>
      </c>
      <c r="E19" s="8">
        <v>50</v>
      </c>
      <c r="F19" s="15">
        <v>70.799238095238096</v>
      </c>
      <c r="G19" s="8">
        <v>52.5</v>
      </c>
      <c r="H19" s="15">
        <f>Таблица5[[#This Row],[Цена за м2, руб]]*Таблица5[[#This Row],[Площадь, кв. м ]]</f>
        <v>3716.96</v>
      </c>
    </row>
    <row r="20" spans="1:8" x14ac:dyDescent="0.25">
      <c r="A20" s="6" t="s">
        <v>75</v>
      </c>
      <c r="B20" s="6" t="s">
        <v>72</v>
      </c>
      <c r="C20" s="7" t="s">
        <v>6</v>
      </c>
      <c r="D20" s="7">
        <v>1.05</v>
      </c>
      <c r="E20" s="8">
        <v>50</v>
      </c>
      <c r="F20" s="15">
        <v>73.44</v>
      </c>
      <c r="G20" s="8">
        <v>52.5</v>
      </c>
      <c r="H20" s="15">
        <f>Таблица5[[#This Row],[Цена за м2, руб]]*Таблица5[[#This Row],[Площадь, кв. м ]]</f>
        <v>3855.6</v>
      </c>
    </row>
    <row r="21" spans="1:8" x14ac:dyDescent="0.25">
      <c r="A21" s="6" t="s">
        <v>76</v>
      </c>
      <c r="B21" s="6" t="s">
        <v>72</v>
      </c>
      <c r="C21" s="7" t="s">
        <v>7</v>
      </c>
      <c r="D21" s="7">
        <v>1.05</v>
      </c>
      <c r="E21" s="8">
        <v>25</v>
      </c>
      <c r="F21" s="15">
        <v>95.119238095238103</v>
      </c>
      <c r="G21" s="8">
        <v>26.25</v>
      </c>
      <c r="H21" s="15">
        <f>Таблица5[[#This Row],[Цена за м2, руб]]*Таблица5[[#This Row],[Площадь, кв. м ]]</f>
        <v>2496.88</v>
      </c>
    </row>
    <row r="22" spans="1:8" x14ac:dyDescent="0.25">
      <c r="A22" s="6" t="s">
        <v>77</v>
      </c>
      <c r="B22" s="6" t="s">
        <v>72</v>
      </c>
      <c r="C22" s="7" t="s">
        <v>8</v>
      </c>
      <c r="D22" s="7">
        <v>1.05</v>
      </c>
      <c r="E22" s="8">
        <v>25</v>
      </c>
      <c r="F22" s="15">
        <v>103.75923809523809</v>
      </c>
      <c r="G22" s="8">
        <v>26.25</v>
      </c>
      <c r="H22" s="15">
        <f>Таблица5[[#This Row],[Цена за м2, руб]]*Таблица5[[#This Row],[Площадь, кв. м ]]</f>
        <v>2723.68</v>
      </c>
    </row>
    <row r="23" spans="1:8" x14ac:dyDescent="0.25">
      <c r="A23" s="6" t="s">
        <v>78</v>
      </c>
      <c r="B23" s="6" t="s">
        <v>72</v>
      </c>
      <c r="C23" s="7" t="s">
        <v>9</v>
      </c>
      <c r="D23" s="7">
        <v>1.05</v>
      </c>
      <c r="E23" s="8">
        <v>25</v>
      </c>
      <c r="F23" s="15">
        <v>174.0007619047619</v>
      </c>
      <c r="G23" s="8">
        <v>26.25</v>
      </c>
      <c r="H23" s="15">
        <f>Таблица5[[#This Row],[Цена за м2, руб]]*Таблица5[[#This Row],[Площадь, кв. м ]]</f>
        <v>4567.5199999999995</v>
      </c>
    </row>
    <row r="24" spans="1:8" x14ac:dyDescent="0.25">
      <c r="A24" s="6" t="s">
        <v>79</v>
      </c>
      <c r="B24" s="6" t="s">
        <v>72</v>
      </c>
      <c r="C24" s="7" t="s">
        <v>10</v>
      </c>
      <c r="D24" s="7">
        <v>1.05</v>
      </c>
      <c r="E24" s="8">
        <v>25</v>
      </c>
      <c r="F24" s="15">
        <v>236</v>
      </c>
      <c r="G24" s="8">
        <v>26.25</v>
      </c>
      <c r="H24" s="15">
        <f>Таблица5[[#This Row],[Цена за м2, руб]]*Таблица5[[#This Row],[Площадь, кв. м ]]</f>
        <v>6195</v>
      </c>
    </row>
    <row r="25" spans="1:8" x14ac:dyDescent="0.25">
      <c r="A25" s="6" t="s">
        <v>80</v>
      </c>
      <c r="B25" s="6" t="s">
        <v>72</v>
      </c>
      <c r="C25" s="7" t="s">
        <v>19</v>
      </c>
      <c r="D25" s="7">
        <v>1.05</v>
      </c>
      <c r="E25" s="8">
        <v>25</v>
      </c>
      <c r="F25" s="15">
        <v>300.8</v>
      </c>
      <c r="G25" s="8">
        <v>26.25</v>
      </c>
      <c r="H25" s="15">
        <f>Таблица5[[#This Row],[Цена за м2, руб]]*Таблица5[[#This Row],[Площадь, кв. м ]]</f>
        <v>7896</v>
      </c>
    </row>
    <row r="26" spans="1:8" x14ac:dyDescent="0.25">
      <c r="A26" s="6" t="s">
        <v>81</v>
      </c>
      <c r="B26" s="6" t="s">
        <v>72</v>
      </c>
      <c r="C26" s="7" t="s">
        <v>11</v>
      </c>
      <c r="D26" s="7">
        <v>1.05</v>
      </c>
      <c r="E26" s="8">
        <v>25</v>
      </c>
      <c r="F26" s="15">
        <v>347.20000000000005</v>
      </c>
      <c r="G26" s="8">
        <v>26.25</v>
      </c>
      <c r="H26" s="15">
        <f>Таблица5[[#This Row],[Цена за м2, руб]]*Таблица5[[#This Row],[Площадь, кв. м ]]</f>
        <v>9114.0000000000018</v>
      </c>
    </row>
    <row r="27" spans="1:8" x14ac:dyDescent="0.25">
      <c r="A27" s="6" t="s">
        <v>38</v>
      </c>
      <c r="B27" s="6" t="s">
        <v>56</v>
      </c>
      <c r="C27" s="7" t="s">
        <v>3</v>
      </c>
      <c r="D27" s="7">
        <v>1.05</v>
      </c>
      <c r="E27" s="8">
        <v>50</v>
      </c>
      <c r="F27" s="15">
        <v>41.52</v>
      </c>
      <c r="G27" s="8">
        <v>52.5</v>
      </c>
      <c r="H27" s="15">
        <f>Таблица5[[#This Row],[Цена за м2, руб]]*Таблица5[[#This Row],[Площадь, кв. м ]]</f>
        <v>2179.8000000000002</v>
      </c>
    </row>
    <row r="28" spans="1:8" x14ac:dyDescent="0.25">
      <c r="A28" s="6" t="s">
        <v>39</v>
      </c>
      <c r="B28" s="6" t="s">
        <v>56</v>
      </c>
      <c r="C28" s="7" t="s">
        <v>4</v>
      </c>
      <c r="D28" s="7">
        <v>1.05</v>
      </c>
      <c r="E28" s="8">
        <v>50</v>
      </c>
      <c r="F28" s="15">
        <v>43.04</v>
      </c>
      <c r="G28" s="8">
        <v>52.5</v>
      </c>
      <c r="H28" s="15">
        <f>Таблица5[[#This Row],[Цена за м2, руб]]*Таблица5[[#This Row],[Площадь, кв. м ]]</f>
        <v>2259.6</v>
      </c>
    </row>
    <row r="29" spans="1:8" x14ac:dyDescent="0.25">
      <c r="A29" s="6" t="s">
        <v>40</v>
      </c>
      <c r="B29" s="6" t="s">
        <v>56</v>
      </c>
      <c r="C29" s="7" t="s">
        <v>5</v>
      </c>
      <c r="D29" s="7">
        <v>1.05</v>
      </c>
      <c r="E29" s="8">
        <v>50</v>
      </c>
      <c r="F29" s="15">
        <v>47.44</v>
      </c>
      <c r="G29" s="8">
        <v>52.5</v>
      </c>
      <c r="H29" s="15">
        <f>Таблица5[[#This Row],[Цена за м2, руб]]*Таблица5[[#This Row],[Площадь, кв. м ]]</f>
        <v>2490.6</v>
      </c>
    </row>
    <row r="30" spans="1:8" x14ac:dyDescent="0.25">
      <c r="A30" s="6" t="s">
        <v>41</v>
      </c>
      <c r="B30" s="6" t="s">
        <v>56</v>
      </c>
      <c r="C30" s="7" t="s">
        <v>6</v>
      </c>
      <c r="D30" s="7">
        <v>1.05</v>
      </c>
      <c r="E30" s="8">
        <v>50</v>
      </c>
      <c r="F30" s="15">
        <v>54.24</v>
      </c>
      <c r="G30" s="8">
        <v>52.5</v>
      </c>
      <c r="H30" s="15">
        <f>Таблица5[[#This Row],[Цена за м2, руб]]*Таблица5[[#This Row],[Площадь, кв. м ]]</f>
        <v>2847.6</v>
      </c>
    </row>
    <row r="31" spans="1:8" x14ac:dyDescent="0.25">
      <c r="A31" s="6" t="s">
        <v>42</v>
      </c>
      <c r="B31" s="6" t="s">
        <v>56</v>
      </c>
      <c r="C31" s="7" t="s">
        <v>7</v>
      </c>
      <c r="D31" s="7">
        <v>1.05</v>
      </c>
      <c r="E31" s="8">
        <v>25</v>
      </c>
      <c r="F31" s="15">
        <v>68.239238095238093</v>
      </c>
      <c r="G31" s="8">
        <v>26.25</v>
      </c>
      <c r="H31" s="15">
        <f>Таблица5[[#This Row],[Цена за м2, руб]]*Таблица5[[#This Row],[Площадь, кв. м ]]</f>
        <v>1791.28</v>
      </c>
    </row>
    <row r="32" spans="1:8" x14ac:dyDescent="0.25">
      <c r="A32" s="6" t="s">
        <v>43</v>
      </c>
      <c r="B32" s="6" t="s">
        <v>56</v>
      </c>
      <c r="C32" s="7" t="s">
        <v>8</v>
      </c>
      <c r="D32" s="7">
        <v>1.05</v>
      </c>
      <c r="E32" s="8">
        <v>25</v>
      </c>
      <c r="F32" s="15">
        <v>75.9192380952381</v>
      </c>
      <c r="G32" s="8">
        <v>26.25</v>
      </c>
      <c r="H32" s="15">
        <f>Таблица5[[#This Row],[Цена за м2, руб]]*Таблица5[[#This Row],[Площадь, кв. м ]]</f>
        <v>1992.88</v>
      </c>
    </row>
    <row r="33" spans="1:8" x14ac:dyDescent="0.25">
      <c r="A33" s="6" t="s">
        <v>82</v>
      </c>
      <c r="B33" s="6" t="s">
        <v>115</v>
      </c>
      <c r="C33" s="7" t="s">
        <v>10</v>
      </c>
      <c r="D33" s="8" t="s">
        <v>20</v>
      </c>
      <c r="E33" s="8">
        <v>25</v>
      </c>
      <c r="F33" s="15">
        <v>204.8</v>
      </c>
      <c r="G33" s="8">
        <v>26.25</v>
      </c>
      <c r="H33" s="15">
        <f>Таблица5[[#This Row],[Цена за м2, руб]]*Таблица5[[#This Row],[Площадь, кв. м ]]</f>
        <v>5376</v>
      </c>
    </row>
    <row r="34" spans="1:8" x14ac:dyDescent="0.25">
      <c r="A34" s="6" t="s">
        <v>64</v>
      </c>
      <c r="B34" s="6" t="s">
        <v>115</v>
      </c>
      <c r="C34" s="7" t="s">
        <v>11</v>
      </c>
      <c r="D34" s="7">
        <v>1.05</v>
      </c>
      <c r="E34" s="8">
        <v>25</v>
      </c>
      <c r="F34" s="15">
        <v>304</v>
      </c>
      <c r="G34" s="8">
        <v>26.25</v>
      </c>
      <c r="H34" s="15">
        <f>Таблица5[[#This Row],[Цена за м2, руб]]*Таблица5[[#This Row],[Площадь, кв. м ]]</f>
        <v>7980</v>
      </c>
    </row>
    <row r="35" spans="1:8" x14ac:dyDescent="0.25">
      <c r="A35" s="6" t="s">
        <v>44</v>
      </c>
      <c r="B35" s="6" t="s">
        <v>55</v>
      </c>
      <c r="C35" s="7" t="s">
        <v>3</v>
      </c>
      <c r="D35" s="7">
        <v>1.05</v>
      </c>
      <c r="E35" s="8">
        <v>50</v>
      </c>
      <c r="F35" s="15">
        <v>37.360000000000007</v>
      </c>
      <c r="G35" s="8">
        <v>52.5</v>
      </c>
      <c r="H35" s="15">
        <f>Таблица5[[#This Row],[Цена за м2, руб]]*Таблица5[[#This Row],[Площадь, кв. м ]]</f>
        <v>1961.4000000000003</v>
      </c>
    </row>
    <row r="36" spans="1:8" x14ac:dyDescent="0.25">
      <c r="A36" s="6" t="s">
        <v>45</v>
      </c>
      <c r="B36" s="6" t="s">
        <v>55</v>
      </c>
      <c r="C36" s="7" t="s">
        <v>4</v>
      </c>
      <c r="D36" s="7">
        <v>1.05</v>
      </c>
      <c r="E36" s="8">
        <v>50</v>
      </c>
      <c r="F36" s="15">
        <v>40.800000000000004</v>
      </c>
      <c r="G36" s="8">
        <v>52.5</v>
      </c>
      <c r="H36" s="15">
        <f>Таблица5[[#This Row],[Цена за м2, руб]]*Таблица5[[#This Row],[Площадь, кв. м ]]</f>
        <v>2142</v>
      </c>
    </row>
    <row r="37" spans="1:8" x14ac:dyDescent="0.25">
      <c r="A37" s="6" t="s">
        <v>46</v>
      </c>
      <c r="B37" s="6" t="s">
        <v>55</v>
      </c>
      <c r="C37" s="7" t="s">
        <v>5</v>
      </c>
      <c r="D37" s="7">
        <v>1.05</v>
      </c>
      <c r="E37" s="8">
        <v>50</v>
      </c>
      <c r="F37" s="15">
        <v>46.24</v>
      </c>
      <c r="G37" s="8">
        <v>52.5</v>
      </c>
      <c r="H37" s="15">
        <f>Таблица5[[#This Row],[Цена за м2, руб]]*Таблица5[[#This Row],[Площадь, кв. м ]]</f>
        <v>2427.6</v>
      </c>
    </row>
    <row r="38" spans="1:8" x14ac:dyDescent="0.25">
      <c r="A38" s="6" t="s">
        <v>47</v>
      </c>
      <c r="B38" s="6" t="s">
        <v>55</v>
      </c>
      <c r="C38" s="7" t="s">
        <v>6</v>
      </c>
      <c r="D38" s="7">
        <v>1.05</v>
      </c>
      <c r="E38" s="8">
        <v>50</v>
      </c>
      <c r="F38" s="15">
        <v>50.800000000000004</v>
      </c>
      <c r="G38" s="8">
        <v>52.5</v>
      </c>
      <c r="H38" s="15">
        <f>Таблица5[[#This Row],[Цена за м2, руб]]*Таблица5[[#This Row],[Площадь, кв. м ]]</f>
        <v>2667</v>
      </c>
    </row>
    <row r="39" spans="1:8" x14ac:dyDescent="0.25">
      <c r="A39" s="6" t="s">
        <v>48</v>
      </c>
      <c r="B39" s="6" t="s">
        <v>55</v>
      </c>
      <c r="C39" s="7" t="s">
        <v>7</v>
      </c>
      <c r="D39" s="7">
        <v>1.05</v>
      </c>
      <c r="E39" s="8">
        <v>25</v>
      </c>
      <c r="F39" s="15">
        <v>67.599238095238093</v>
      </c>
      <c r="G39" s="8">
        <v>26.25</v>
      </c>
      <c r="H39" s="15">
        <f>Таблица5[[#This Row],[Цена за м2, руб]]*Таблица5[[#This Row],[Площадь, кв. м ]]</f>
        <v>1774.48</v>
      </c>
    </row>
    <row r="40" spans="1:8" x14ac:dyDescent="0.25">
      <c r="A40" s="6" t="s">
        <v>49</v>
      </c>
      <c r="B40" s="6" t="s">
        <v>55</v>
      </c>
      <c r="C40" s="7" t="s">
        <v>8</v>
      </c>
      <c r="D40" s="7">
        <v>1.05</v>
      </c>
      <c r="E40" s="8">
        <v>25</v>
      </c>
      <c r="F40" s="15">
        <v>74.400000000000006</v>
      </c>
      <c r="G40" s="8">
        <v>26.25</v>
      </c>
      <c r="H40" s="15">
        <f>Таблица5[[#This Row],[Цена за м2, руб]]*Таблица5[[#This Row],[Площадь, кв. м ]]</f>
        <v>1953.0000000000002</v>
      </c>
    </row>
    <row r="41" spans="1:8" x14ac:dyDescent="0.25">
      <c r="A41" s="6" t="s">
        <v>30</v>
      </c>
      <c r="B41" s="6" t="s">
        <v>29</v>
      </c>
      <c r="C41" s="7" t="s">
        <v>3</v>
      </c>
      <c r="D41" s="7">
        <v>1.05</v>
      </c>
      <c r="E41" s="8">
        <v>50</v>
      </c>
      <c r="F41" s="15">
        <v>9.68</v>
      </c>
      <c r="G41" s="8">
        <v>52.5</v>
      </c>
      <c r="H41" s="15">
        <f>Таблица5[[#This Row],[Цена за м2, руб]]*Таблица5[[#This Row],[Площадь, кв. м ]]</f>
        <v>508.2</v>
      </c>
    </row>
    <row r="42" spans="1:8" x14ac:dyDescent="0.25">
      <c r="A42" s="6" t="s">
        <v>31</v>
      </c>
      <c r="B42" s="6" t="s">
        <v>29</v>
      </c>
      <c r="C42" s="7" t="s">
        <v>4</v>
      </c>
      <c r="D42" s="7">
        <v>1.05</v>
      </c>
      <c r="E42" s="8">
        <v>50</v>
      </c>
      <c r="F42" s="15">
        <v>12.16</v>
      </c>
      <c r="G42" s="8">
        <v>52.5</v>
      </c>
      <c r="H42" s="15">
        <f>Таблица5[[#This Row],[Цена за м2, руб]]*Таблица5[[#This Row],[Площадь, кв. м ]]</f>
        <v>638.4</v>
      </c>
    </row>
    <row r="43" spans="1:8" x14ac:dyDescent="0.25">
      <c r="A43" s="6" t="s">
        <v>32</v>
      </c>
      <c r="B43" s="6" t="s">
        <v>29</v>
      </c>
      <c r="C43" s="7" t="s">
        <v>5</v>
      </c>
      <c r="D43" s="7">
        <v>1.05</v>
      </c>
      <c r="E43" s="8">
        <v>50</v>
      </c>
      <c r="F43" s="15">
        <v>17.440000000000001</v>
      </c>
      <c r="G43" s="8">
        <v>52.5</v>
      </c>
      <c r="H43" s="15">
        <f>Таблица5[[#This Row],[Цена за м2, руб]]*Таблица5[[#This Row],[Площадь, кв. м ]]</f>
        <v>915.6</v>
      </c>
    </row>
    <row r="44" spans="1:8" x14ac:dyDescent="0.25">
      <c r="A44" s="6" t="s">
        <v>33</v>
      </c>
      <c r="B44" s="6" t="s">
        <v>29</v>
      </c>
      <c r="C44" s="7" t="s">
        <v>6</v>
      </c>
      <c r="D44" s="7">
        <v>1.05</v>
      </c>
      <c r="E44" s="8">
        <v>50</v>
      </c>
      <c r="F44" s="15">
        <v>24</v>
      </c>
      <c r="G44" s="8">
        <v>52.5</v>
      </c>
      <c r="H44" s="15">
        <f>Таблица5[[#This Row],[Цена за м2, руб]]*Таблица5[[#This Row],[Площадь, кв. м ]]</f>
        <v>1260</v>
      </c>
    </row>
    <row r="45" spans="1:8" x14ac:dyDescent="0.25">
      <c r="A45" s="6" t="s">
        <v>34</v>
      </c>
      <c r="B45" s="6" t="s">
        <v>29</v>
      </c>
      <c r="C45" s="7" t="s">
        <v>7</v>
      </c>
      <c r="D45" s="7">
        <v>1.05</v>
      </c>
      <c r="E45" s="8">
        <v>25</v>
      </c>
      <c r="F45" s="15">
        <v>36.815238095238094</v>
      </c>
      <c r="G45" s="8">
        <v>26.25</v>
      </c>
      <c r="H45" s="15">
        <f>Таблица5[[#This Row],[Цена за м2, руб]]*Таблица5[[#This Row],[Площадь, кв. м ]]</f>
        <v>966.4</v>
      </c>
    </row>
    <row r="46" spans="1:8" x14ac:dyDescent="0.25">
      <c r="A46" s="6" t="s">
        <v>35</v>
      </c>
      <c r="B46" s="6" t="s">
        <v>29</v>
      </c>
      <c r="C46" s="7" t="s">
        <v>8</v>
      </c>
      <c r="D46" s="7">
        <v>1.05</v>
      </c>
      <c r="E46" s="8">
        <v>25</v>
      </c>
      <c r="F46" s="15">
        <v>47.207619047619055</v>
      </c>
      <c r="G46" s="8">
        <v>26.25</v>
      </c>
      <c r="H46" s="15">
        <f>Таблица5[[#This Row],[Цена за м2, руб]]*Таблица5[[#This Row],[Площадь, кв. м ]]</f>
        <v>1239.2000000000003</v>
      </c>
    </row>
    <row r="47" spans="1:8" x14ac:dyDescent="0.25">
      <c r="A47" s="6" t="s">
        <v>36</v>
      </c>
      <c r="B47" s="6" t="s">
        <v>29</v>
      </c>
      <c r="C47" s="7" t="s">
        <v>9</v>
      </c>
      <c r="D47" s="7">
        <v>1.05</v>
      </c>
      <c r="E47" s="8">
        <v>25</v>
      </c>
      <c r="F47" s="15">
        <v>124</v>
      </c>
      <c r="G47" s="8">
        <v>26.25</v>
      </c>
      <c r="H47" s="15">
        <f>Таблица5[[#This Row],[Цена за м2, руб]]*Таблица5[[#This Row],[Площадь, кв. м ]]</f>
        <v>3255</v>
      </c>
    </row>
    <row r="48" spans="1:8" x14ac:dyDescent="0.25">
      <c r="A48" s="6" t="s">
        <v>37</v>
      </c>
      <c r="B48" s="6" t="s">
        <v>29</v>
      </c>
      <c r="C48" s="7" t="s">
        <v>10</v>
      </c>
      <c r="D48" s="7">
        <v>1.05</v>
      </c>
      <c r="E48" s="8">
        <v>25</v>
      </c>
      <c r="F48" s="15">
        <v>169.60000000000002</v>
      </c>
      <c r="G48" s="8">
        <v>26.25</v>
      </c>
      <c r="H48" s="15">
        <f>Таблица5[[#This Row],[Цена за м2, руб]]*Таблица5[[#This Row],[Площадь, кв. м ]]</f>
        <v>4452.0000000000009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0F68-BFC9-4615-A187-4900FEDBC63F}">
  <dimension ref="A1:H40"/>
  <sheetViews>
    <sheetView topLeftCell="A10" workbookViewId="0">
      <selection activeCell="B20" sqref="B20"/>
    </sheetView>
  </sheetViews>
  <sheetFormatPr defaultRowHeight="15" x14ac:dyDescent="0.25"/>
  <cols>
    <col min="1" max="1" width="31" style="2" bestFit="1" customWidth="1"/>
    <col min="2" max="2" width="29" style="2" bestFit="1" customWidth="1"/>
    <col min="3" max="3" width="19" style="2" bestFit="1" customWidth="1"/>
    <col min="4" max="4" width="24.5703125" style="2" bestFit="1" customWidth="1"/>
    <col min="5" max="5" width="22.140625" style="2" bestFit="1" customWidth="1"/>
    <col min="6" max="6" width="23" style="20" customWidth="1"/>
    <col min="7" max="7" width="21.140625" style="2" bestFit="1" customWidth="1"/>
    <col min="8" max="8" width="18" style="20" bestFit="1" customWidth="1"/>
    <col min="9" max="16384" width="9.140625" style="2"/>
  </cols>
  <sheetData>
    <row r="1" spans="1:8" x14ac:dyDescent="0.25">
      <c r="A1" s="18" t="s">
        <v>0</v>
      </c>
      <c r="B1" s="18" t="s">
        <v>28</v>
      </c>
      <c r="C1" s="18" t="s">
        <v>1</v>
      </c>
      <c r="D1" s="18" t="s">
        <v>61</v>
      </c>
      <c r="E1" s="18" t="s">
        <v>60</v>
      </c>
      <c r="F1" s="19" t="s">
        <v>58</v>
      </c>
      <c r="G1" s="18" t="s">
        <v>2</v>
      </c>
      <c r="H1" s="19" t="s">
        <v>59</v>
      </c>
    </row>
    <row r="2" spans="1:8" x14ac:dyDescent="0.25">
      <c r="A2" s="6" t="s">
        <v>100</v>
      </c>
      <c r="B2" s="6" t="s">
        <v>56</v>
      </c>
      <c r="C2" s="7" t="s">
        <v>3</v>
      </c>
      <c r="D2" s="8">
        <v>1.2</v>
      </c>
      <c r="E2" s="8">
        <v>25</v>
      </c>
      <c r="F2" s="15">
        <v>79.040000000000006</v>
      </c>
      <c r="G2" s="8">
        <v>30</v>
      </c>
      <c r="H2" s="15">
        <f>Таблица6[[#This Row],[Цена за м2, руб]]*Таблица6[[#This Row],[Площадь, кв. м ]]</f>
        <v>2371.2000000000003</v>
      </c>
    </row>
    <row r="3" spans="1:8" x14ac:dyDescent="0.25">
      <c r="A3" s="6" t="s">
        <v>101</v>
      </c>
      <c r="B3" s="6" t="s">
        <v>56</v>
      </c>
      <c r="C3" s="7" t="s">
        <v>4</v>
      </c>
      <c r="D3" s="8">
        <v>1.2</v>
      </c>
      <c r="E3" s="8">
        <v>25</v>
      </c>
      <c r="F3" s="15">
        <v>84.64</v>
      </c>
      <c r="G3" s="8">
        <v>30</v>
      </c>
      <c r="H3" s="15">
        <f>Таблица6[[#This Row],[Цена за м2, руб]]*Таблица6[[#This Row],[Площадь, кв. м ]]</f>
        <v>2539.1999999999998</v>
      </c>
    </row>
    <row r="4" spans="1:8" x14ac:dyDescent="0.25">
      <c r="A4" s="6" t="s">
        <v>105</v>
      </c>
      <c r="B4" s="6" t="s">
        <v>56</v>
      </c>
      <c r="C4" s="7" t="s">
        <v>5</v>
      </c>
      <c r="D4" s="8">
        <v>1.2</v>
      </c>
      <c r="E4" s="8">
        <v>25</v>
      </c>
      <c r="F4" s="15">
        <v>106.08</v>
      </c>
      <c r="G4" s="8">
        <v>30</v>
      </c>
      <c r="H4" s="15">
        <f>Таблица6[[#This Row],[Цена за м2, руб]]*Таблица6[[#This Row],[Площадь, кв. м ]]</f>
        <v>3182.4</v>
      </c>
    </row>
    <row r="5" spans="1:8" x14ac:dyDescent="0.25">
      <c r="A5" s="6" t="s">
        <v>102</v>
      </c>
      <c r="B5" s="6" t="s">
        <v>56</v>
      </c>
      <c r="C5" s="7" t="s">
        <v>6</v>
      </c>
      <c r="D5" s="8">
        <v>1.2</v>
      </c>
      <c r="E5" s="8">
        <v>25</v>
      </c>
      <c r="F5" s="15">
        <v>127.12</v>
      </c>
      <c r="G5" s="8">
        <v>30</v>
      </c>
      <c r="H5" s="15">
        <f>Таблица6[[#This Row],[Цена за м2, руб]]*Таблица6[[#This Row],[Площадь, кв. м ]]</f>
        <v>3813.6000000000004</v>
      </c>
    </row>
    <row r="6" spans="1:8" x14ac:dyDescent="0.25">
      <c r="A6" s="6" t="s">
        <v>103</v>
      </c>
      <c r="B6" s="6" t="s">
        <v>56</v>
      </c>
      <c r="C6" s="7" t="s">
        <v>7</v>
      </c>
      <c r="D6" s="8">
        <v>1.2</v>
      </c>
      <c r="E6" s="8">
        <v>15</v>
      </c>
      <c r="F6" s="15">
        <v>131.91999999999999</v>
      </c>
      <c r="G6" s="8">
        <v>18</v>
      </c>
      <c r="H6" s="15">
        <f>Таблица6[[#This Row],[Цена за м2, руб]]*Таблица6[[#This Row],[Площадь, кв. м ]]</f>
        <v>2374.56</v>
      </c>
    </row>
    <row r="7" spans="1:8" x14ac:dyDescent="0.25">
      <c r="A7" s="6" t="s">
        <v>104</v>
      </c>
      <c r="B7" s="6" t="s">
        <v>56</v>
      </c>
      <c r="C7" s="7" t="s">
        <v>8</v>
      </c>
      <c r="D7" s="8">
        <v>1.2</v>
      </c>
      <c r="E7" s="8">
        <v>15</v>
      </c>
      <c r="F7" s="15">
        <v>143.84</v>
      </c>
      <c r="G7" s="8">
        <v>18</v>
      </c>
      <c r="H7" s="15">
        <f>Таблица6[[#This Row],[Цена за м2, руб]]*Таблица6[[#This Row],[Площадь, кв. м ]]</f>
        <v>2589.12</v>
      </c>
    </row>
    <row r="8" spans="1:8" x14ac:dyDescent="0.25">
      <c r="A8" s="6" t="s">
        <v>116</v>
      </c>
      <c r="B8" s="6" t="s">
        <v>56</v>
      </c>
      <c r="C8" s="7" t="s">
        <v>9</v>
      </c>
      <c r="D8" s="8">
        <v>1.2</v>
      </c>
      <c r="E8" s="8">
        <v>15</v>
      </c>
      <c r="F8" s="15">
        <v>182.4</v>
      </c>
      <c r="G8" s="8">
        <v>18</v>
      </c>
      <c r="H8" s="15">
        <f>Таблица6[[#This Row],[Цена за м2, руб]]*Таблица6[[#This Row],[Площадь, кв. м ]]</f>
        <v>3283.2000000000003</v>
      </c>
    </row>
    <row r="9" spans="1:8" x14ac:dyDescent="0.25">
      <c r="A9" s="6" t="s">
        <v>106</v>
      </c>
      <c r="B9" s="6" t="s">
        <v>56</v>
      </c>
      <c r="C9" s="7" t="s">
        <v>10</v>
      </c>
      <c r="D9" s="8">
        <v>1.2</v>
      </c>
      <c r="E9" s="8">
        <v>15</v>
      </c>
      <c r="F9" s="15">
        <v>232</v>
      </c>
      <c r="G9" s="8">
        <v>18</v>
      </c>
      <c r="H9" s="15">
        <f>Таблица6[[#This Row],[Цена за м2, руб]]*Таблица6[[#This Row],[Площадь, кв. м ]]</f>
        <v>4176</v>
      </c>
    </row>
    <row r="10" spans="1:8" x14ac:dyDescent="0.25">
      <c r="A10" s="6" t="s">
        <v>107</v>
      </c>
      <c r="B10" s="6" t="s">
        <v>56</v>
      </c>
      <c r="C10" s="7" t="s">
        <v>11</v>
      </c>
      <c r="D10" s="8">
        <v>1.2</v>
      </c>
      <c r="E10" s="8">
        <v>15</v>
      </c>
      <c r="F10" s="15">
        <v>433.6</v>
      </c>
      <c r="G10" s="8">
        <v>18</v>
      </c>
      <c r="H10" s="15">
        <f>Таблица6[[#This Row],[Цена за м2, руб]]*Таблица6[[#This Row],[Площадь, кв. м ]]</f>
        <v>7804.8</v>
      </c>
    </row>
    <row r="11" spans="1:8" x14ac:dyDescent="0.25">
      <c r="A11" s="6" t="s">
        <v>108</v>
      </c>
      <c r="B11" s="6" t="s">
        <v>56</v>
      </c>
      <c r="C11" s="7" t="s">
        <v>12</v>
      </c>
      <c r="D11" s="8">
        <v>1.2</v>
      </c>
      <c r="E11" s="8">
        <v>15</v>
      </c>
      <c r="F11" s="15">
        <v>610.4</v>
      </c>
      <c r="G11" s="8">
        <v>18</v>
      </c>
      <c r="H11" s="15">
        <f>Таблица6[[#This Row],[Цена за м2, руб]]*Таблица6[[#This Row],[Площадь, кв. м ]]</f>
        <v>10987.199999999999</v>
      </c>
    </row>
    <row r="12" spans="1:8" x14ac:dyDescent="0.25">
      <c r="A12" s="6" t="s">
        <v>109</v>
      </c>
      <c r="B12" s="6" t="s">
        <v>56</v>
      </c>
      <c r="C12" s="7" t="s">
        <v>13</v>
      </c>
      <c r="D12" s="8">
        <v>1.2</v>
      </c>
      <c r="E12" s="8">
        <v>15</v>
      </c>
      <c r="F12" s="15">
        <v>764.80000000000007</v>
      </c>
      <c r="G12" s="8">
        <v>18</v>
      </c>
      <c r="H12" s="15">
        <f>Таблица6[[#This Row],[Цена за м2, руб]]*Таблица6[[#This Row],[Площадь, кв. м ]]</f>
        <v>13766.400000000001</v>
      </c>
    </row>
    <row r="13" spans="1:8" x14ac:dyDescent="0.25">
      <c r="A13" s="6" t="s">
        <v>110</v>
      </c>
      <c r="B13" s="6" t="s">
        <v>56</v>
      </c>
      <c r="C13" s="7" t="s">
        <v>14</v>
      </c>
      <c r="D13" s="8">
        <v>1.2</v>
      </c>
      <c r="E13" s="8">
        <v>15</v>
      </c>
      <c r="F13" s="15">
        <v>835.2</v>
      </c>
      <c r="G13" s="8">
        <v>18</v>
      </c>
      <c r="H13" s="15">
        <f>Таблица6[[#This Row],[Цена за м2, руб]]*Таблица6[[#This Row],[Площадь, кв. м ]]</f>
        <v>15033.6</v>
      </c>
    </row>
    <row r="14" spans="1:8" x14ac:dyDescent="0.25">
      <c r="A14" s="6" t="s">
        <v>111</v>
      </c>
      <c r="B14" s="6" t="s">
        <v>56</v>
      </c>
      <c r="C14" s="7" t="s">
        <v>15</v>
      </c>
      <c r="D14" s="8">
        <v>1.2</v>
      </c>
      <c r="E14" s="8">
        <v>15</v>
      </c>
      <c r="F14" s="15">
        <v>958.40000000000009</v>
      </c>
      <c r="G14" s="8">
        <v>18</v>
      </c>
      <c r="H14" s="15">
        <f>Таблица6[[#This Row],[Цена за м2, руб]]*Таблица6[[#This Row],[Площадь, кв. м ]]</f>
        <v>17251.2</v>
      </c>
    </row>
    <row r="15" spans="1:8" x14ac:dyDescent="0.25">
      <c r="A15" s="6" t="s">
        <v>112</v>
      </c>
      <c r="B15" s="6" t="s">
        <v>56</v>
      </c>
      <c r="C15" s="7" t="s">
        <v>16</v>
      </c>
      <c r="D15" s="8">
        <v>1.2</v>
      </c>
      <c r="E15" s="8">
        <v>15</v>
      </c>
      <c r="F15" s="15">
        <v>986.40000000000009</v>
      </c>
      <c r="G15" s="8">
        <v>18</v>
      </c>
      <c r="H15" s="15">
        <f>Таблица6[[#This Row],[Цена за м2, руб]]*Таблица6[[#This Row],[Площадь, кв. м ]]</f>
        <v>17755.2</v>
      </c>
    </row>
    <row r="16" spans="1:8" x14ac:dyDescent="0.25">
      <c r="A16" s="6" t="s">
        <v>113</v>
      </c>
      <c r="B16" s="6" t="s">
        <v>56</v>
      </c>
      <c r="C16" s="7" t="s">
        <v>17</v>
      </c>
      <c r="D16" s="8">
        <v>1.2</v>
      </c>
      <c r="E16" s="8">
        <v>15</v>
      </c>
      <c r="F16" s="15">
        <v>1060</v>
      </c>
      <c r="G16" s="8">
        <v>18</v>
      </c>
      <c r="H16" s="15">
        <f>Таблица6[[#This Row],[Цена за м2, руб]]*Таблица6[[#This Row],[Площадь, кв. м ]]</f>
        <v>19080</v>
      </c>
    </row>
    <row r="17" spans="1:8" x14ac:dyDescent="0.25">
      <c r="A17" s="6" t="s">
        <v>114</v>
      </c>
      <c r="B17" s="6" t="s">
        <v>56</v>
      </c>
      <c r="C17" s="7" t="s">
        <v>18</v>
      </c>
      <c r="D17" s="8">
        <v>1.2</v>
      </c>
      <c r="E17" s="8">
        <v>15</v>
      </c>
      <c r="F17" s="15">
        <v>1190.4000000000001</v>
      </c>
      <c r="G17" s="8">
        <v>18</v>
      </c>
      <c r="H17" s="15">
        <f>Таблица6[[#This Row],[Цена за м2, руб]]*Таблица6[[#This Row],[Площадь, кв. м ]]</f>
        <v>21427.200000000001</v>
      </c>
    </row>
    <row r="18" spans="1:8" x14ac:dyDescent="0.25">
      <c r="A18" s="6" t="s">
        <v>73</v>
      </c>
      <c r="B18" s="6" t="s">
        <v>72</v>
      </c>
      <c r="C18" s="7" t="s">
        <v>4</v>
      </c>
      <c r="D18" s="8">
        <v>1.2</v>
      </c>
      <c r="E18" s="8">
        <v>25</v>
      </c>
      <c r="F18" s="15">
        <v>66.239999999999995</v>
      </c>
      <c r="G18" s="8">
        <v>30</v>
      </c>
      <c r="H18" s="15">
        <f>Таблица6[[#This Row],[Цена за м2, руб]]*Таблица6[[#This Row],[Площадь, кв. м ]]</f>
        <v>1987.1999999999998</v>
      </c>
    </row>
    <row r="19" spans="1:8" x14ac:dyDescent="0.25">
      <c r="A19" s="6" t="s">
        <v>74</v>
      </c>
      <c r="B19" s="6" t="s">
        <v>72</v>
      </c>
      <c r="C19" s="7" t="s">
        <v>5</v>
      </c>
      <c r="D19" s="8">
        <v>1.2</v>
      </c>
      <c r="E19" s="8">
        <v>25</v>
      </c>
      <c r="F19" s="15">
        <v>70.8</v>
      </c>
      <c r="G19" s="8">
        <v>30</v>
      </c>
      <c r="H19" s="15">
        <f>Таблица6[[#This Row],[Цена за м2, руб]]*Таблица6[[#This Row],[Площадь, кв. м ]]</f>
        <v>2124</v>
      </c>
    </row>
    <row r="20" spans="1:8" x14ac:dyDescent="0.25">
      <c r="A20" s="6" t="s">
        <v>75</v>
      </c>
      <c r="B20" s="6" t="s">
        <v>72</v>
      </c>
      <c r="C20" s="7" t="s">
        <v>6</v>
      </c>
      <c r="D20" s="8">
        <v>1.2</v>
      </c>
      <c r="E20" s="8">
        <v>25</v>
      </c>
      <c r="F20" s="15">
        <v>73.44</v>
      </c>
      <c r="G20" s="8">
        <v>30</v>
      </c>
      <c r="H20" s="15">
        <f>Таблица6[[#This Row],[Цена за м2, руб]]*Таблица6[[#This Row],[Площадь, кв. м ]]</f>
        <v>2203.1999999999998</v>
      </c>
    </row>
    <row r="21" spans="1:8" x14ac:dyDescent="0.25">
      <c r="A21" s="6" t="s">
        <v>76</v>
      </c>
      <c r="B21" s="6" t="s">
        <v>72</v>
      </c>
      <c r="C21" s="7" t="s">
        <v>7</v>
      </c>
      <c r="D21" s="8">
        <v>1.2</v>
      </c>
      <c r="E21" s="8">
        <v>15</v>
      </c>
      <c r="F21" s="15">
        <v>95.12</v>
      </c>
      <c r="G21" s="8">
        <v>18</v>
      </c>
      <c r="H21" s="15">
        <f>Таблица6[[#This Row],[Цена за м2, руб]]*Таблица6[[#This Row],[Площадь, кв. м ]]</f>
        <v>1712.16</v>
      </c>
    </row>
    <row r="22" spans="1:8" x14ac:dyDescent="0.25">
      <c r="A22" s="6" t="s">
        <v>77</v>
      </c>
      <c r="B22" s="6" t="s">
        <v>72</v>
      </c>
      <c r="C22" s="7" t="s">
        <v>8</v>
      </c>
      <c r="D22" s="8">
        <v>1.2</v>
      </c>
      <c r="E22" s="8">
        <v>15</v>
      </c>
      <c r="F22" s="15">
        <v>103.75999999999999</v>
      </c>
      <c r="G22" s="8">
        <v>18</v>
      </c>
      <c r="H22" s="15">
        <f>Таблица6[[#This Row],[Цена за м2, руб]]*Таблица6[[#This Row],[Площадь, кв. м ]]</f>
        <v>1867.6799999999998</v>
      </c>
    </row>
    <row r="23" spans="1:8" x14ac:dyDescent="0.25">
      <c r="A23" s="6" t="s">
        <v>38</v>
      </c>
      <c r="B23" s="6" t="s">
        <v>56</v>
      </c>
      <c r="C23" s="7" t="s">
        <v>3</v>
      </c>
      <c r="D23" s="8">
        <v>1.2</v>
      </c>
      <c r="E23" s="8">
        <v>25</v>
      </c>
      <c r="F23" s="15">
        <v>41.52</v>
      </c>
      <c r="G23" s="8">
        <v>30</v>
      </c>
      <c r="H23" s="15">
        <f>Таблица6[[#This Row],[Цена за м2, руб]]*Таблица6[[#This Row],[Площадь, кв. м ]]</f>
        <v>1245.6000000000001</v>
      </c>
    </row>
    <row r="24" spans="1:8" x14ac:dyDescent="0.25">
      <c r="A24" s="6" t="s">
        <v>39</v>
      </c>
      <c r="B24" s="6" t="s">
        <v>56</v>
      </c>
      <c r="C24" s="7" t="s">
        <v>4</v>
      </c>
      <c r="D24" s="8">
        <v>1.2</v>
      </c>
      <c r="E24" s="8">
        <v>25</v>
      </c>
      <c r="F24" s="15">
        <v>43.04</v>
      </c>
      <c r="G24" s="8">
        <v>30</v>
      </c>
      <c r="H24" s="15">
        <f>Таблица6[[#This Row],[Цена за м2, руб]]*Таблица6[[#This Row],[Площадь, кв. м ]]</f>
        <v>1291.2</v>
      </c>
    </row>
    <row r="25" spans="1:8" x14ac:dyDescent="0.25">
      <c r="A25" s="6" t="s">
        <v>40</v>
      </c>
      <c r="B25" s="6" t="s">
        <v>56</v>
      </c>
      <c r="C25" s="7" t="s">
        <v>5</v>
      </c>
      <c r="D25" s="8">
        <v>1.2</v>
      </c>
      <c r="E25" s="8">
        <v>25</v>
      </c>
      <c r="F25" s="15">
        <v>47.44</v>
      </c>
      <c r="G25" s="8">
        <v>30</v>
      </c>
      <c r="H25" s="15">
        <f>Таблица6[[#This Row],[Цена за м2, руб]]*Таблица6[[#This Row],[Площадь, кв. м ]]</f>
        <v>1423.1999999999998</v>
      </c>
    </row>
    <row r="26" spans="1:8" x14ac:dyDescent="0.25">
      <c r="A26" s="6" t="s">
        <v>41</v>
      </c>
      <c r="B26" s="6" t="s">
        <v>56</v>
      </c>
      <c r="C26" s="7" t="s">
        <v>6</v>
      </c>
      <c r="D26" s="8">
        <v>1.2</v>
      </c>
      <c r="E26" s="8">
        <v>25</v>
      </c>
      <c r="F26" s="15">
        <v>54.24</v>
      </c>
      <c r="G26" s="8">
        <v>30</v>
      </c>
      <c r="H26" s="15">
        <f>Таблица6[[#This Row],[Цена за м2, руб]]*Таблица6[[#This Row],[Площадь, кв. м ]]</f>
        <v>1627.2</v>
      </c>
    </row>
    <row r="27" spans="1:8" x14ac:dyDescent="0.25">
      <c r="A27" s="6" t="s">
        <v>42</v>
      </c>
      <c r="B27" s="6" t="s">
        <v>56</v>
      </c>
      <c r="C27" s="7" t="s">
        <v>7</v>
      </c>
      <c r="D27" s="8">
        <v>1.2</v>
      </c>
      <c r="E27" s="8">
        <v>15</v>
      </c>
      <c r="F27" s="15">
        <v>68.240000000000009</v>
      </c>
      <c r="G27" s="8">
        <v>18</v>
      </c>
      <c r="H27" s="15">
        <f>Таблица6[[#This Row],[Цена за м2, руб]]*Таблица6[[#This Row],[Площадь, кв. м ]]</f>
        <v>1228.3200000000002</v>
      </c>
    </row>
    <row r="28" spans="1:8" x14ac:dyDescent="0.25">
      <c r="A28" s="6" t="s">
        <v>43</v>
      </c>
      <c r="B28" s="6" t="s">
        <v>56</v>
      </c>
      <c r="C28" s="7" t="s">
        <v>8</v>
      </c>
      <c r="D28" s="8">
        <v>1.2</v>
      </c>
      <c r="E28" s="8">
        <v>15</v>
      </c>
      <c r="F28" s="15">
        <v>75.92</v>
      </c>
      <c r="G28" s="8">
        <v>18</v>
      </c>
      <c r="H28" s="15">
        <f>Таблица6[[#This Row],[Цена за м2, руб]]*Таблица6[[#This Row],[Площадь, кв. м ]]</f>
        <v>1366.56</v>
      </c>
    </row>
    <row r="29" spans="1:8" x14ac:dyDescent="0.25">
      <c r="A29" s="6" t="s">
        <v>44</v>
      </c>
      <c r="B29" s="6" t="s">
        <v>55</v>
      </c>
      <c r="C29" s="7" t="s">
        <v>3</v>
      </c>
      <c r="D29" s="8">
        <v>1.2</v>
      </c>
      <c r="E29" s="8">
        <v>25</v>
      </c>
      <c r="F29" s="15">
        <v>37.360000000000007</v>
      </c>
      <c r="G29" s="8">
        <v>30</v>
      </c>
      <c r="H29" s="15">
        <f>Таблица6[[#This Row],[Цена за м2, руб]]*Таблица6[[#This Row],[Площадь, кв. м ]]</f>
        <v>1120.8000000000002</v>
      </c>
    </row>
    <row r="30" spans="1:8" x14ac:dyDescent="0.25">
      <c r="A30" s="6" t="s">
        <v>45</v>
      </c>
      <c r="B30" s="6" t="s">
        <v>55</v>
      </c>
      <c r="C30" s="7" t="s">
        <v>4</v>
      </c>
      <c r="D30" s="8">
        <v>1.2</v>
      </c>
      <c r="E30" s="8">
        <v>25</v>
      </c>
      <c r="F30" s="15">
        <v>40.800000000000004</v>
      </c>
      <c r="G30" s="8">
        <v>30</v>
      </c>
      <c r="H30" s="15">
        <f>Таблица6[[#This Row],[Цена за м2, руб]]*Таблица6[[#This Row],[Площадь, кв. м ]]</f>
        <v>1224.0000000000002</v>
      </c>
    </row>
    <row r="31" spans="1:8" x14ac:dyDescent="0.25">
      <c r="A31" s="6" t="s">
        <v>46</v>
      </c>
      <c r="B31" s="6" t="s">
        <v>55</v>
      </c>
      <c r="C31" s="7" t="s">
        <v>5</v>
      </c>
      <c r="D31" s="8">
        <v>1.2</v>
      </c>
      <c r="E31" s="8">
        <v>25</v>
      </c>
      <c r="F31" s="15">
        <v>46.24</v>
      </c>
      <c r="G31" s="8">
        <v>30</v>
      </c>
      <c r="H31" s="15">
        <f>Таблица6[[#This Row],[Цена за м2, руб]]*Таблица6[[#This Row],[Площадь, кв. м ]]</f>
        <v>1387.2</v>
      </c>
    </row>
    <row r="32" spans="1:8" x14ac:dyDescent="0.25">
      <c r="A32" s="6" t="s">
        <v>47</v>
      </c>
      <c r="B32" s="6" t="s">
        <v>55</v>
      </c>
      <c r="C32" s="7" t="s">
        <v>6</v>
      </c>
      <c r="D32" s="8">
        <v>1.2</v>
      </c>
      <c r="E32" s="8">
        <v>25</v>
      </c>
      <c r="F32" s="15">
        <v>50.800000000000004</v>
      </c>
      <c r="G32" s="8">
        <v>30</v>
      </c>
      <c r="H32" s="15">
        <f>Таблица6[[#This Row],[Цена за м2, руб]]*Таблица6[[#This Row],[Площадь, кв. м ]]</f>
        <v>1524.0000000000002</v>
      </c>
    </row>
    <row r="33" spans="1:8" x14ac:dyDescent="0.25">
      <c r="A33" s="6" t="s">
        <v>48</v>
      </c>
      <c r="B33" s="6" t="s">
        <v>55</v>
      </c>
      <c r="C33" s="7" t="s">
        <v>7</v>
      </c>
      <c r="D33" s="8">
        <v>1.2</v>
      </c>
      <c r="E33" s="8">
        <v>15</v>
      </c>
      <c r="F33" s="15">
        <v>67.600000000000009</v>
      </c>
      <c r="G33" s="8">
        <v>18</v>
      </c>
      <c r="H33" s="15">
        <f>Таблица6[[#This Row],[Цена за м2, руб]]*Таблица6[[#This Row],[Площадь, кв. м ]]</f>
        <v>1216.8000000000002</v>
      </c>
    </row>
    <row r="34" spans="1:8" x14ac:dyDescent="0.25">
      <c r="A34" s="6" t="s">
        <v>49</v>
      </c>
      <c r="B34" s="6" t="s">
        <v>55</v>
      </c>
      <c r="C34" s="7" t="s">
        <v>8</v>
      </c>
      <c r="D34" s="8">
        <v>1.2</v>
      </c>
      <c r="E34" s="8">
        <v>15</v>
      </c>
      <c r="F34" s="15">
        <v>74.400000000000006</v>
      </c>
      <c r="G34" s="8">
        <v>18</v>
      </c>
      <c r="H34" s="15">
        <f>Таблица6[[#This Row],[Цена за м2, руб]]*Таблица6[[#This Row],[Площадь, кв. м ]]</f>
        <v>1339.2</v>
      </c>
    </row>
    <row r="35" spans="1:8" x14ac:dyDescent="0.25">
      <c r="A35" s="6" t="s">
        <v>50</v>
      </c>
      <c r="B35" s="6" t="s">
        <v>83</v>
      </c>
      <c r="C35" s="7" t="s">
        <v>3</v>
      </c>
      <c r="D35" s="8">
        <v>1.2</v>
      </c>
      <c r="E35" s="8">
        <v>30</v>
      </c>
      <c r="F35" s="15">
        <v>59.759999999999991</v>
      </c>
      <c r="G35" s="8">
        <v>36</v>
      </c>
      <c r="H35" s="15">
        <f>Таблица6[[#This Row],[Цена за м2, руб]]*Таблица6[[#This Row],[Площадь, кв. м ]]</f>
        <v>2151.3599999999997</v>
      </c>
    </row>
    <row r="36" spans="1:8" x14ac:dyDescent="0.25">
      <c r="A36" s="6" t="s">
        <v>51</v>
      </c>
      <c r="B36" s="6" t="s">
        <v>83</v>
      </c>
      <c r="C36" s="7" t="s">
        <v>4</v>
      </c>
      <c r="D36" s="8">
        <v>1.2</v>
      </c>
      <c r="E36" s="8">
        <v>30</v>
      </c>
      <c r="F36" s="15">
        <v>63.68</v>
      </c>
      <c r="G36" s="8">
        <v>36</v>
      </c>
      <c r="H36" s="15">
        <f>Таблица6[[#This Row],[Цена за м2, руб]]*Таблица6[[#This Row],[Площадь, кв. м ]]</f>
        <v>2292.48</v>
      </c>
    </row>
    <row r="37" spans="1:8" x14ac:dyDescent="0.25">
      <c r="A37" s="6" t="s">
        <v>52</v>
      </c>
      <c r="B37" s="6" t="s">
        <v>83</v>
      </c>
      <c r="C37" s="7" t="s">
        <v>5</v>
      </c>
      <c r="D37" s="8">
        <v>1.2</v>
      </c>
      <c r="E37" s="8">
        <v>30</v>
      </c>
      <c r="F37" s="15">
        <v>67.75555555555556</v>
      </c>
      <c r="G37" s="8">
        <v>36</v>
      </c>
      <c r="H37" s="15">
        <f>Таблица6[[#This Row],[Цена за м2, руб]]*Таблица6[[#This Row],[Площадь, кв. м ]]</f>
        <v>2439.2000000000003</v>
      </c>
    </row>
    <row r="38" spans="1:8" x14ac:dyDescent="0.25">
      <c r="A38" s="10" t="s">
        <v>53</v>
      </c>
      <c r="B38" s="6" t="s">
        <v>83</v>
      </c>
      <c r="C38" s="7" t="s">
        <v>6</v>
      </c>
      <c r="D38" s="8">
        <v>1.2</v>
      </c>
      <c r="E38" s="8">
        <v>30</v>
      </c>
      <c r="F38" s="15">
        <v>70.88</v>
      </c>
      <c r="G38" s="8">
        <v>36</v>
      </c>
      <c r="H38" s="15">
        <f>Таблица6[[#This Row],[Цена за м2, руб]]*Таблица6[[#This Row],[Площадь, кв. м ]]</f>
        <v>2551.6799999999998</v>
      </c>
    </row>
    <row r="39" spans="1:8" x14ac:dyDescent="0.25">
      <c r="A39" s="6" t="s">
        <v>62</v>
      </c>
      <c r="B39" s="6" t="s">
        <v>83</v>
      </c>
      <c r="C39" s="7" t="s">
        <v>7</v>
      </c>
      <c r="D39" s="8">
        <v>1.2</v>
      </c>
      <c r="E39" s="8" t="s">
        <v>21</v>
      </c>
      <c r="F39" s="15">
        <v>91.36</v>
      </c>
      <c r="G39" s="8">
        <v>18</v>
      </c>
      <c r="H39" s="15">
        <f>Таблица6[[#This Row],[Цена за м2, руб]]*Таблица6[[#This Row],[Площадь, кв. м ]]</f>
        <v>1644.48</v>
      </c>
    </row>
    <row r="40" spans="1:8" x14ac:dyDescent="0.25">
      <c r="A40" s="6" t="s">
        <v>63</v>
      </c>
      <c r="B40" s="6" t="s">
        <v>83</v>
      </c>
      <c r="C40" s="7" t="s">
        <v>8</v>
      </c>
      <c r="D40" s="8">
        <v>1.2</v>
      </c>
      <c r="E40" s="8" t="s">
        <v>21</v>
      </c>
      <c r="F40" s="15">
        <v>94.800000000000011</v>
      </c>
      <c r="G40" s="8">
        <v>18</v>
      </c>
      <c r="H40" s="15">
        <f>Таблица6[[#This Row],[Цена за м2, руб]]*Таблица6[[#This Row],[Площадь, кв. м ]]</f>
        <v>1706.4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CC31-39AC-42F8-85F0-4DE91E0B29C1}">
  <dimension ref="A1:H22"/>
  <sheetViews>
    <sheetView workbookViewId="0">
      <selection activeCell="G11" sqref="G11"/>
    </sheetView>
  </sheetViews>
  <sheetFormatPr defaultRowHeight="15" x14ac:dyDescent="0.25"/>
  <cols>
    <col min="1" max="1" width="32.7109375" style="2" bestFit="1" customWidth="1"/>
    <col min="2" max="2" width="18.5703125" style="2" bestFit="1" customWidth="1"/>
    <col min="3" max="3" width="19.5703125" style="2" bestFit="1" customWidth="1"/>
    <col min="4" max="4" width="25.5703125" style="2" bestFit="1" customWidth="1"/>
    <col min="5" max="5" width="23" style="2" bestFit="1" customWidth="1"/>
    <col min="6" max="6" width="23" style="20" customWidth="1"/>
    <col min="7" max="7" width="22" style="2" bestFit="1" customWidth="1"/>
    <col min="8" max="8" width="18.85546875" style="20" bestFit="1" customWidth="1"/>
    <col min="9" max="16384" width="9.140625" style="2"/>
  </cols>
  <sheetData>
    <row r="1" spans="1:8" s="21" customFormat="1" ht="15.75" x14ac:dyDescent="0.25">
      <c r="A1" s="5" t="s">
        <v>0</v>
      </c>
      <c r="B1" s="5" t="s">
        <v>28</v>
      </c>
      <c r="C1" s="5" t="s">
        <v>1</v>
      </c>
      <c r="D1" s="5" t="s">
        <v>61</v>
      </c>
      <c r="E1" s="5" t="s">
        <v>60</v>
      </c>
      <c r="F1" s="12" t="s">
        <v>58</v>
      </c>
      <c r="G1" s="5" t="s">
        <v>2</v>
      </c>
      <c r="H1" s="12" t="s">
        <v>59</v>
      </c>
    </row>
    <row r="2" spans="1:8" x14ac:dyDescent="0.25">
      <c r="A2" s="6" t="s">
        <v>85</v>
      </c>
      <c r="B2" s="6" t="s">
        <v>84</v>
      </c>
      <c r="C2" s="22" t="s">
        <v>9</v>
      </c>
      <c r="D2" s="8">
        <v>1</v>
      </c>
      <c r="E2" s="8">
        <v>2</v>
      </c>
      <c r="F2" s="15">
        <v>124</v>
      </c>
      <c r="G2" s="8">
        <v>2</v>
      </c>
      <c r="H2" s="15">
        <f>Таблица7[[#This Row],[Цена за м2, руб]]*Таблица7[[#This Row],[Площадь, кв. м ]]</f>
        <v>248</v>
      </c>
    </row>
    <row r="3" spans="1:8" x14ac:dyDescent="0.25">
      <c r="A3" s="6" t="s">
        <v>86</v>
      </c>
      <c r="B3" s="6" t="s">
        <v>84</v>
      </c>
      <c r="C3" s="22" t="s">
        <v>10</v>
      </c>
      <c r="D3" s="8">
        <v>1</v>
      </c>
      <c r="E3" s="8">
        <v>2</v>
      </c>
      <c r="F3" s="15">
        <v>169.60000000000002</v>
      </c>
      <c r="G3" s="8">
        <v>2</v>
      </c>
      <c r="H3" s="15">
        <f>Таблица7[[#This Row],[Цена за м2, руб]]*Таблица7[[#This Row],[Площадь, кв. м ]]</f>
        <v>339.20000000000005</v>
      </c>
    </row>
    <row r="4" spans="1:8" x14ac:dyDescent="0.25">
      <c r="A4" s="6" t="s">
        <v>87</v>
      </c>
      <c r="B4" s="6" t="s">
        <v>84</v>
      </c>
      <c r="C4" s="22" t="s">
        <v>11</v>
      </c>
      <c r="D4" s="8">
        <v>1</v>
      </c>
      <c r="E4" s="8">
        <v>2</v>
      </c>
      <c r="F4" s="15">
        <v>242.4</v>
      </c>
      <c r="G4" s="8">
        <v>2</v>
      </c>
      <c r="H4" s="15">
        <f>Таблица7[[#This Row],[Цена за м2, руб]]*Таблица7[[#This Row],[Площадь, кв. м ]]</f>
        <v>484.8</v>
      </c>
    </row>
    <row r="5" spans="1:8" x14ac:dyDescent="0.25">
      <c r="A5" s="6" t="s">
        <v>88</v>
      </c>
      <c r="B5" s="6" t="s">
        <v>84</v>
      </c>
      <c r="C5" s="22" t="s">
        <v>12</v>
      </c>
      <c r="D5" s="8">
        <v>1</v>
      </c>
      <c r="E5" s="8">
        <v>2</v>
      </c>
      <c r="F5" s="15">
        <v>325.60000000000002</v>
      </c>
      <c r="G5" s="8">
        <v>2</v>
      </c>
      <c r="H5" s="15">
        <f>Таблица7[[#This Row],[Цена за м2, руб]]*Таблица7[[#This Row],[Площадь, кв. м ]]</f>
        <v>651.20000000000005</v>
      </c>
    </row>
    <row r="6" spans="1:8" x14ac:dyDescent="0.25">
      <c r="A6" s="6" t="s">
        <v>89</v>
      </c>
      <c r="B6" s="6" t="s">
        <v>84</v>
      </c>
      <c r="C6" s="22" t="s">
        <v>13</v>
      </c>
      <c r="D6" s="8">
        <v>1</v>
      </c>
      <c r="E6" s="8">
        <v>2</v>
      </c>
      <c r="F6" s="15">
        <v>404.8</v>
      </c>
      <c r="G6" s="8">
        <v>2</v>
      </c>
      <c r="H6" s="15">
        <f>Таблица7[[#This Row],[Цена за м2, руб]]*Таблица7[[#This Row],[Площадь, кв. м ]]</f>
        <v>809.6</v>
      </c>
    </row>
    <row r="7" spans="1:8" x14ac:dyDescent="0.25">
      <c r="A7" s="6" t="s">
        <v>90</v>
      </c>
      <c r="B7" s="6" t="s">
        <v>84</v>
      </c>
      <c r="C7" s="22" t="s">
        <v>14</v>
      </c>
      <c r="D7" s="8">
        <v>1</v>
      </c>
      <c r="E7" s="8">
        <v>2</v>
      </c>
      <c r="F7" s="15">
        <v>497.6</v>
      </c>
      <c r="G7" s="8">
        <v>2</v>
      </c>
      <c r="H7" s="15">
        <f>Таблица7[[#This Row],[Цена за м2, руб]]*Таблица7[[#This Row],[Площадь, кв. м ]]</f>
        <v>995.2</v>
      </c>
    </row>
    <row r="8" spans="1:8" x14ac:dyDescent="0.25">
      <c r="A8" s="6" t="s">
        <v>91</v>
      </c>
      <c r="B8" s="6" t="s">
        <v>84</v>
      </c>
      <c r="C8" s="22" t="s">
        <v>15</v>
      </c>
      <c r="D8" s="8">
        <v>1</v>
      </c>
      <c r="E8" s="8">
        <v>2</v>
      </c>
      <c r="F8" s="15">
        <v>555.20000000000005</v>
      </c>
      <c r="G8" s="8">
        <v>2</v>
      </c>
      <c r="H8" s="15">
        <f>Таблица7[[#This Row],[Цена за м2, руб]]*Таблица7[[#This Row],[Площадь, кв. м ]]</f>
        <v>1110.4000000000001</v>
      </c>
    </row>
    <row r="9" spans="1:8" x14ac:dyDescent="0.25">
      <c r="A9" s="6" t="s">
        <v>92</v>
      </c>
      <c r="B9" s="6" t="s">
        <v>84</v>
      </c>
      <c r="C9" s="22" t="s">
        <v>16</v>
      </c>
      <c r="D9" s="8">
        <v>1</v>
      </c>
      <c r="E9" s="8">
        <v>2</v>
      </c>
      <c r="F9" s="15">
        <v>628</v>
      </c>
      <c r="G9" s="8">
        <v>2</v>
      </c>
      <c r="H9" s="15">
        <f>Таблица7[[#This Row],[Цена за м2, руб]]*Таблица7[[#This Row],[Площадь, кв. м ]]</f>
        <v>1256</v>
      </c>
    </row>
    <row r="10" spans="1:8" x14ac:dyDescent="0.25">
      <c r="A10" s="6" t="s">
        <v>93</v>
      </c>
      <c r="B10" s="6" t="s">
        <v>84</v>
      </c>
      <c r="C10" s="22" t="s">
        <v>17</v>
      </c>
      <c r="D10" s="8">
        <v>1</v>
      </c>
      <c r="E10" s="8">
        <v>2</v>
      </c>
      <c r="F10" s="15">
        <v>722.40000000000009</v>
      </c>
      <c r="G10" s="8">
        <v>2</v>
      </c>
      <c r="H10" s="15">
        <f>Таблица7[[#This Row],[Цена за м2, руб]]*Таблица7[[#This Row],[Площадь, кв. м ]]</f>
        <v>1444.8000000000002</v>
      </c>
    </row>
    <row r="11" spans="1:8" x14ac:dyDescent="0.25">
      <c r="A11" s="6" t="s">
        <v>94</v>
      </c>
      <c r="B11" s="6" t="s">
        <v>84</v>
      </c>
      <c r="C11" s="22" t="s">
        <v>18</v>
      </c>
      <c r="D11" s="8">
        <v>1</v>
      </c>
      <c r="E11" s="8">
        <v>2</v>
      </c>
      <c r="F11" s="15">
        <v>797.6</v>
      </c>
      <c r="G11" s="8">
        <v>2</v>
      </c>
      <c r="H11" s="15">
        <f>Таблица7[[#This Row],[Цена за м2, руб]]*Таблица7[[#This Row],[Площадь, кв. м ]]</f>
        <v>1595.2</v>
      </c>
    </row>
    <row r="12" spans="1:8" x14ac:dyDescent="0.25">
      <c r="A12" s="6" t="s">
        <v>85</v>
      </c>
      <c r="B12" s="6" t="s">
        <v>84</v>
      </c>
      <c r="C12" s="22" t="s">
        <v>9</v>
      </c>
      <c r="D12" s="8">
        <v>1.05</v>
      </c>
      <c r="E12" s="8">
        <v>25</v>
      </c>
      <c r="F12" s="15">
        <v>124</v>
      </c>
      <c r="G12" s="7">
        <v>26.25</v>
      </c>
      <c r="H12" s="15">
        <f>Таблица7[[#This Row],[Цена за м2, руб]]*Таблица7[[#This Row],[Площадь, кв. м ]]</f>
        <v>3255</v>
      </c>
    </row>
    <row r="13" spans="1:8" x14ac:dyDescent="0.25">
      <c r="A13" s="6" t="s">
        <v>86</v>
      </c>
      <c r="B13" s="6" t="s">
        <v>84</v>
      </c>
      <c r="C13" s="22" t="s">
        <v>10</v>
      </c>
      <c r="D13" s="8">
        <v>1.05</v>
      </c>
      <c r="E13" s="8">
        <v>25</v>
      </c>
      <c r="F13" s="15">
        <v>169.60000000000002</v>
      </c>
      <c r="G13" s="7">
        <v>26.25</v>
      </c>
      <c r="H13" s="15">
        <f>Таблица7[[#This Row],[Цена за м2, руб]]*Таблица7[[#This Row],[Площадь, кв. м ]]</f>
        <v>4452.0000000000009</v>
      </c>
    </row>
    <row r="14" spans="1:8" x14ac:dyDescent="0.25">
      <c r="A14" s="6" t="s">
        <v>87</v>
      </c>
      <c r="B14" s="6" t="s">
        <v>84</v>
      </c>
      <c r="C14" s="22" t="s">
        <v>11</v>
      </c>
      <c r="D14" s="8" t="s">
        <v>20</v>
      </c>
      <c r="E14" s="8">
        <v>25</v>
      </c>
      <c r="F14" s="15">
        <v>242.4</v>
      </c>
      <c r="G14" s="7">
        <v>26.25</v>
      </c>
      <c r="H14" s="15">
        <f>Таблица7[[#This Row],[Цена за м2, руб]]*Таблица7[[#This Row],[Площадь, кв. м ]]</f>
        <v>6363</v>
      </c>
    </row>
    <row r="15" spans="1:8" s="1" customFormat="1" x14ac:dyDescent="0.25">
      <c r="A15" s="23" t="s">
        <v>64</v>
      </c>
      <c r="B15" s="24" t="s">
        <v>115</v>
      </c>
      <c r="C15" s="29" t="s">
        <v>11</v>
      </c>
      <c r="D15" s="26">
        <v>1</v>
      </c>
      <c r="E15" s="26">
        <v>2</v>
      </c>
      <c r="F15" s="27">
        <v>304</v>
      </c>
      <c r="G15" s="25">
        <v>2</v>
      </c>
      <c r="H15" s="28">
        <f>Таблица4[[#This Row],[Цена за м2, руб]]*Таблица4[[#This Row],[Площадь, кв. м ]]</f>
        <v>1366.4</v>
      </c>
    </row>
    <row r="16" spans="1:8" s="1" customFormat="1" x14ac:dyDescent="0.25">
      <c r="A16" s="23" t="s">
        <v>65</v>
      </c>
      <c r="B16" s="24" t="s">
        <v>115</v>
      </c>
      <c r="C16" s="29" t="s">
        <v>12</v>
      </c>
      <c r="D16" s="26">
        <v>1</v>
      </c>
      <c r="E16" s="26">
        <v>2</v>
      </c>
      <c r="F16" s="27">
        <v>377.6</v>
      </c>
      <c r="G16" s="25">
        <v>2</v>
      </c>
      <c r="H16" s="28">
        <f>Таблица4[[#This Row],[Цена за м2, руб]]*Таблица4[[#This Row],[Площадь, кв. м ]]</f>
        <v>1512</v>
      </c>
    </row>
    <row r="17" spans="1:8" s="1" customFormat="1" x14ac:dyDescent="0.25">
      <c r="A17" s="23" t="s">
        <v>66</v>
      </c>
      <c r="B17" s="24" t="s">
        <v>115</v>
      </c>
      <c r="C17" s="29" t="s">
        <v>13</v>
      </c>
      <c r="D17" s="26">
        <v>1</v>
      </c>
      <c r="E17" s="26">
        <v>2</v>
      </c>
      <c r="F17" s="27">
        <v>468</v>
      </c>
      <c r="G17" s="25">
        <v>2</v>
      </c>
      <c r="H17" s="28">
        <f>Таблица4[[#This Row],[Цена за м2, руб]]*Таблица4[[#This Row],[Площадь, кв. м ]]</f>
        <v>1828.8000000000002</v>
      </c>
    </row>
    <row r="18" spans="1:8" s="1" customFormat="1" x14ac:dyDescent="0.25">
      <c r="A18" s="23" t="s">
        <v>67</v>
      </c>
      <c r="B18" s="24" t="s">
        <v>115</v>
      </c>
      <c r="C18" s="29" t="s">
        <v>14</v>
      </c>
      <c r="D18" s="26">
        <v>1</v>
      </c>
      <c r="E18" s="26">
        <v>2</v>
      </c>
      <c r="F18" s="27">
        <v>621.6</v>
      </c>
      <c r="G18" s="25">
        <v>2</v>
      </c>
      <c r="H18" s="28">
        <f>Таблица4[[#This Row],[Цена за м2, руб]]*Таблица4[[#This Row],[Площадь, кв. м ]]</f>
        <v>1996.8000000000002</v>
      </c>
    </row>
    <row r="19" spans="1:8" s="1" customFormat="1" x14ac:dyDescent="0.25">
      <c r="A19" s="23" t="s">
        <v>68</v>
      </c>
      <c r="B19" s="24" t="s">
        <v>115</v>
      </c>
      <c r="C19" s="29" t="s">
        <v>15</v>
      </c>
      <c r="D19" s="26">
        <v>1</v>
      </c>
      <c r="E19" s="26">
        <v>2</v>
      </c>
      <c r="F19" s="27">
        <v>683.2</v>
      </c>
      <c r="G19" s="25">
        <v>2</v>
      </c>
      <c r="H19" s="28">
        <f>Таблица4[[#This Row],[Цена за м2, руб]]*Таблица4[[#This Row],[Площадь, кв. м ]]</f>
        <v>1493.6000000000001</v>
      </c>
    </row>
    <row r="20" spans="1:8" s="1" customFormat="1" x14ac:dyDescent="0.25">
      <c r="A20" s="23" t="s">
        <v>69</v>
      </c>
      <c r="B20" s="24" t="s">
        <v>115</v>
      </c>
      <c r="C20" s="29" t="s">
        <v>16</v>
      </c>
      <c r="D20" s="26">
        <v>1</v>
      </c>
      <c r="E20" s="26">
        <v>2</v>
      </c>
      <c r="F20" s="27">
        <v>756</v>
      </c>
      <c r="G20" s="25">
        <v>2</v>
      </c>
      <c r="H20" s="28">
        <f>Таблица4[[#This Row],[Цена за м2, руб]]*Таблица4[[#This Row],[Площадь, кв. м ]]</f>
        <v>1592</v>
      </c>
    </row>
    <row r="21" spans="1:8" s="1" customFormat="1" x14ac:dyDescent="0.25">
      <c r="A21" s="23" t="s">
        <v>70</v>
      </c>
      <c r="B21" s="24" t="s">
        <v>115</v>
      </c>
      <c r="C21" s="29" t="s">
        <v>17</v>
      </c>
      <c r="D21" s="26">
        <v>1</v>
      </c>
      <c r="E21" s="26">
        <v>2</v>
      </c>
      <c r="F21" s="27">
        <v>914.40000000000009</v>
      </c>
      <c r="G21" s="25">
        <v>2</v>
      </c>
      <c r="H21" s="28">
        <f>Таблица4[[#This Row],[Цена за м2, руб]]*Таблица4[[#This Row],[Площадь, кв. м ]]</f>
        <v>1694.0000000000002</v>
      </c>
    </row>
    <row r="22" spans="1:8" s="1" customFormat="1" x14ac:dyDescent="0.25">
      <c r="A22" s="23" t="s">
        <v>71</v>
      </c>
      <c r="B22" s="24" t="s">
        <v>115</v>
      </c>
      <c r="C22" s="29" t="s">
        <v>18</v>
      </c>
      <c r="D22" s="26">
        <v>1</v>
      </c>
      <c r="E22" s="26">
        <v>2</v>
      </c>
      <c r="F22" s="27">
        <v>998.40000000000009</v>
      </c>
      <c r="G22" s="25">
        <v>2</v>
      </c>
      <c r="H22" s="28">
        <f>Таблица4[[#This Row],[Цена за м2, руб]]*Таблица4[[#This Row],[Площадь, кв. м ]]</f>
        <v>1772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3DF3-1B30-4447-A984-7221677DA255}">
  <dimension ref="A1:H10"/>
  <sheetViews>
    <sheetView zoomScale="85" zoomScaleNormal="85" workbookViewId="0">
      <selection activeCell="A3" sqref="A3"/>
    </sheetView>
  </sheetViews>
  <sheetFormatPr defaultRowHeight="15" x14ac:dyDescent="0.25"/>
  <cols>
    <col min="1" max="1" width="56.42578125" style="2" bestFit="1" customWidth="1"/>
    <col min="2" max="2" width="32.42578125" style="2" bestFit="1" customWidth="1"/>
    <col min="3" max="3" width="19.5703125" style="2" bestFit="1" customWidth="1"/>
    <col min="4" max="4" width="25.5703125" style="2" bestFit="1" customWidth="1"/>
    <col min="5" max="5" width="23" style="2" bestFit="1" customWidth="1"/>
    <col min="6" max="6" width="23" style="20" customWidth="1"/>
    <col min="7" max="7" width="22" style="2" bestFit="1" customWidth="1"/>
    <col min="8" max="8" width="18.85546875" style="20" bestFit="1" customWidth="1"/>
    <col min="9" max="16384" width="9.140625" style="2"/>
  </cols>
  <sheetData>
    <row r="1" spans="1:8" ht="15.75" x14ac:dyDescent="0.25">
      <c r="A1" s="5" t="s">
        <v>0</v>
      </c>
      <c r="B1" s="5" t="s">
        <v>28</v>
      </c>
      <c r="C1" s="5" t="s">
        <v>1</v>
      </c>
      <c r="D1" s="5" t="s">
        <v>61</v>
      </c>
      <c r="E1" s="5" t="s">
        <v>60</v>
      </c>
      <c r="F1" s="12" t="s">
        <v>58</v>
      </c>
      <c r="G1" s="5" t="s">
        <v>2</v>
      </c>
      <c r="H1" s="12" t="s">
        <v>59</v>
      </c>
    </row>
    <row r="2" spans="1:8" ht="18.75" x14ac:dyDescent="0.25">
      <c r="A2" s="34" t="s">
        <v>22</v>
      </c>
      <c r="B2" s="30" t="s">
        <v>95</v>
      </c>
      <c r="C2" s="31" t="s">
        <v>18</v>
      </c>
      <c r="D2" s="32">
        <v>50</v>
      </c>
      <c r="E2" s="32">
        <v>50</v>
      </c>
      <c r="F2" s="33">
        <v>156.80000000000001</v>
      </c>
      <c r="G2" s="32">
        <v>24</v>
      </c>
      <c r="H2" s="33">
        <f>Таблица8[[#This Row],[Цена за м2, руб]]*Таблица8[[#This Row],[Площадь, кв. м ]]</f>
        <v>3763.2000000000003</v>
      </c>
    </row>
    <row r="3" spans="1:8" ht="18.75" x14ac:dyDescent="0.25">
      <c r="A3" s="35" t="s">
        <v>97</v>
      </c>
      <c r="B3" s="30" t="s">
        <v>95</v>
      </c>
      <c r="C3" s="31" t="s">
        <v>13</v>
      </c>
      <c r="D3" s="32">
        <v>50</v>
      </c>
      <c r="E3" s="32">
        <v>50</v>
      </c>
      <c r="F3" s="33">
        <v>111.60000000000001</v>
      </c>
      <c r="G3" s="32">
        <v>24</v>
      </c>
      <c r="H3" s="33">
        <f>Таблица8[[#This Row],[Цена за м2, руб]]*Таблица8[[#This Row],[Площадь, кв. м ]]</f>
        <v>2678.4</v>
      </c>
    </row>
    <row r="4" spans="1:8" ht="18.75" x14ac:dyDescent="0.25">
      <c r="A4" s="34" t="s">
        <v>98</v>
      </c>
      <c r="B4" s="30" t="s">
        <v>95</v>
      </c>
      <c r="C4" s="31" t="s">
        <v>13</v>
      </c>
      <c r="D4" s="32">
        <v>75</v>
      </c>
      <c r="E4" s="32">
        <v>50</v>
      </c>
      <c r="F4" s="33">
        <v>166.4</v>
      </c>
      <c r="G4" s="32">
        <v>16</v>
      </c>
      <c r="H4" s="33">
        <f>Таблица8[[#This Row],[Цена за м2, руб]]*Таблица8[[#This Row],[Площадь, кв. м ]]</f>
        <v>2662.4</v>
      </c>
    </row>
    <row r="5" spans="1:8" ht="18.75" x14ac:dyDescent="0.25">
      <c r="A5" s="34" t="s">
        <v>99</v>
      </c>
      <c r="B5" s="30" t="s">
        <v>95</v>
      </c>
      <c r="C5" s="31" t="s">
        <v>13</v>
      </c>
      <c r="D5" s="32">
        <v>100</v>
      </c>
      <c r="E5" s="32">
        <v>50</v>
      </c>
      <c r="F5" s="33">
        <v>212</v>
      </c>
      <c r="G5" s="32">
        <v>12</v>
      </c>
      <c r="H5" s="33">
        <f>Таблица8[[#This Row],[Цена за м2, руб]]*Таблица8[[#This Row],[Площадь, кв. м ]]</f>
        <v>2544</v>
      </c>
    </row>
    <row r="6" spans="1:8" ht="18.75" x14ac:dyDescent="0.25">
      <c r="A6" s="34" t="s">
        <v>23</v>
      </c>
      <c r="B6" s="30" t="s">
        <v>96</v>
      </c>
      <c r="C6" s="31">
        <v>70</v>
      </c>
      <c r="D6" s="32">
        <v>50</v>
      </c>
      <c r="E6" s="32">
        <v>50</v>
      </c>
      <c r="F6" s="33">
        <v>148</v>
      </c>
      <c r="G6" s="32">
        <v>24</v>
      </c>
      <c r="H6" s="33">
        <f>Таблица8[[#This Row],[Цена за м2, руб]]*Таблица8[[#This Row],[Площадь, кв. м ]]</f>
        <v>3552</v>
      </c>
    </row>
    <row r="7" spans="1:8" ht="18.75" x14ac:dyDescent="0.25">
      <c r="A7" s="34" t="s">
        <v>24</v>
      </c>
      <c r="B7" s="30" t="s">
        <v>96</v>
      </c>
      <c r="C7" s="31">
        <v>70</v>
      </c>
      <c r="D7" s="32">
        <v>75</v>
      </c>
      <c r="E7" s="32">
        <v>50</v>
      </c>
      <c r="F7" s="33">
        <v>157.60000000000002</v>
      </c>
      <c r="G7" s="32">
        <v>16</v>
      </c>
      <c r="H7" s="33">
        <f>Таблица8[[#This Row],[Цена за м2, руб]]*Таблица8[[#This Row],[Площадь, кв. м ]]</f>
        <v>2521.6000000000004</v>
      </c>
    </row>
    <row r="8" spans="1:8" ht="18.75" x14ac:dyDescent="0.25">
      <c r="A8" s="34" t="s">
        <v>25</v>
      </c>
      <c r="B8" s="30" t="s">
        <v>96</v>
      </c>
      <c r="C8" s="31">
        <v>70</v>
      </c>
      <c r="D8" s="32">
        <v>100</v>
      </c>
      <c r="E8" s="32">
        <v>50</v>
      </c>
      <c r="F8" s="33">
        <v>206.4</v>
      </c>
      <c r="G8" s="32">
        <v>12</v>
      </c>
      <c r="H8" s="33">
        <f>Таблица8[[#This Row],[Цена за м2, руб]]*Таблица8[[#This Row],[Площадь, кв. м ]]</f>
        <v>2476.8000000000002</v>
      </c>
    </row>
    <row r="9" spans="1:8" ht="18.75" x14ac:dyDescent="0.25">
      <c r="A9" s="34" t="s">
        <v>26</v>
      </c>
      <c r="B9" s="30"/>
      <c r="C9" s="31">
        <v>100</v>
      </c>
      <c r="D9" s="32">
        <v>1.2</v>
      </c>
      <c r="E9" s="32">
        <v>10</v>
      </c>
      <c r="F9" s="33"/>
      <c r="G9" s="32">
        <v>12</v>
      </c>
      <c r="H9" s="33">
        <v>806.04</v>
      </c>
    </row>
    <row r="10" spans="1:8" ht="18.75" x14ac:dyDescent="0.25">
      <c r="A10" s="34" t="s">
        <v>27</v>
      </c>
      <c r="B10" s="30"/>
      <c r="C10" s="31">
        <v>50</v>
      </c>
      <c r="D10" s="32">
        <v>1.2</v>
      </c>
      <c r="E10" s="32">
        <v>10</v>
      </c>
      <c r="F10" s="33"/>
      <c r="G10" s="32">
        <v>12</v>
      </c>
      <c r="H10" s="33">
        <v>403.02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Основные позиции</vt:lpstr>
      <vt:lpstr>Ширина 0,6м</vt:lpstr>
      <vt:lpstr>Ширина 1,00м</vt:lpstr>
      <vt:lpstr>Ширина 1,05м</vt:lpstr>
      <vt:lpstr>Ширина 1,20м</vt:lpstr>
      <vt:lpstr>Маты</vt:lpstr>
      <vt:lpstr>Скотч, фольга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VA</cp:lastModifiedBy>
  <dcterms:created xsi:type="dcterms:W3CDTF">2019-03-31T19:34:58Z</dcterms:created>
  <dcterms:modified xsi:type="dcterms:W3CDTF">2019-04-05T18:20:58Z</dcterms:modified>
</cp:coreProperties>
</file>