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36" yWindow="26" windowWidth="19322" windowHeight="10041"/>
  </bookViews>
  <sheets>
    <sheet name="ЛСР 13 граф" sheetId="7" r:id="rId1"/>
  </sheets>
  <definedNames>
    <definedName name="Constr" localSheetId="0">'ЛСР 13 граф'!$A$1</definedName>
    <definedName name="FOT" localSheetId="0">'ЛСР 13 граф'!#REF!</definedName>
    <definedName name="Ind" localSheetId="0">'ЛСР 13 граф'!$D$9</definedName>
    <definedName name="Obj" localSheetId="0">'ЛСР 13 граф'!#REF!</definedName>
    <definedName name="Obosn" localSheetId="0">'ЛСР 13 граф'!#REF!</definedName>
    <definedName name="SmPr" localSheetId="0">'ЛСР 13 граф'!#REF!</definedName>
    <definedName name="_xlnm.Print_Titles" localSheetId="0">'ЛСР 13 граф'!$14:$14</definedName>
  </definedNames>
  <calcPr calcId="124519"/>
</workbook>
</file>

<file path=xl/calcChain.xml><?xml version="1.0" encoding="utf-8"?>
<calcChain xmlns="http://schemas.openxmlformats.org/spreadsheetml/2006/main">
  <c r="J46" i="7"/>
  <c r="J47" s="1"/>
  <c r="J48" l="1"/>
  <c r="J49" s="1"/>
  <c r="J50" l="1"/>
  <c r="J51" s="1"/>
</calcChain>
</file>

<file path=xl/sharedStrings.xml><?xml version="1.0" encoding="utf-8"?>
<sst xmlns="http://schemas.openxmlformats.org/spreadsheetml/2006/main" count="107" uniqueCount="73">
  <si>
    <t>СОГЛАСОВАНО:</t>
  </si>
  <si>
    <t>УТВЕРЖДАЮ:</t>
  </si>
  <si>
    <t>№ пп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</si>
  <si>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</si>
  <si>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</si>
  <si>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</si>
  <si>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</si>
  <si>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</si>
  <si>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Всего</t>
  </si>
  <si>
    <t>В том числе</t>
  </si>
  <si>
    <t>Осн.З/п</t>
  </si>
  <si>
    <t>З/пМех</t>
  </si>
  <si>
    <t>Обоснование</t>
  </si>
  <si>
    <t>Эк.Маш.</t>
  </si>
  <si>
    <t xml:space="preserve">                           Раздел 1. Демонтаж В/Л-6-10кВ</t>
  </si>
  <si>
    <t>Е33-04-042-01</t>
  </si>
  <si>
    <t>Демонтаж опор ВЛ 0,38-10 кВ: без приставок одностоечных</t>
  </si>
  <si>
    <t>1 опора</t>
  </si>
  <si>
    <t>Е33-04-042-02</t>
  </si>
  <si>
    <t>Демонтаж опор ВЛ 0,38-10 кВ: без приставок одностоечных с подкосом</t>
  </si>
  <si>
    <t>Е33-04-042-03</t>
  </si>
  <si>
    <t>Демонтаж опор ВЛ 0,38-10 кВ: без приставок одностоечных с двумя подкосами</t>
  </si>
  <si>
    <t>1 т опор</t>
  </si>
  <si>
    <t>1 светильник</t>
  </si>
  <si>
    <t>Демонтаж: 3-х проводов ВЛ 0,38 кВ</t>
  </si>
  <si>
    <t>1 опора (3 провода)</t>
  </si>
  <si>
    <t>Демонтаж: одного дополнительного провода</t>
  </si>
  <si>
    <t>Е311-01-148-1</t>
  </si>
  <si>
    <t>тонна</t>
  </si>
  <si>
    <t>Е311-01-150-1</t>
  </si>
  <si>
    <t>Е311-01-114-1</t>
  </si>
  <si>
    <t>1т</t>
  </si>
  <si>
    <t>Х310-3002-1-2</t>
  </si>
  <si>
    <t>Е311-01-150-2</t>
  </si>
  <si>
    <t>Е311-01-114-2</t>
  </si>
  <si>
    <t>Итого прямые затраты по разделу в текущих ценах</t>
  </si>
  <si>
    <t>Накладные расходы</t>
  </si>
  <si>
    <t>Сметная прибыль</t>
  </si>
  <si>
    <t xml:space="preserve">  Итого</t>
  </si>
  <si>
    <t xml:space="preserve">    В том числе:</t>
  </si>
  <si>
    <t xml:space="preserve">      ФОТ</t>
  </si>
  <si>
    <t xml:space="preserve">      Накладные расходы</t>
  </si>
  <si>
    <t xml:space="preserve">      Сметная прибыль</t>
  </si>
  <si>
    <t>Итого прямые затраты по смете в текущих ценах</t>
  </si>
  <si>
    <t xml:space="preserve">  ВСЕГО по смете</t>
  </si>
  <si>
    <t>тыс. руб.</t>
  </si>
  <si>
    <t>Составил: ___________________________</t>
  </si>
  <si>
    <t>_________________</t>
  </si>
  <si>
    <t>" _____ " ________________ 2019 г.</t>
  </si>
  <si>
    <t>"____" ______________2019 г.</t>
  </si>
  <si>
    <t>Сметная стоимость _______________________________________________________________________________________________</t>
  </si>
  <si>
    <t>Составлена в базисных ценах на 2000 г. и текущих ценах на 12.2016 г. по НБ: "ТСНБ-2001 Ямало-Ненецкого автономного округа (эталон) с прил. 1, 2".</t>
  </si>
  <si>
    <t>Генподрядные 20%</t>
  </si>
  <si>
    <t>ИТОГО</t>
  </si>
  <si>
    <t>Подрядные 5%</t>
  </si>
  <si>
    <t>НДС 20%</t>
  </si>
  <si>
    <t>Е33-01-016-01</t>
  </si>
  <si>
    <t>Е33-04-014-01</t>
  </si>
  <si>
    <t>Е33-04-040-01</t>
  </si>
  <si>
    <t>Е33-04-040-02</t>
  </si>
  <si>
    <t xml:space="preserve">Х310-3007-1-2 </t>
  </si>
  <si>
    <t>Перевозка грузов автомобилями-самосвалами грузоподъемностью 10 т работающих вне карьера на расстояние до 7 км (класс груза 1)</t>
  </si>
  <si>
    <t>Перевозка грузов автомобилями-самосвалами грузоподъемностью 10 т работающих вне карьера на расстояние до 2 км (класс груза 1)</t>
  </si>
  <si>
    <t xml:space="preserve"> Разгрузка. Прочие материалы, детали (с использованием погрузчика)</t>
  </si>
  <si>
    <t>Разгрузка. Металлические конструкции массой до 1 тонны</t>
  </si>
  <si>
    <t>Погрузка. Мусор строительный с погрузкой экскаваторами емкостью ковша до 0,5мЗ</t>
  </si>
  <si>
    <t xml:space="preserve"> Погрузка. Прочие материалы, детали (с использованием погрузчика)</t>
  </si>
  <si>
    <t xml:space="preserve"> Погрузка. Металлические конструкции массой до 1 тонны</t>
  </si>
  <si>
    <t>Демонтаж кронштейна со светильником</t>
  </si>
  <si>
    <t>Демонтаж) Установка стальных опор промежуточных: свободностоящих, одностоечных массой до 2 т</t>
  </si>
  <si>
    <t>213,068</t>
  </si>
  <si>
    <t>ЛОКАЛЬНЫЙ СМЕТНЫЙ РАСЧЕТ № 01-01</t>
  </si>
  <si>
    <t>на Освещение улицы Нефтяников и улиц промышленной зоны города Муравленко.
 Демонтажные работы для 7 этапа 
Линия освещения улицы Нефтяников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</si>
</sst>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0" fontId="4" fillId="0" borderId="0" xfId="1" applyFont="1" applyAlignment="1">
      <alignment horizontal="left" vertical="top"/>
    </xf>
    <xf numFmtId="0" fontId="6" fillId="0" borderId="0" xfId="1" applyFont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/>
    </xf>
    <xf numFmtId="0" fontId="5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/>
    </xf>
    <xf numFmtId="0" fontId="6" fillId="0" borderId="0" xfId="1" applyFont="1" applyAlignment="1">
      <alignment horizontal="center" vertical="top"/>
    </xf>
    <xf numFmtId="0" fontId="8" fillId="0" borderId="0" xfId="1" applyFont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6" fillId="0" borderId="0" xfId="1" applyFont="1" applyFill="1" applyBorder="1" applyAlignment="1">
      <alignment horizontal="right" vertical="top"/>
    </xf>
    <xf numFmtId="49" fontId="8" fillId="0" borderId="0" xfId="1" applyNumberFormat="1" applyFont="1" applyAlignment="1">
      <alignment horizontal="left" vertical="top"/>
    </xf>
    <xf numFmtId="0" fontId="5" fillId="0" borderId="0" xfId="1" applyFont="1" applyAlignment="1"/>
    <xf numFmtId="49" fontId="6" fillId="0" borderId="0" xfId="1" applyNumberFormat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/>
    </xf>
    <xf numFmtId="49" fontId="9" fillId="0" borderId="1" xfId="1" applyNumberFormat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center" vertical="top"/>
    </xf>
    <xf numFmtId="0" fontId="5" fillId="0" borderId="1" xfId="1" applyFont="1" applyBorder="1" applyAlignment="1">
      <alignment horizontal="right" vertical="top" wrapText="1"/>
    </xf>
    <xf numFmtId="0" fontId="5" fillId="0" borderId="1" xfId="1" applyFont="1" applyBorder="1" applyAlignment="1">
      <alignment horizontal="right" vertical="top"/>
    </xf>
    <xf numFmtId="0" fontId="3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right" vertical="top" wrapText="1"/>
    </xf>
    <xf numFmtId="0" fontId="3" fillId="0" borderId="0" xfId="1" applyFont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49" fontId="12" fillId="0" borderId="0" xfId="1" applyNumberFormat="1" applyFont="1" applyAlignment="1">
      <alignment horizontal="left" vertical="top"/>
    </xf>
    <xf numFmtId="0" fontId="10" fillId="0" borderId="0" xfId="0" applyFont="1"/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top" wrapText="1"/>
    </xf>
    <xf numFmtId="0" fontId="12" fillId="0" borderId="0" xfId="1" applyFont="1" applyAlignment="1">
      <alignment horizontal="left" vertical="top"/>
    </xf>
    <xf numFmtId="0" fontId="12" fillId="0" borderId="0" xfId="1" applyFont="1" applyAlignment="1">
      <alignment horizontal="center" vertical="top"/>
    </xf>
    <xf numFmtId="0" fontId="6" fillId="0" borderId="0" xfId="1" applyFont="1" applyFill="1" applyBorder="1" applyAlignment="1">
      <alignment horizontal="left" vertical="top"/>
    </xf>
    <xf numFmtId="0" fontId="6" fillId="0" borderId="0" xfId="1" applyFont="1" applyFill="1" applyBorder="1" applyAlignment="1">
      <alignment horizontal="center" vertical="top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49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center" vertical="top"/>
    </xf>
    <xf numFmtId="0" fontId="7" fillId="0" borderId="1" xfId="1" applyFont="1" applyBorder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9" fillId="0" borderId="1" xfId="1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6" fillId="0" borderId="0" xfId="1" applyFont="1" applyBorder="1" applyAlignment="1">
      <alignment horizontal="center" vertical="top" wrapText="1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56"/>
  <sheetViews>
    <sheetView showGridLines="0" tabSelected="1" zoomScaleSheetLayoutView="75" workbookViewId="0">
      <selection activeCell="F12" sqref="F12:F13"/>
    </sheetView>
  </sheetViews>
  <sheetFormatPr defaultColWidth="9.109375" defaultRowHeight="12.45" outlineLevelRow="2"/>
  <cols>
    <col min="1" max="1" width="4.5546875" style="12" customWidth="1"/>
    <col min="2" max="2" width="14.44140625" style="1" customWidth="1"/>
    <col min="3" max="3" width="40.6640625" style="11" customWidth="1"/>
    <col min="4" max="4" width="13.88671875" style="10" customWidth="1"/>
    <col min="5" max="5" width="16.44140625" style="13" customWidth="1"/>
    <col min="6" max="6" width="8.109375" style="2" customWidth="1"/>
    <col min="7" max="9" width="7.109375" style="2" customWidth="1"/>
    <col min="10" max="10" width="8.109375" style="2" customWidth="1"/>
    <col min="11" max="13" width="7.109375" style="2" customWidth="1"/>
    <col min="14" max="16384" width="9.109375" style="3"/>
  </cols>
  <sheetData>
    <row r="1" spans="1:13" ht="15.05" outlineLevel="2">
      <c r="A1" s="33" t="s">
        <v>0</v>
      </c>
      <c r="B1" s="34"/>
      <c r="C1" s="35"/>
      <c r="D1" s="36"/>
      <c r="E1" s="15"/>
      <c r="F1" s="5"/>
      <c r="G1" s="5"/>
      <c r="H1" s="5"/>
      <c r="I1" s="5"/>
      <c r="J1" s="37" t="s">
        <v>1</v>
      </c>
      <c r="K1" s="34"/>
      <c r="L1" s="5"/>
      <c r="M1" s="34"/>
    </row>
    <row r="2" spans="1:13" ht="15.05" outlineLevel="1">
      <c r="A2" s="21" t="s">
        <v>47</v>
      </c>
      <c r="B2" s="34"/>
      <c r="C2" s="35"/>
      <c r="D2" s="36"/>
      <c r="E2" s="15"/>
      <c r="F2" s="5"/>
      <c r="G2" s="5"/>
      <c r="H2" s="5"/>
      <c r="I2" s="5"/>
      <c r="J2" s="21" t="s">
        <v>47</v>
      </c>
      <c r="K2" s="34"/>
      <c r="L2" s="5"/>
      <c r="M2" s="34"/>
    </row>
    <row r="3" spans="1:13" ht="29.3" customHeight="1" outlineLevel="1">
      <c r="A3" s="21" t="s">
        <v>48</v>
      </c>
      <c r="B3" s="34"/>
      <c r="C3" s="35"/>
      <c r="D3" s="36"/>
      <c r="E3" s="15"/>
      <c r="F3" s="5"/>
      <c r="G3" s="5"/>
      <c r="H3" s="5"/>
      <c r="I3" s="5"/>
      <c r="J3" s="23" t="s">
        <v>49</v>
      </c>
      <c r="K3" s="34"/>
      <c r="L3" s="5"/>
      <c r="M3" s="34"/>
    </row>
    <row r="4" spans="1:13" ht="15.05" outlineLevel="1">
      <c r="A4" s="34"/>
      <c r="B4" s="34"/>
      <c r="C4" s="23"/>
      <c r="D4" s="38" t="s">
        <v>71</v>
      </c>
      <c r="E4" s="34"/>
      <c r="F4" s="34"/>
      <c r="G4" s="34"/>
      <c r="H4" s="34"/>
      <c r="I4" s="34"/>
      <c r="J4" s="34"/>
      <c r="K4" s="34"/>
      <c r="L4" s="34"/>
      <c r="M4" s="34"/>
    </row>
    <row r="5" spans="1:13" ht="15.05" outlineLevel="1">
      <c r="A5" s="34"/>
      <c r="B5" s="34"/>
      <c r="C5" s="39"/>
      <c r="D5" s="15"/>
      <c r="E5" s="40"/>
      <c r="F5" s="18"/>
      <c r="G5" s="18"/>
      <c r="H5" s="34"/>
      <c r="I5" s="15"/>
      <c r="J5" s="34"/>
      <c r="K5" s="34"/>
      <c r="L5" s="34"/>
      <c r="M5" s="34"/>
    </row>
    <row r="6" spans="1:13" ht="46.5" customHeight="1">
      <c r="A6" s="34"/>
      <c r="B6" s="18"/>
      <c r="C6" s="55" t="s">
        <v>72</v>
      </c>
      <c r="D6" s="55"/>
      <c r="E6" s="55"/>
      <c r="F6" s="55"/>
      <c r="G6" s="55"/>
      <c r="H6" s="55"/>
      <c r="I6" s="55"/>
      <c r="J6" s="55"/>
      <c r="K6" s="34"/>
      <c r="L6" s="34"/>
      <c r="M6" s="34"/>
    </row>
    <row r="7" spans="1:13" ht="15.05">
      <c r="A7" s="16"/>
      <c r="B7" s="19"/>
      <c r="C7" s="14"/>
      <c r="D7" s="12"/>
      <c r="E7" s="20"/>
      <c r="F7"/>
      <c r="G7"/>
      <c r="H7"/>
      <c r="I7"/>
      <c r="J7"/>
      <c r="K7"/>
      <c r="L7"/>
      <c r="M7"/>
    </row>
    <row r="8" spans="1:13">
      <c r="A8" s="16"/>
      <c r="B8" s="19"/>
      <c r="C8" s="14"/>
      <c r="D8" s="12"/>
      <c r="E8" s="20"/>
    </row>
    <row r="9" spans="1:13">
      <c r="A9" s="16"/>
      <c r="B9" s="19"/>
      <c r="C9" s="41" t="s">
        <v>50</v>
      </c>
      <c r="D9" s="42" t="s">
        <v>70</v>
      </c>
      <c r="E9" s="4" t="s">
        <v>45</v>
      </c>
    </row>
    <row r="10" spans="1:13">
      <c r="A10" s="16"/>
      <c r="B10" s="19"/>
      <c r="C10" s="43" t="s">
        <v>51</v>
      </c>
      <c r="D10" s="44"/>
      <c r="E10" s="44"/>
    </row>
    <row r="11" spans="1:13" ht="12.8" customHeight="1">
      <c r="A11" s="46" t="s">
        <v>2</v>
      </c>
      <c r="B11" s="56" t="s">
        <v>12</v>
      </c>
      <c r="C11" s="46" t="s">
        <v>3</v>
      </c>
      <c r="D11" s="46" t="s">
        <v>4</v>
      </c>
      <c r="E11" s="46" t="s">
        <v>5</v>
      </c>
      <c r="F11" s="46" t="s">
        <v>6</v>
      </c>
      <c r="G11" s="47"/>
      <c r="H11" s="47"/>
      <c r="I11" s="47"/>
      <c r="J11" s="46" t="s">
        <v>7</v>
      </c>
      <c r="K11" s="47"/>
      <c r="L11" s="47"/>
      <c r="M11" s="47"/>
    </row>
    <row r="12" spans="1:13" ht="13.6" customHeight="1">
      <c r="A12" s="47"/>
      <c r="B12" s="57"/>
      <c r="C12" s="58"/>
      <c r="D12" s="46"/>
      <c r="E12" s="46"/>
      <c r="F12" s="46" t="s">
        <v>8</v>
      </c>
      <c r="G12" s="46" t="s">
        <v>9</v>
      </c>
      <c r="H12" s="47"/>
      <c r="I12" s="47"/>
      <c r="J12" s="46" t="s">
        <v>8</v>
      </c>
      <c r="K12" s="46" t="s">
        <v>9</v>
      </c>
      <c r="L12" s="47"/>
      <c r="M12" s="47"/>
    </row>
    <row r="13" spans="1:13">
      <c r="A13" s="47"/>
      <c r="B13" s="57"/>
      <c r="C13" s="58"/>
      <c r="D13" s="46"/>
      <c r="E13" s="46"/>
      <c r="F13" s="47"/>
      <c r="G13" s="6" t="s">
        <v>10</v>
      </c>
      <c r="H13" s="6" t="s">
        <v>13</v>
      </c>
      <c r="I13" s="6" t="s">
        <v>11</v>
      </c>
      <c r="J13" s="47"/>
      <c r="K13" s="6" t="s">
        <v>10</v>
      </c>
      <c r="L13" s="6" t="s">
        <v>13</v>
      </c>
      <c r="M13" s="6" t="s">
        <v>11</v>
      </c>
    </row>
    <row r="14" spans="1:13">
      <c r="A14" s="9">
        <v>1</v>
      </c>
      <c r="B14" s="8">
        <v>2</v>
      </c>
      <c r="C14" s="6">
        <v>3</v>
      </c>
      <c r="D14" s="6">
        <v>4</v>
      </c>
      <c r="E14" s="1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  <c r="K14" s="7">
        <v>11</v>
      </c>
      <c r="L14" s="7">
        <v>12</v>
      </c>
      <c r="M14" s="7">
        <v>13</v>
      </c>
    </row>
    <row r="15" spans="1:13" ht="19.149999999999999" customHeight="1">
      <c r="A15" s="48" t="s">
        <v>14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</row>
    <row r="16" spans="1:13" ht="23.6">
      <c r="A16" s="9">
        <v>1</v>
      </c>
      <c r="B16" s="24" t="s">
        <v>15</v>
      </c>
      <c r="C16" s="25" t="s">
        <v>16</v>
      </c>
      <c r="D16" s="17" t="s">
        <v>17</v>
      </c>
      <c r="E16" s="26">
        <v>38</v>
      </c>
      <c r="F16" s="27">
        <v>215.19</v>
      </c>
      <c r="G16" s="27">
        <v>215.19</v>
      </c>
      <c r="H16" s="28"/>
      <c r="I16" s="28"/>
      <c r="J16" s="28">
        <v>8177</v>
      </c>
      <c r="K16" s="28">
        <v>8177</v>
      </c>
      <c r="L16" s="28"/>
      <c r="M16" s="28"/>
    </row>
    <row r="17" spans="1:13" ht="23.6">
      <c r="A17" s="9">
        <v>2</v>
      </c>
      <c r="B17" s="24" t="s">
        <v>18</v>
      </c>
      <c r="C17" s="25" t="s">
        <v>19</v>
      </c>
      <c r="D17" s="17" t="s">
        <v>17</v>
      </c>
      <c r="E17" s="26">
        <v>3</v>
      </c>
      <c r="F17" s="27">
        <v>464.85</v>
      </c>
      <c r="G17" s="27">
        <v>464.85</v>
      </c>
      <c r="H17" s="28"/>
      <c r="I17" s="28"/>
      <c r="J17" s="28">
        <v>1395</v>
      </c>
      <c r="K17" s="28">
        <v>1395</v>
      </c>
      <c r="L17" s="28"/>
      <c r="M17" s="28"/>
    </row>
    <row r="18" spans="1:13" ht="23.6">
      <c r="A18" s="9">
        <v>3</v>
      </c>
      <c r="B18" s="24" t="s">
        <v>20</v>
      </c>
      <c r="C18" s="25" t="s">
        <v>21</v>
      </c>
      <c r="D18" s="17" t="s">
        <v>17</v>
      </c>
      <c r="E18" s="26">
        <v>1</v>
      </c>
      <c r="F18" s="27">
        <v>679.74</v>
      </c>
      <c r="G18" s="27">
        <v>679.74</v>
      </c>
      <c r="H18" s="28"/>
      <c r="I18" s="28"/>
      <c r="J18" s="28">
        <v>680</v>
      </c>
      <c r="K18" s="28">
        <v>680</v>
      </c>
      <c r="L18" s="28"/>
      <c r="M18" s="28"/>
    </row>
    <row r="19" spans="1:13" ht="35.35">
      <c r="A19" s="9">
        <v>4</v>
      </c>
      <c r="B19" s="24" t="s">
        <v>56</v>
      </c>
      <c r="C19" s="29" t="s">
        <v>69</v>
      </c>
      <c r="D19" s="17" t="s">
        <v>22</v>
      </c>
      <c r="E19" s="26">
        <v>6.84</v>
      </c>
      <c r="F19" s="27">
        <v>5822.08</v>
      </c>
      <c r="G19" s="27">
        <v>5822.08</v>
      </c>
      <c r="H19" s="28"/>
      <c r="I19" s="28"/>
      <c r="J19" s="28">
        <v>39823</v>
      </c>
      <c r="K19" s="28">
        <v>39823</v>
      </c>
      <c r="L19" s="28"/>
      <c r="M19" s="28"/>
    </row>
    <row r="20" spans="1:13">
      <c r="A20" s="9">
        <v>5</v>
      </c>
      <c r="B20" s="24" t="s">
        <v>57</v>
      </c>
      <c r="C20" s="29" t="s">
        <v>68</v>
      </c>
      <c r="D20" s="17" t="s">
        <v>23</v>
      </c>
      <c r="E20" s="26">
        <v>73</v>
      </c>
      <c r="F20" s="27">
        <v>290.36</v>
      </c>
      <c r="G20" s="27">
        <v>290.36</v>
      </c>
      <c r="H20" s="28"/>
      <c r="I20" s="28"/>
      <c r="J20" s="28">
        <v>21196</v>
      </c>
      <c r="K20" s="28">
        <v>21196</v>
      </c>
      <c r="L20" s="28"/>
      <c r="M20" s="28"/>
    </row>
    <row r="21" spans="1:13" ht="23.6">
      <c r="A21" s="9">
        <v>6</v>
      </c>
      <c r="B21" s="24" t="s">
        <v>58</v>
      </c>
      <c r="C21" s="25" t="s">
        <v>24</v>
      </c>
      <c r="D21" s="17" t="s">
        <v>25</v>
      </c>
      <c r="E21" s="26">
        <v>9</v>
      </c>
      <c r="F21" s="27">
        <v>311.7</v>
      </c>
      <c r="G21" s="27">
        <v>311.7</v>
      </c>
      <c r="H21" s="28"/>
      <c r="I21" s="28"/>
      <c r="J21" s="28">
        <v>2805</v>
      </c>
      <c r="K21" s="28">
        <v>2805</v>
      </c>
      <c r="L21" s="28"/>
      <c r="M21" s="28"/>
    </row>
    <row r="22" spans="1:13" ht="23.6">
      <c r="A22" s="9">
        <v>7</v>
      </c>
      <c r="B22" s="24" t="s">
        <v>59</v>
      </c>
      <c r="C22" s="25" t="s">
        <v>26</v>
      </c>
      <c r="D22" s="17" t="s">
        <v>25</v>
      </c>
      <c r="E22" s="26">
        <v>9</v>
      </c>
      <c r="F22" s="27">
        <v>72.53</v>
      </c>
      <c r="G22" s="27">
        <v>72.53</v>
      </c>
      <c r="H22" s="28"/>
      <c r="I22" s="28"/>
      <c r="J22" s="28">
        <v>653</v>
      </c>
      <c r="K22" s="28">
        <v>653</v>
      </c>
      <c r="L22" s="28"/>
      <c r="M22" s="28"/>
    </row>
    <row r="23" spans="1:13" ht="23.6">
      <c r="A23" s="9">
        <v>8</v>
      </c>
      <c r="B23" s="24" t="s">
        <v>58</v>
      </c>
      <c r="C23" s="25" t="s">
        <v>24</v>
      </c>
      <c r="D23" s="17" t="s">
        <v>25</v>
      </c>
      <c r="E23" s="26">
        <v>27</v>
      </c>
      <c r="F23" s="27">
        <v>311.7</v>
      </c>
      <c r="G23" s="27">
        <v>311.7</v>
      </c>
      <c r="H23" s="28"/>
      <c r="I23" s="28"/>
      <c r="J23" s="28">
        <v>8416</v>
      </c>
      <c r="K23" s="28">
        <v>8416</v>
      </c>
      <c r="L23" s="28"/>
      <c r="M23" s="28"/>
    </row>
    <row r="24" spans="1:13" ht="23.6">
      <c r="A24" s="9">
        <v>9</v>
      </c>
      <c r="B24" s="24" t="s">
        <v>59</v>
      </c>
      <c r="C24" s="25" t="s">
        <v>26</v>
      </c>
      <c r="D24" s="17" t="s">
        <v>25</v>
      </c>
      <c r="E24" s="26">
        <v>27</v>
      </c>
      <c r="F24" s="27">
        <v>36.26</v>
      </c>
      <c r="G24" s="27">
        <v>36.26</v>
      </c>
      <c r="H24" s="28"/>
      <c r="I24" s="28"/>
      <c r="J24" s="28">
        <v>979</v>
      </c>
      <c r="K24" s="28">
        <v>979</v>
      </c>
      <c r="L24" s="28"/>
      <c r="M24" s="28"/>
    </row>
    <row r="25" spans="1:13" ht="23.6">
      <c r="A25" s="9">
        <v>10</v>
      </c>
      <c r="B25" s="24" t="s">
        <v>58</v>
      </c>
      <c r="C25" s="25" t="s">
        <v>24</v>
      </c>
      <c r="D25" s="17" t="s">
        <v>25</v>
      </c>
      <c r="E25" s="26">
        <v>3</v>
      </c>
      <c r="F25" s="27">
        <v>311.7</v>
      </c>
      <c r="G25" s="27">
        <v>311.7</v>
      </c>
      <c r="H25" s="28"/>
      <c r="I25" s="28"/>
      <c r="J25" s="28">
        <v>935</v>
      </c>
      <c r="K25" s="28">
        <v>935</v>
      </c>
      <c r="L25" s="28"/>
      <c r="M25" s="28"/>
    </row>
    <row r="26" spans="1:13" ht="23.6">
      <c r="A26" s="9">
        <v>11</v>
      </c>
      <c r="B26" s="24" t="s">
        <v>59</v>
      </c>
      <c r="C26" s="25" t="s">
        <v>26</v>
      </c>
      <c r="D26" s="17" t="s">
        <v>25</v>
      </c>
      <c r="E26" s="26">
        <v>-3</v>
      </c>
      <c r="F26" s="27">
        <v>72.53</v>
      </c>
      <c r="G26" s="27">
        <v>72.53</v>
      </c>
      <c r="H26" s="28"/>
      <c r="I26" s="28"/>
      <c r="J26" s="28">
        <v>-218</v>
      </c>
      <c r="K26" s="28">
        <v>-218</v>
      </c>
      <c r="L26" s="28"/>
      <c r="M26" s="28"/>
    </row>
    <row r="27" spans="1:13" ht="23.6">
      <c r="A27" s="9">
        <v>12</v>
      </c>
      <c r="B27" s="24" t="s">
        <v>58</v>
      </c>
      <c r="C27" s="25" t="s">
        <v>24</v>
      </c>
      <c r="D27" s="17" t="s">
        <v>25</v>
      </c>
      <c r="E27" s="26">
        <v>24</v>
      </c>
      <c r="F27" s="27">
        <v>311.7</v>
      </c>
      <c r="G27" s="27">
        <v>311.7</v>
      </c>
      <c r="H27" s="28"/>
      <c r="I27" s="28"/>
      <c r="J27" s="28">
        <v>7481</v>
      </c>
      <c r="K27" s="28">
        <v>7481</v>
      </c>
      <c r="L27" s="28"/>
      <c r="M27" s="28"/>
    </row>
    <row r="28" spans="1:13" ht="23.6">
      <c r="A28" s="9">
        <v>13</v>
      </c>
      <c r="B28" s="24" t="s">
        <v>59</v>
      </c>
      <c r="C28" s="25" t="s">
        <v>26</v>
      </c>
      <c r="D28" s="17" t="s">
        <v>25</v>
      </c>
      <c r="E28" s="26">
        <v>-24</v>
      </c>
      <c r="F28" s="27">
        <v>72.53</v>
      </c>
      <c r="G28" s="27">
        <v>72.53</v>
      </c>
      <c r="H28" s="28"/>
      <c r="I28" s="28"/>
      <c r="J28" s="28">
        <v>-1741</v>
      </c>
      <c r="K28" s="28">
        <v>-1741</v>
      </c>
      <c r="L28" s="28"/>
      <c r="M28" s="28"/>
    </row>
    <row r="29" spans="1:13" ht="38.950000000000003" customHeight="1">
      <c r="A29" s="9">
        <v>14</v>
      </c>
      <c r="B29" s="24" t="s">
        <v>27</v>
      </c>
      <c r="C29" s="29" t="s">
        <v>65</v>
      </c>
      <c r="D29" s="17" t="s">
        <v>28</v>
      </c>
      <c r="E29" s="26">
        <v>51.7</v>
      </c>
      <c r="F29" s="28"/>
      <c r="G29" s="28"/>
      <c r="H29" s="28"/>
      <c r="I29" s="28"/>
      <c r="J29" s="28"/>
      <c r="K29" s="28"/>
      <c r="L29" s="28"/>
      <c r="M29" s="28"/>
    </row>
    <row r="30" spans="1:13" ht="23.6">
      <c r="A30" s="9">
        <v>15</v>
      </c>
      <c r="B30" s="24" t="s">
        <v>29</v>
      </c>
      <c r="C30" s="29" t="s">
        <v>66</v>
      </c>
      <c r="D30" s="17" t="s">
        <v>28</v>
      </c>
      <c r="E30" s="26">
        <v>2.0411000000000001</v>
      </c>
      <c r="F30" s="27">
        <v>65.95</v>
      </c>
      <c r="G30" s="27">
        <v>65.95</v>
      </c>
      <c r="H30" s="28"/>
      <c r="I30" s="28"/>
      <c r="J30" s="28">
        <v>135</v>
      </c>
      <c r="K30" s="28">
        <v>135</v>
      </c>
      <c r="L30" s="28"/>
      <c r="M30" s="28"/>
    </row>
    <row r="31" spans="1:13" ht="23.6">
      <c r="A31" s="9">
        <v>16</v>
      </c>
      <c r="B31" s="24" t="s">
        <v>30</v>
      </c>
      <c r="C31" s="29" t="s">
        <v>67</v>
      </c>
      <c r="D31" s="17" t="s">
        <v>28</v>
      </c>
      <c r="E31" s="26">
        <v>6.84</v>
      </c>
      <c r="F31" s="27">
        <v>69.23</v>
      </c>
      <c r="G31" s="27">
        <v>69.23</v>
      </c>
      <c r="H31" s="28"/>
      <c r="I31" s="28"/>
      <c r="J31" s="28">
        <v>474</v>
      </c>
      <c r="K31" s="28">
        <v>474</v>
      </c>
      <c r="L31" s="28"/>
      <c r="M31" s="28"/>
    </row>
    <row r="32" spans="1:13" ht="35.35">
      <c r="A32" s="9">
        <v>17</v>
      </c>
      <c r="B32" s="24" t="s">
        <v>60</v>
      </c>
      <c r="C32" s="29" t="s">
        <v>61</v>
      </c>
      <c r="D32" s="17" t="s">
        <v>31</v>
      </c>
      <c r="E32" s="26">
        <v>51.7</v>
      </c>
      <c r="F32" s="28"/>
      <c r="G32" s="28"/>
      <c r="H32" s="28"/>
      <c r="I32" s="28"/>
      <c r="J32" s="28"/>
      <c r="K32" s="28"/>
      <c r="L32" s="28"/>
      <c r="M32" s="28"/>
    </row>
    <row r="33" spans="1:13" ht="35.35">
      <c r="A33" s="9">
        <v>18</v>
      </c>
      <c r="B33" s="24" t="s">
        <v>32</v>
      </c>
      <c r="C33" s="29" t="s">
        <v>62</v>
      </c>
      <c r="D33" s="17" t="s">
        <v>31</v>
      </c>
      <c r="E33" s="26">
        <v>8.8750999999999998</v>
      </c>
      <c r="F33" s="28"/>
      <c r="G33" s="28"/>
      <c r="H33" s="28"/>
      <c r="I33" s="28"/>
      <c r="J33" s="28"/>
      <c r="K33" s="28"/>
      <c r="L33" s="28"/>
      <c r="M33" s="28"/>
    </row>
    <row r="34" spans="1:13" ht="23.6">
      <c r="A34" s="9">
        <v>19</v>
      </c>
      <c r="B34" s="24" t="s">
        <v>33</v>
      </c>
      <c r="C34" s="29" t="s">
        <v>63</v>
      </c>
      <c r="D34" s="17" t="s">
        <v>28</v>
      </c>
      <c r="E34" s="26">
        <v>2.0411000000000001</v>
      </c>
      <c r="F34" s="27">
        <v>26.07</v>
      </c>
      <c r="G34" s="27">
        <v>26.07</v>
      </c>
      <c r="H34" s="28"/>
      <c r="I34" s="28"/>
      <c r="J34" s="28">
        <v>53</v>
      </c>
      <c r="K34" s="28">
        <v>53</v>
      </c>
      <c r="L34" s="28"/>
      <c r="M34" s="28"/>
    </row>
    <row r="35" spans="1:13" ht="23.6">
      <c r="A35" s="9">
        <v>20</v>
      </c>
      <c r="B35" s="24" t="s">
        <v>34</v>
      </c>
      <c r="C35" s="29" t="s">
        <v>64</v>
      </c>
      <c r="D35" s="17" t="s">
        <v>28</v>
      </c>
      <c r="E35" s="26">
        <v>6.84</v>
      </c>
      <c r="F35" s="27">
        <v>69.23</v>
      </c>
      <c r="G35" s="27">
        <v>69.23</v>
      </c>
      <c r="H35" s="28"/>
      <c r="I35" s="28"/>
      <c r="J35" s="28">
        <v>474</v>
      </c>
      <c r="K35" s="28">
        <v>474</v>
      </c>
      <c r="L35" s="28"/>
      <c r="M35" s="28"/>
    </row>
    <row r="36" spans="1:13" ht="15.05">
      <c r="A36" s="50" t="s">
        <v>35</v>
      </c>
      <c r="B36" s="49"/>
      <c r="C36" s="49"/>
      <c r="D36" s="49"/>
      <c r="E36" s="49"/>
      <c r="F36" s="49"/>
      <c r="G36" s="49"/>
      <c r="H36" s="49"/>
      <c r="I36" s="49"/>
      <c r="J36" s="27">
        <v>91717</v>
      </c>
      <c r="K36" s="27">
        <v>91717</v>
      </c>
      <c r="L36" s="28"/>
      <c r="M36" s="28"/>
    </row>
    <row r="37" spans="1:13" ht="15.05">
      <c r="A37" s="50" t="s">
        <v>43</v>
      </c>
      <c r="B37" s="49"/>
      <c r="C37" s="49"/>
      <c r="D37" s="49"/>
      <c r="E37" s="49"/>
      <c r="F37" s="49"/>
      <c r="G37" s="49"/>
      <c r="H37" s="49"/>
      <c r="I37" s="49"/>
      <c r="J37" s="27">
        <v>91717</v>
      </c>
      <c r="K37" s="27">
        <v>91717</v>
      </c>
      <c r="L37" s="28"/>
      <c r="M37" s="28"/>
    </row>
    <row r="38" spans="1:13" ht="15.05">
      <c r="A38" s="50" t="s">
        <v>36</v>
      </c>
      <c r="B38" s="49"/>
      <c r="C38" s="49"/>
      <c r="D38" s="49"/>
      <c r="E38" s="49"/>
      <c r="F38" s="49"/>
      <c r="G38" s="49"/>
      <c r="H38" s="49"/>
      <c r="I38" s="49"/>
      <c r="J38" s="27">
        <v>97886</v>
      </c>
      <c r="K38" s="28"/>
      <c r="L38" s="28"/>
      <c r="M38" s="28"/>
    </row>
    <row r="39" spans="1:13" ht="15.05">
      <c r="A39" s="50" t="s">
        <v>37</v>
      </c>
      <c r="B39" s="49"/>
      <c r="C39" s="49"/>
      <c r="D39" s="49"/>
      <c r="E39" s="49"/>
      <c r="F39" s="49"/>
      <c r="G39" s="49"/>
      <c r="H39" s="49"/>
      <c r="I39" s="49"/>
      <c r="J39" s="27">
        <v>44024</v>
      </c>
      <c r="K39" s="28"/>
      <c r="L39" s="28"/>
      <c r="M39" s="28"/>
    </row>
    <row r="40" spans="1:13" ht="15.05">
      <c r="A40" s="50" t="s">
        <v>38</v>
      </c>
      <c r="B40" s="49"/>
      <c r="C40" s="49"/>
      <c r="D40" s="49"/>
      <c r="E40" s="49"/>
      <c r="F40" s="49"/>
      <c r="G40" s="49"/>
      <c r="H40" s="49"/>
      <c r="I40" s="49"/>
      <c r="J40" s="27">
        <v>233627</v>
      </c>
      <c r="K40" s="28"/>
      <c r="L40" s="28"/>
      <c r="M40" s="28"/>
    </row>
    <row r="41" spans="1:13" ht="15.05">
      <c r="A41" s="50" t="s">
        <v>39</v>
      </c>
      <c r="B41" s="49"/>
      <c r="C41" s="49"/>
      <c r="D41" s="49"/>
      <c r="E41" s="49"/>
      <c r="F41" s="49"/>
      <c r="G41" s="49"/>
      <c r="H41" s="49"/>
      <c r="I41" s="49"/>
      <c r="J41" s="28"/>
      <c r="K41" s="28"/>
      <c r="L41" s="28"/>
      <c r="M41" s="28"/>
    </row>
    <row r="42" spans="1:13" ht="15.05">
      <c r="A42" s="50" t="s">
        <v>40</v>
      </c>
      <c r="B42" s="49"/>
      <c r="C42" s="49"/>
      <c r="D42" s="49"/>
      <c r="E42" s="49"/>
      <c r="F42" s="49"/>
      <c r="G42" s="49"/>
      <c r="H42" s="49"/>
      <c r="I42" s="49"/>
      <c r="J42" s="27">
        <v>91717</v>
      </c>
      <c r="K42" s="28"/>
      <c r="L42" s="28"/>
      <c r="M42" s="28"/>
    </row>
    <row r="43" spans="1:13" ht="15.05">
      <c r="A43" s="50" t="s">
        <v>41</v>
      </c>
      <c r="B43" s="49"/>
      <c r="C43" s="49"/>
      <c r="D43" s="49"/>
      <c r="E43" s="49"/>
      <c r="F43" s="49"/>
      <c r="G43" s="49"/>
      <c r="H43" s="49"/>
      <c r="I43" s="49"/>
      <c r="J43" s="27">
        <v>97886</v>
      </c>
      <c r="K43" s="28"/>
      <c r="L43" s="28"/>
      <c r="M43" s="28"/>
    </row>
    <row r="44" spans="1:13" ht="15.05">
      <c r="A44" s="50" t="s">
        <v>42</v>
      </c>
      <c r="B44" s="49"/>
      <c r="C44" s="49"/>
      <c r="D44" s="49"/>
      <c r="E44" s="49"/>
      <c r="F44" s="49"/>
      <c r="G44" s="49"/>
      <c r="H44" s="49"/>
      <c r="I44" s="49"/>
      <c r="J44" s="27">
        <v>44024</v>
      </c>
      <c r="K44" s="28"/>
      <c r="L44" s="28"/>
      <c r="M44" s="28"/>
    </row>
    <row r="45" spans="1:13" ht="15.05" customHeight="1">
      <c r="A45" s="53" t="s">
        <v>53</v>
      </c>
      <c r="B45" s="54"/>
      <c r="C45" s="54"/>
      <c r="D45" s="54"/>
      <c r="E45" s="54"/>
      <c r="F45" s="54"/>
      <c r="G45" s="54"/>
      <c r="H45" s="54"/>
      <c r="I45" s="54"/>
      <c r="J45" s="30">
        <v>233627</v>
      </c>
      <c r="K45" s="28"/>
      <c r="L45" s="28"/>
      <c r="M45" s="28"/>
    </row>
    <row r="46" spans="1:13" ht="15.05">
      <c r="A46" s="50" t="s">
        <v>52</v>
      </c>
      <c r="B46" s="49"/>
      <c r="C46" s="49"/>
      <c r="D46" s="49"/>
      <c r="E46" s="49"/>
      <c r="F46" s="49"/>
      <c r="G46" s="49"/>
      <c r="H46" s="49"/>
      <c r="I46" s="49"/>
      <c r="J46" s="27">
        <f>ROUND(J45*-0.2,0)</f>
        <v>-46725</v>
      </c>
      <c r="K46" s="28"/>
      <c r="L46" s="28"/>
      <c r="M46" s="28"/>
    </row>
    <row r="47" spans="1:13" ht="15.05">
      <c r="A47" s="50" t="s">
        <v>53</v>
      </c>
      <c r="B47" s="49"/>
      <c r="C47" s="49"/>
      <c r="D47" s="49"/>
      <c r="E47" s="49"/>
      <c r="F47" s="49"/>
      <c r="G47" s="49"/>
      <c r="H47" s="49"/>
      <c r="I47" s="49"/>
      <c r="J47" s="27">
        <f>SUM(J45:J46)</f>
        <v>186902</v>
      </c>
      <c r="K47" s="28"/>
      <c r="L47" s="28"/>
      <c r="M47" s="28"/>
    </row>
    <row r="48" spans="1:13" ht="15.05">
      <c r="A48" s="50" t="s">
        <v>54</v>
      </c>
      <c r="B48" s="49"/>
      <c r="C48" s="49"/>
      <c r="D48" s="49"/>
      <c r="E48" s="49"/>
      <c r="F48" s="49"/>
      <c r="G48" s="49"/>
      <c r="H48" s="49"/>
      <c r="I48" s="49"/>
      <c r="J48" s="27">
        <f>ROUND(J47*-0.05,0)</f>
        <v>-9345</v>
      </c>
      <c r="K48" s="28"/>
      <c r="L48" s="28"/>
      <c r="M48" s="28"/>
    </row>
    <row r="49" spans="1:13" ht="15.05">
      <c r="A49" s="53" t="s">
        <v>53</v>
      </c>
      <c r="B49" s="54"/>
      <c r="C49" s="54"/>
      <c r="D49" s="54"/>
      <c r="E49" s="54"/>
      <c r="F49" s="54"/>
      <c r="G49" s="54"/>
      <c r="H49" s="54"/>
      <c r="I49" s="54"/>
      <c r="J49" s="30">
        <f>SUM(J47:J48)</f>
        <v>177557</v>
      </c>
      <c r="K49" s="28"/>
      <c r="L49" s="28"/>
      <c r="M49" s="28"/>
    </row>
    <row r="50" spans="1:13" ht="15.05">
      <c r="A50" s="50" t="s">
        <v>55</v>
      </c>
      <c r="B50" s="49"/>
      <c r="C50" s="49"/>
      <c r="D50" s="49"/>
      <c r="E50" s="49"/>
      <c r="F50" s="49"/>
      <c r="G50" s="49"/>
      <c r="H50" s="49"/>
      <c r="I50" s="49"/>
      <c r="J50" s="27">
        <f>ROUND(J49*0.2,2)</f>
        <v>35511.4</v>
      </c>
      <c r="K50" s="28"/>
      <c r="L50" s="28"/>
      <c r="M50" s="28"/>
    </row>
    <row r="51" spans="1:13" ht="15.05">
      <c r="A51" s="53" t="s">
        <v>44</v>
      </c>
      <c r="B51" s="49"/>
      <c r="C51" s="49"/>
      <c r="D51" s="49"/>
      <c r="E51" s="49"/>
      <c r="F51" s="49"/>
      <c r="G51" s="49"/>
      <c r="H51" s="49"/>
      <c r="I51" s="49"/>
      <c r="J51" s="30">
        <f>SUM(J49:J50)</f>
        <v>213068.4</v>
      </c>
      <c r="K51" s="45"/>
      <c r="L51" s="45"/>
      <c r="M51" s="45"/>
    </row>
    <row r="52" spans="1:13">
      <c r="C52" s="22"/>
      <c r="D52" s="31"/>
      <c r="E52" s="32"/>
    </row>
    <row r="53" spans="1:13">
      <c r="C53" s="22"/>
      <c r="D53" s="31"/>
      <c r="E53" s="32"/>
    </row>
    <row r="54" spans="1:13">
      <c r="C54" s="22"/>
      <c r="D54" s="31"/>
      <c r="E54" s="32"/>
    </row>
    <row r="56" spans="1:13" ht="15.05">
      <c r="A56" s="51" t="s">
        <v>46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</row>
  </sheetData>
  <mergeCells count="30">
    <mergeCell ref="A40:I40"/>
    <mergeCell ref="C6:J6"/>
    <mergeCell ref="A46:I46"/>
    <mergeCell ref="A47:I47"/>
    <mergeCell ref="A48:I48"/>
    <mergeCell ref="A36:I36"/>
    <mergeCell ref="J11:M11"/>
    <mergeCell ref="F12:F13"/>
    <mergeCell ref="G12:I12"/>
    <mergeCell ref="J12:J13"/>
    <mergeCell ref="K12:M12"/>
    <mergeCell ref="A11:A13"/>
    <mergeCell ref="B11:B13"/>
    <mergeCell ref="C11:C13"/>
    <mergeCell ref="D11:D13"/>
    <mergeCell ref="E11:E13"/>
    <mergeCell ref="A56:M56"/>
    <mergeCell ref="A50:I50"/>
    <mergeCell ref="A51:I51"/>
    <mergeCell ref="A41:I41"/>
    <mergeCell ref="A42:I42"/>
    <mergeCell ref="A43:I43"/>
    <mergeCell ref="A44:I44"/>
    <mergeCell ref="A45:I45"/>
    <mergeCell ref="A49:I49"/>
    <mergeCell ref="F11:I11"/>
    <mergeCell ref="A15:M15"/>
    <mergeCell ref="A39:I39"/>
    <mergeCell ref="A37:I37"/>
    <mergeCell ref="A38:I38"/>
  </mergeCells>
  <pageMargins left="0.31496062992125984" right="0.19685039370078741" top="0.51181102362204722" bottom="0.39370078740157483" header="0.31496062992125984" footer="0.19685039370078741"/>
  <pageSetup paperSize="9" scale="95" fitToHeight="10000" orientation="landscape" r:id="rId1"/>
  <headerFooter alignWithMargins="0"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ЛСР 13 граф</vt:lpstr>
      <vt:lpstr>'ЛСР 13 граф'!Constr</vt:lpstr>
      <vt:lpstr>'ЛСР 13 граф'!Ind</vt:lpstr>
      <vt:lpstr>'ЛСР 13 граф'!Заголовки_для_печати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Сургут</cp:lastModifiedBy>
  <cp:lastPrinted>2019-06-07T13:34:49Z</cp:lastPrinted>
  <dcterms:created xsi:type="dcterms:W3CDTF">2012-09-25T04:33:48Z</dcterms:created>
  <dcterms:modified xsi:type="dcterms:W3CDTF">2019-06-16T05:08:22Z</dcterms:modified>
</cp:coreProperties>
</file>