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6" yWindow="26" windowWidth="19322" windowHeight="10041"/>
  </bookViews>
  <sheets>
    <sheet name="ЛСР 13 граф" sheetId="7" r:id="rId1"/>
  </sheets>
  <definedNames>
    <definedName name="Constr" localSheetId="0">'ЛСР 13 граф'!$A$1</definedName>
    <definedName name="FOT" localSheetId="0">'ЛСР 13 граф'!#REF!</definedName>
    <definedName name="Ind" localSheetId="0">'ЛСР 13 граф'!$D$6</definedName>
    <definedName name="Obj" localSheetId="0">'ЛСР 13 граф'!#REF!</definedName>
    <definedName name="Obosn" localSheetId="0">'ЛСР 13 граф'!#REF!</definedName>
    <definedName name="SmPr" localSheetId="0">'ЛСР 13 граф'!$C$9</definedName>
    <definedName name="_xlnm.Print_Titles" localSheetId="0">'ЛСР 13 граф'!$14:$14</definedName>
  </definedNames>
  <calcPr calcId="125725"/>
</workbook>
</file>

<file path=xl/calcChain.xml><?xml version="1.0" encoding="utf-8"?>
<calcChain xmlns="http://schemas.openxmlformats.org/spreadsheetml/2006/main">
  <c r="J43" i="7"/>
  <c r="J44" s="1"/>
  <c r="J45" l="1"/>
  <c r="J46" s="1"/>
  <c r="J47" l="1"/>
  <c r="J48" s="1"/>
</calcChain>
</file>

<file path=xl/sharedStrings.xml><?xml version="1.0" encoding="utf-8"?>
<sst xmlns="http://schemas.openxmlformats.org/spreadsheetml/2006/main" count="89" uniqueCount="73">
  <si>
    <t>СОГЛАСОВАНО:</t>
  </si>
  <si>
    <t>УТВЕРЖДАЮ:</t>
  </si>
  <si>
    <t>№ пп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</si>
  <si>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</si>
  <si>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</si>
  <si>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</si>
  <si>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</si>
  <si>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</si>
  <si>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</si>
  <si>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</si>
  <si>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</si>
  <si>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З/пМех</t>
  </si>
  <si>
    <t>Обоснование</t>
  </si>
  <si>
    <t>________________</t>
  </si>
  <si>
    <t>Эк.Маш.</t>
  </si>
  <si>
    <t xml:space="preserve">                           Раздел 1. Праздничная иллюминация</t>
  </si>
  <si>
    <t>Ц08-02-365-03</t>
  </si>
  <si>
    <t>Растяжка поперечная: между опорами</t>
  </si>
  <si>
    <t>1 шт.</t>
  </si>
  <si>
    <t>Ц08-02-369-02</t>
  </si>
  <si>
    <t>Светильник, устанавливаемый вне зданий с лампами: люминесцентными</t>
  </si>
  <si>
    <t>Е33-01-016-01</t>
  </si>
  <si>
    <t>Установка стальных опор промежуточных: свободностоящих, одностоечных массой до 2 т</t>
  </si>
  <si>
    <t>1 т опор</t>
  </si>
  <si>
    <t xml:space="preserve">                           заземление</t>
  </si>
  <si>
    <t>Е33-03-004-02</t>
  </si>
  <si>
    <t>(1 шт по 5м на 86 опор)) _x000D_
Забивка вертикальных заземлителей вручную на глубину до 3 м</t>
  </si>
  <si>
    <t>1 заземлитель</t>
  </si>
  <si>
    <t>Ц08-02-472-09</t>
  </si>
  <si>
    <t>Проводник заземляющий открыто по строительным основаниям: из круглой стали диаметром 12 мм</t>
  </si>
  <si>
    <t>100 м</t>
  </si>
  <si>
    <t xml:space="preserve">                           Закрепление опор (219-16.09 - ЭН л.5)</t>
  </si>
  <si>
    <t>Е33-01-007-03</t>
  </si>
  <si>
    <t>Бурение котлованов на глубину бурения: до 4 м, 1 группа грунтов</t>
  </si>
  <si>
    <t>1 котлован</t>
  </si>
  <si>
    <t>Е05-01-095-06</t>
  </si>
  <si>
    <t>Установка в скважины в мерзлых и вечномерзлых грунтах: стальных свай объемом до 0,2 м3</t>
  </si>
  <si>
    <t>1 м3 свай</t>
  </si>
  <si>
    <t>Е05-01-095-07</t>
  </si>
  <si>
    <t>Установка в скважины в мерзлых и вечномерзлых грунтах: стальных свай объемом до 0,35 м3</t>
  </si>
  <si>
    <t>Е13-03-002-04</t>
  </si>
  <si>
    <t>Огрунтовка металлических поверхностей за один раз: грунтовкой ГФ-021</t>
  </si>
  <si>
    <t>100 м2 окрашиваемой поверхности</t>
  </si>
  <si>
    <t xml:space="preserve">                           Ограждение опор ОГ1-6 шт (219-16.09-ЭН л.6)</t>
  </si>
  <si>
    <t>Е27-09-001-08</t>
  </si>
  <si>
    <t>прим ограждение опор) Устройство металлических пешеходных ограждений</t>
  </si>
  <si>
    <t>Е13-03-004-07</t>
  </si>
  <si>
    <t>Окраска металлических огрунтованных поверхностей: эмалью ХВ-125</t>
  </si>
  <si>
    <t>Итого прямые затраты по разделу в текущих ценах</t>
  </si>
  <si>
    <t>Накладные расходы</t>
  </si>
  <si>
    <t>Сметная прибыль</t>
  </si>
  <si>
    <t xml:space="preserve">  Итого</t>
  </si>
  <si>
    <t xml:space="preserve">    В том числе: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</si>
  <si>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</si>
  <si>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</si>
  <si>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</si>
  <si>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</si>
  <si>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>Итого прямые затраты по смете в текущих ценах</t>
  </si>
  <si>
    <t xml:space="preserve">  ВСЕГО по смете</t>
  </si>
  <si>
    <t>тыс. руб.</t>
  </si>
  <si>
    <t>Составил: ___________________________</t>
  </si>
  <si>
    <t>Сметная стоимость _______________________________________________________________________________________________</t>
  </si>
  <si>
    <t>" _____ " ________________ 2019 г.</t>
  </si>
  <si>
    <t>"______ " _______________2019 г.</t>
  </si>
  <si>
    <t>Объект: Освещение улицы Нефтяников и улиц промышленной зоны города Муравленко.</t>
  </si>
  <si>
    <t>Составлена в базисных ценах на 2000 г. и текущих ценах на 12.2016 г. по НБ: "ТСНБ-2001 Ямало-Ненецкого автономного округа (эталон) с прил. 1, 2".</t>
  </si>
  <si>
    <t>Генподрядные 20%</t>
  </si>
  <si>
    <t>ИТОГО</t>
  </si>
  <si>
    <t>Подрядные 5%</t>
  </si>
  <si>
    <t>НДС 20%</t>
  </si>
  <si>
    <t>______653,816</t>
  </si>
  <si>
    <t>ЛОКАЛЬНЫЙ СМЕТНЫЙ РАСЧЕТ № 02-04</t>
  </si>
  <si>
    <t xml:space="preserve"> 9 этап строительства. Линии праздничной иллюминации по ул. Нефтяников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</si>
</sst>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6" fillId="0" borderId="0" xfId="1" applyFont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6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/>
    </xf>
    <xf numFmtId="0" fontId="6" fillId="0" borderId="0" xfId="1" applyFont="1" applyFill="1" applyBorder="1" applyAlignment="1">
      <alignment horizontal="right" vertical="top"/>
    </xf>
    <xf numFmtId="49" fontId="9" fillId="0" borderId="0" xfId="1" applyNumberFormat="1" applyFont="1" applyAlignment="1">
      <alignment horizontal="left" vertical="top"/>
    </xf>
    <xf numFmtId="0" fontId="5" fillId="0" borderId="0" xfId="1" applyFont="1" applyAlignment="1"/>
    <xf numFmtId="49" fontId="6" fillId="0" borderId="0" xfId="1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0" xfId="1" applyFont="1" applyAlignment="1">
      <alignment horizontal="left" vertical="top"/>
    </xf>
    <xf numFmtId="49" fontId="10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horizontal="right" vertical="top" wrapText="1"/>
    </xf>
    <xf numFmtId="0" fontId="5" fillId="0" borderId="1" xfId="1" applyFont="1" applyBorder="1" applyAlignment="1">
      <alignment horizontal="right" vertical="top"/>
    </xf>
    <xf numFmtId="0" fontId="8" fillId="0" borderId="1" xfId="1" applyFont="1" applyBorder="1" applyAlignment="1">
      <alignment horizontal="right" vertical="top" wrapText="1"/>
    </xf>
    <xf numFmtId="0" fontId="12" fillId="0" borderId="0" xfId="1" applyFont="1" applyAlignment="1">
      <alignment horizontal="left" vertical="top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0" fontId="6" fillId="0" borderId="0" xfId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center"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vertical="top"/>
    </xf>
    <xf numFmtId="49" fontId="4" fillId="0" borderId="0" xfId="1" applyNumberFormat="1" applyFont="1" applyAlignment="1">
      <alignment horizontal="left" vertical="top"/>
    </xf>
    <xf numFmtId="0" fontId="5" fillId="0" borderId="1" xfId="1" applyFont="1" applyBorder="1" applyAlignment="1">
      <alignment horizontal="right" vertical="top" wrapText="1"/>
    </xf>
    <xf numFmtId="0" fontId="5" fillId="0" borderId="1" xfId="1" applyFont="1" applyBorder="1" applyAlignment="1">
      <alignment horizontal="right" vertical="top"/>
    </xf>
    <xf numFmtId="0" fontId="8" fillId="0" borderId="1" xfId="1" applyFont="1" applyBorder="1" applyAlignment="1">
      <alignment horizontal="right" vertical="top" wrapText="1"/>
    </xf>
    <xf numFmtId="0" fontId="4" fillId="0" borderId="0" xfId="1" applyFont="1" applyAlignment="1">
      <alignment horizontal="left"/>
    </xf>
    <xf numFmtId="0" fontId="8" fillId="0" borderId="1" xfId="1" applyFont="1" applyBorder="1" applyAlignment="1">
      <alignment horizontal="right" vertical="top"/>
    </xf>
    <xf numFmtId="0" fontId="12" fillId="0" borderId="0" xfId="1" applyFont="1" applyAlignment="1">
      <alignment horizontal="center" vertical="top"/>
    </xf>
    <xf numFmtId="0" fontId="6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0" fillId="0" borderId="1" xfId="1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53"/>
  <sheetViews>
    <sheetView showGridLines="0" tabSelected="1" zoomScale="90" zoomScaleNormal="90" zoomScaleSheetLayoutView="75" workbookViewId="0">
      <selection activeCell="E18" sqref="E18"/>
    </sheetView>
  </sheetViews>
  <sheetFormatPr defaultColWidth="8.88671875" defaultRowHeight="12.45" outlineLevelRow="2"/>
  <cols>
    <col min="1" max="1" width="4.5546875" style="11" customWidth="1"/>
    <col min="2" max="2" width="14.44140625" style="1" customWidth="1"/>
    <col min="3" max="3" width="42.5546875" style="10" customWidth="1"/>
    <col min="4" max="4" width="13.88671875" style="9" customWidth="1"/>
    <col min="5" max="5" width="16.44140625" style="12" customWidth="1"/>
    <col min="6" max="6" width="8.109375" style="2" customWidth="1"/>
    <col min="7" max="9" width="7.109375" style="2" customWidth="1"/>
    <col min="10" max="10" width="8.109375" style="2" customWidth="1"/>
    <col min="11" max="12" width="7.109375" style="2" customWidth="1"/>
    <col min="13" max="13" width="6.33203125" style="2" customWidth="1"/>
    <col min="14" max="16384" width="8.88671875" style="3"/>
  </cols>
  <sheetData>
    <row r="1" spans="1:13" ht="19.5" customHeight="1" outlineLevel="2">
      <c r="A1" s="32" t="s">
        <v>0</v>
      </c>
      <c r="B1" s="23"/>
      <c r="C1" s="33"/>
      <c r="D1" s="34"/>
      <c r="E1" s="34"/>
      <c r="F1" s="4"/>
      <c r="G1" s="4"/>
      <c r="H1" s="4"/>
      <c r="I1" s="32" t="s">
        <v>1</v>
      </c>
      <c r="K1" s="4"/>
      <c r="L1" s="4"/>
    </row>
    <row r="2" spans="1:13" ht="22.6" customHeight="1" outlineLevel="1">
      <c r="A2" s="25" t="s">
        <v>13</v>
      </c>
      <c r="B2" s="23"/>
      <c r="C2" s="33"/>
      <c r="D2" s="34"/>
      <c r="E2" s="34"/>
      <c r="F2" s="4"/>
      <c r="G2" s="4"/>
      <c r="H2" s="4"/>
      <c r="I2" s="25" t="s">
        <v>13</v>
      </c>
      <c r="K2" s="4"/>
      <c r="L2" s="4"/>
    </row>
    <row r="3" spans="1:13" ht="34.549999999999997" customHeight="1" outlineLevel="1">
      <c r="A3" s="25" t="s">
        <v>62</v>
      </c>
      <c r="B3" s="23"/>
      <c r="C3" s="33"/>
      <c r="D3" s="34"/>
      <c r="E3" s="34"/>
      <c r="F3" s="4"/>
      <c r="G3" s="4"/>
      <c r="H3" s="4"/>
      <c r="I3" s="25" t="s">
        <v>63</v>
      </c>
      <c r="K3" s="4"/>
      <c r="L3" s="4"/>
    </row>
    <row r="4" spans="1:13" ht="14.4">
      <c r="A4" s="14"/>
      <c r="B4" s="23"/>
      <c r="C4" s="36"/>
      <c r="D4" s="37" t="s">
        <v>64</v>
      </c>
      <c r="E4" s="37"/>
      <c r="F4" s="35"/>
      <c r="G4" s="35"/>
      <c r="H4" s="37"/>
      <c r="I4" s="35"/>
      <c r="J4" s="35"/>
      <c r="K4" s="4"/>
      <c r="L4" s="4"/>
    </row>
    <row r="5" spans="1:13" ht="14.4">
      <c r="A5" s="14"/>
      <c r="B5" s="23"/>
      <c r="C5" s="25"/>
      <c r="D5" s="14"/>
      <c r="E5" s="19"/>
      <c r="F5" s="35"/>
      <c r="G5" s="35"/>
      <c r="H5" s="4"/>
      <c r="I5" s="19"/>
      <c r="J5" s="4"/>
      <c r="K5" s="4"/>
      <c r="L5" s="4"/>
    </row>
    <row r="6" spans="1:13" ht="14.4">
      <c r="A6" s="14"/>
      <c r="B6" s="23"/>
      <c r="C6" s="25"/>
      <c r="D6" s="46" t="s">
        <v>71</v>
      </c>
      <c r="E6" s="34"/>
      <c r="F6" s="4"/>
      <c r="G6" s="4"/>
      <c r="H6" s="4"/>
      <c r="I6" s="4"/>
      <c r="J6" s="4"/>
      <c r="K6" s="4"/>
      <c r="L6" s="4"/>
    </row>
    <row r="7" spans="1:13" ht="33.049999999999997" customHeight="1">
      <c r="A7" s="14"/>
      <c r="B7" s="20"/>
      <c r="C7" s="47" t="s">
        <v>72</v>
      </c>
      <c r="D7" s="47"/>
      <c r="E7" s="47"/>
      <c r="F7" s="47"/>
      <c r="G7" s="47"/>
      <c r="H7" s="47"/>
      <c r="I7" s="47"/>
      <c r="J7" s="47"/>
      <c r="K7" s="4"/>
      <c r="L7" s="4"/>
    </row>
    <row r="8" spans="1:13">
      <c r="A8" s="15"/>
      <c r="B8" s="21"/>
      <c r="C8" s="13"/>
      <c r="D8" s="11"/>
      <c r="E8" s="22"/>
    </row>
    <row r="9" spans="1:13" s="17" customFormat="1" ht="15.05">
      <c r="A9" s="14"/>
      <c r="B9" s="23"/>
      <c r="C9" s="44" t="s">
        <v>61</v>
      </c>
      <c r="D9" s="44" t="s">
        <v>70</v>
      </c>
      <c r="E9" s="38" t="s">
        <v>59</v>
      </c>
      <c r="F9" s="24"/>
      <c r="G9" s="25"/>
      <c r="H9" s="4"/>
      <c r="I9" s="16"/>
      <c r="J9" s="16"/>
      <c r="K9" s="4"/>
      <c r="L9" s="4"/>
      <c r="M9" s="4"/>
    </row>
    <row r="10" spans="1:13">
      <c r="C10" s="40" t="s">
        <v>65</v>
      </c>
      <c r="D10" s="39"/>
      <c r="E10" s="39"/>
    </row>
    <row r="11" spans="1:13" ht="12.8" customHeight="1">
      <c r="A11" s="54" t="s">
        <v>2</v>
      </c>
      <c r="B11" s="56" t="s">
        <v>12</v>
      </c>
      <c r="C11" s="54" t="s">
        <v>3</v>
      </c>
      <c r="D11" s="54" t="s">
        <v>4</v>
      </c>
      <c r="E11" s="54" t="s">
        <v>5</v>
      </c>
      <c r="F11" s="54" t="s">
        <v>6</v>
      </c>
      <c r="G11" s="55"/>
      <c r="H11" s="55"/>
      <c r="I11" s="55"/>
      <c r="J11" s="54" t="s">
        <v>7</v>
      </c>
      <c r="K11" s="55"/>
      <c r="L11" s="55"/>
      <c r="M11" s="55"/>
    </row>
    <row r="12" spans="1:13" ht="13.75" customHeight="1">
      <c r="A12" s="55"/>
      <c r="B12" s="57"/>
      <c r="C12" s="58"/>
      <c r="D12" s="54"/>
      <c r="E12" s="54"/>
      <c r="F12" s="54" t="s">
        <v>8</v>
      </c>
      <c r="G12" s="54" t="s">
        <v>9</v>
      </c>
      <c r="H12" s="55"/>
      <c r="I12" s="55"/>
      <c r="J12" s="54" t="s">
        <v>8</v>
      </c>
      <c r="K12" s="54" t="s">
        <v>9</v>
      </c>
      <c r="L12" s="55"/>
      <c r="M12" s="55"/>
    </row>
    <row r="13" spans="1:13">
      <c r="A13" s="55"/>
      <c r="B13" s="57"/>
      <c r="C13" s="58"/>
      <c r="D13" s="54"/>
      <c r="E13" s="54"/>
      <c r="F13" s="55"/>
      <c r="G13" s="5" t="s">
        <v>10</v>
      </c>
      <c r="H13" s="5" t="s">
        <v>14</v>
      </c>
      <c r="I13" s="5" t="s">
        <v>11</v>
      </c>
      <c r="J13" s="55"/>
      <c r="K13" s="5" t="s">
        <v>10</v>
      </c>
      <c r="L13" s="5" t="s">
        <v>14</v>
      </c>
      <c r="M13" s="5" t="s">
        <v>11</v>
      </c>
    </row>
    <row r="14" spans="1:13">
      <c r="A14" s="8">
        <v>1</v>
      </c>
      <c r="B14" s="7">
        <v>2</v>
      </c>
      <c r="C14" s="5">
        <v>3</v>
      </c>
      <c r="D14" s="5">
        <v>4</v>
      </c>
      <c r="E14" s="18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  <c r="K14" s="6">
        <v>11</v>
      </c>
      <c r="L14" s="6">
        <v>12</v>
      </c>
      <c r="M14" s="6">
        <v>13</v>
      </c>
    </row>
    <row r="15" spans="1:13" ht="19.149999999999999" customHeight="1">
      <c r="A15" s="59" t="s">
        <v>15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3">
      <c r="A16" s="8">
        <v>1</v>
      </c>
      <c r="B16" s="26" t="s">
        <v>16</v>
      </c>
      <c r="C16" s="27" t="s">
        <v>17</v>
      </c>
      <c r="D16" s="18" t="s">
        <v>18</v>
      </c>
      <c r="E16" s="28">
        <v>24</v>
      </c>
      <c r="F16" s="29">
        <v>1341.11</v>
      </c>
      <c r="G16" s="29">
        <v>685.74</v>
      </c>
      <c r="H16" s="29">
        <v>655.37</v>
      </c>
      <c r="I16" s="29">
        <v>272.14</v>
      </c>
      <c r="J16" s="30">
        <v>32187</v>
      </c>
      <c r="K16" s="30">
        <v>16458</v>
      </c>
      <c r="L16" s="30">
        <v>15729</v>
      </c>
      <c r="M16" s="30">
        <v>6531</v>
      </c>
    </row>
    <row r="17" spans="1:13" ht="23.6">
      <c r="A17" s="8">
        <v>3</v>
      </c>
      <c r="B17" s="26" t="s">
        <v>19</v>
      </c>
      <c r="C17" s="27" t="s">
        <v>20</v>
      </c>
      <c r="D17" s="18" t="s">
        <v>18</v>
      </c>
      <c r="E17" s="28">
        <v>73</v>
      </c>
      <c r="F17" s="29">
        <v>1494.42</v>
      </c>
      <c r="G17" s="29">
        <v>719</v>
      </c>
      <c r="H17" s="29">
        <v>775.42</v>
      </c>
      <c r="I17" s="29">
        <v>324.89</v>
      </c>
      <c r="J17" s="30">
        <v>109093</v>
      </c>
      <c r="K17" s="30">
        <v>52487</v>
      </c>
      <c r="L17" s="30">
        <v>56606</v>
      </c>
      <c r="M17" s="30">
        <v>23717</v>
      </c>
    </row>
    <row r="18" spans="1:13" ht="23.6">
      <c r="A18" s="8">
        <v>5</v>
      </c>
      <c r="B18" s="26" t="s">
        <v>21</v>
      </c>
      <c r="C18" s="27" t="s">
        <v>22</v>
      </c>
      <c r="D18" s="18" t="s">
        <v>23</v>
      </c>
      <c r="E18" s="28">
        <v>3.82</v>
      </c>
      <c r="F18" s="29">
        <v>21592.71</v>
      </c>
      <c r="G18" s="29">
        <v>8317.25</v>
      </c>
      <c r="H18" s="29">
        <v>13275.46</v>
      </c>
      <c r="I18" s="29">
        <v>2795.99</v>
      </c>
      <c r="J18" s="30">
        <v>82484</v>
      </c>
      <c r="K18" s="30">
        <v>31772</v>
      </c>
      <c r="L18" s="30">
        <v>50712</v>
      </c>
      <c r="M18" s="30">
        <v>10681</v>
      </c>
    </row>
    <row r="19" spans="1:13" ht="19.149999999999999" customHeight="1">
      <c r="A19" s="50" t="s">
        <v>24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</row>
    <row r="20" spans="1:13" ht="35.35">
      <c r="A20" s="8">
        <v>13</v>
      </c>
      <c r="B20" s="26" t="s">
        <v>25</v>
      </c>
      <c r="C20" s="27" t="s">
        <v>26</v>
      </c>
      <c r="D20" s="18" t="s">
        <v>27</v>
      </c>
      <c r="E20" s="28">
        <v>86</v>
      </c>
      <c r="F20" s="29">
        <v>199.6</v>
      </c>
      <c r="G20" s="29">
        <v>168.44</v>
      </c>
      <c r="H20" s="29">
        <v>31.16</v>
      </c>
      <c r="I20" s="30"/>
      <c r="J20" s="30">
        <v>17166</v>
      </c>
      <c r="K20" s="30">
        <v>14486</v>
      </c>
      <c r="L20" s="30">
        <v>2680</v>
      </c>
      <c r="M20" s="30"/>
    </row>
    <row r="21" spans="1:13" ht="23.6">
      <c r="A21" s="8">
        <v>15</v>
      </c>
      <c r="B21" s="26" t="s">
        <v>28</v>
      </c>
      <c r="C21" s="27" t="s">
        <v>29</v>
      </c>
      <c r="D21" s="18" t="s">
        <v>30</v>
      </c>
      <c r="E21" s="28">
        <v>8.6</v>
      </c>
      <c r="F21" s="29">
        <v>6578.21</v>
      </c>
      <c r="G21" s="29">
        <v>5860.23</v>
      </c>
      <c r="H21" s="29">
        <v>717.98</v>
      </c>
      <c r="I21" s="29">
        <v>71.930000000000007</v>
      </c>
      <c r="J21" s="30">
        <v>56573</v>
      </c>
      <c r="K21" s="30">
        <v>50398</v>
      </c>
      <c r="L21" s="30">
        <v>6175</v>
      </c>
      <c r="M21" s="30">
        <v>619</v>
      </c>
    </row>
    <row r="22" spans="1:13" ht="19.149999999999999" customHeight="1">
      <c r="A22" s="50" t="s">
        <v>31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</row>
    <row r="23" spans="1:13" ht="23.6">
      <c r="A23" s="8">
        <v>17</v>
      </c>
      <c r="B23" s="26" t="s">
        <v>32</v>
      </c>
      <c r="C23" s="27" t="s">
        <v>33</v>
      </c>
      <c r="D23" s="18" t="s">
        <v>34</v>
      </c>
      <c r="E23" s="28">
        <v>20</v>
      </c>
      <c r="F23" s="29">
        <v>954.94</v>
      </c>
      <c r="G23" s="29">
        <v>222.38</v>
      </c>
      <c r="H23" s="29">
        <v>732.56</v>
      </c>
      <c r="I23" s="29">
        <v>265.83999999999997</v>
      </c>
      <c r="J23" s="30">
        <v>19099</v>
      </c>
      <c r="K23" s="30">
        <v>4448</v>
      </c>
      <c r="L23" s="30">
        <v>14651</v>
      </c>
      <c r="M23" s="30">
        <v>5317</v>
      </c>
    </row>
    <row r="24" spans="1:13" ht="23.6">
      <c r="A24" s="8">
        <v>18</v>
      </c>
      <c r="B24" s="26" t="s">
        <v>35</v>
      </c>
      <c r="C24" s="27" t="s">
        <v>36</v>
      </c>
      <c r="D24" s="18" t="s">
        <v>37</v>
      </c>
      <c r="E24" s="28">
        <v>2.8</v>
      </c>
      <c r="F24" s="29">
        <v>7997.12</v>
      </c>
      <c r="G24" s="29">
        <v>3767.65</v>
      </c>
      <c r="H24" s="29">
        <v>4229.47</v>
      </c>
      <c r="I24" s="29">
        <v>1268.07</v>
      </c>
      <c r="J24" s="30">
        <v>22392</v>
      </c>
      <c r="K24" s="30">
        <v>10549</v>
      </c>
      <c r="L24" s="30">
        <v>11843</v>
      </c>
      <c r="M24" s="30">
        <v>3551</v>
      </c>
    </row>
    <row r="25" spans="1:13" ht="23.6">
      <c r="A25" s="8">
        <v>19</v>
      </c>
      <c r="B25" s="26" t="s">
        <v>38</v>
      </c>
      <c r="C25" s="27" t="s">
        <v>39</v>
      </c>
      <c r="D25" s="18" t="s">
        <v>37</v>
      </c>
      <c r="E25" s="28">
        <v>1.38</v>
      </c>
      <c r="F25" s="29">
        <v>5271.09</v>
      </c>
      <c r="G25" s="29">
        <v>2664.12</v>
      </c>
      <c r="H25" s="29">
        <v>2606.9699999999998</v>
      </c>
      <c r="I25" s="29">
        <v>729.19</v>
      </c>
      <c r="J25" s="30">
        <v>7274</v>
      </c>
      <c r="K25" s="30">
        <v>3676</v>
      </c>
      <c r="L25" s="30">
        <v>3598</v>
      </c>
      <c r="M25" s="30">
        <v>1006</v>
      </c>
    </row>
    <row r="26" spans="1:13" ht="35.35">
      <c r="A26" s="8">
        <v>23</v>
      </c>
      <c r="B26" s="26" t="s">
        <v>40</v>
      </c>
      <c r="C26" s="27" t="s">
        <v>41</v>
      </c>
      <c r="D26" s="18" t="s">
        <v>42</v>
      </c>
      <c r="E26" s="28">
        <v>0.24079999999999999</v>
      </c>
      <c r="F26" s="29">
        <v>1711.72</v>
      </c>
      <c r="G26" s="29">
        <v>1655</v>
      </c>
      <c r="H26" s="29">
        <v>56.72</v>
      </c>
      <c r="I26" s="29">
        <v>2.7</v>
      </c>
      <c r="J26" s="30">
        <v>412</v>
      </c>
      <c r="K26" s="30">
        <v>399</v>
      </c>
      <c r="L26" s="30">
        <v>13</v>
      </c>
      <c r="M26" s="30">
        <v>1</v>
      </c>
    </row>
    <row r="27" spans="1:13" ht="19.149999999999999" customHeight="1">
      <c r="A27" s="50" t="s">
        <v>43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3" ht="23.6">
      <c r="A28" s="8">
        <v>24</v>
      </c>
      <c r="B28" s="26" t="s">
        <v>44</v>
      </c>
      <c r="C28" s="27" t="s">
        <v>45</v>
      </c>
      <c r="D28" s="18" t="s">
        <v>30</v>
      </c>
      <c r="E28" s="28">
        <v>0.20399999999999999</v>
      </c>
      <c r="F28" s="29">
        <v>13499.84</v>
      </c>
      <c r="G28" s="29">
        <v>11895.19</v>
      </c>
      <c r="H28" s="29">
        <v>1604.65</v>
      </c>
      <c r="I28" s="30"/>
      <c r="J28" s="30">
        <v>2754</v>
      </c>
      <c r="K28" s="30">
        <v>2427</v>
      </c>
      <c r="L28" s="30">
        <v>327</v>
      </c>
      <c r="M28" s="30"/>
    </row>
    <row r="29" spans="1:13" ht="35.35">
      <c r="A29" s="8">
        <v>26</v>
      </c>
      <c r="B29" s="26" t="s">
        <v>40</v>
      </c>
      <c r="C29" s="27" t="s">
        <v>41</v>
      </c>
      <c r="D29" s="18" t="s">
        <v>42</v>
      </c>
      <c r="E29" s="28">
        <v>0.216</v>
      </c>
      <c r="F29" s="29">
        <v>3423.45</v>
      </c>
      <c r="G29" s="29">
        <v>3310</v>
      </c>
      <c r="H29" s="29">
        <v>113.45</v>
      </c>
      <c r="I29" s="29">
        <v>5.39</v>
      </c>
      <c r="J29" s="30">
        <v>739</v>
      </c>
      <c r="K29" s="30">
        <v>715</v>
      </c>
      <c r="L29" s="30">
        <v>24</v>
      </c>
      <c r="M29" s="30">
        <v>1</v>
      </c>
    </row>
    <row r="30" spans="1:13" ht="35.35">
      <c r="A30" s="8">
        <v>27</v>
      </c>
      <c r="B30" s="26" t="s">
        <v>46</v>
      </c>
      <c r="C30" s="27" t="s">
        <v>47</v>
      </c>
      <c r="D30" s="18" t="s">
        <v>42</v>
      </c>
      <c r="E30" s="28">
        <v>0.216</v>
      </c>
      <c r="F30" s="29">
        <v>3554.58</v>
      </c>
      <c r="G30" s="29">
        <v>3278.83</v>
      </c>
      <c r="H30" s="29">
        <v>275.75</v>
      </c>
      <c r="I30" s="29">
        <v>13.49</v>
      </c>
      <c r="J30" s="30">
        <v>768</v>
      </c>
      <c r="K30" s="30">
        <v>708</v>
      </c>
      <c r="L30" s="30">
        <v>60</v>
      </c>
      <c r="M30" s="30">
        <v>3</v>
      </c>
    </row>
    <row r="31" spans="1:13" ht="15.05">
      <c r="A31" s="50" t="s">
        <v>48</v>
      </c>
      <c r="B31" s="51"/>
      <c r="C31" s="51"/>
      <c r="D31" s="51"/>
      <c r="E31" s="51"/>
      <c r="F31" s="51"/>
      <c r="G31" s="51"/>
      <c r="H31" s="51"/>
      <c r="I31" s="51"/>
      <c r="J31" s="29">
        <v>350941</v>
      </c>
      <c r="K31" s="29">
        <v>188523</v>
      </c>
      <c r="L31" s="29">
        <v>162418</v>
      </c>
      <c r="M31" s="29">
        <v>51427</v>
      </c>
    </row>
    <row r="32" spans="1:13" ht="15.05">
      <c r="A32" s="50" t="s">
        <v>49</v>
      </c>
      <c r="B32" s="51"/>
      <c r="C32" s="51"/>
      <c r="D32" s="51"/>
      <c r="E32" s="51"/>
      <c r="F32" s="51"/>
      <c r="G32" s="51"/>
      <c r="H32" s="51"/>
      <c r="I32" s="51"/>
      <c r="J32" s="29">
        <v>237942</v>
      </c>
      <c r="K32" s="30"/>
      <c r="L32" s="30"/>
      <c r="M32" s="30"/>
    </row>
    <row r="33" spans="1:13" ht="15.05">
      <c r="A33" s="50" t="s">
        <v>57</v>
      </c>
      <c r="B33" s="51"/>
      <c r="C33" s="51"/>
      <c r="D33" s="51"/>
      <c r="E33" s="51"/>
      <c r="F33" s="51"/>
      <c r="G33" s="51"/>
      <c r="H33" s="51"/>
      <c r="I33" s="51"/>
      <c r="J33" s="29">
        <v>350941</v>
      </c>
      <c r="K33" s="29">
        <v>188523</v>
      </c>
      <c r="L33" s="29">
        <v>162418</v>
      </c>
      <c r="M33" s="29">
        <v>51427</v>
      </c>
    </row>
    <row r="34" spans="1:13" ht="15.05">
      <c r="A34" s="50" t="s">
        <v>49</v>
      </c>
      <c r="B34" s="51"/>
      <c r="C34" s="51"/>
      <c r="D34" s="51"/>
      <c r="E34" s="51"/>
      <c r="F34" s="51"/>
      <c r="G34" s="51"/>
      <c r="H34" s="51"/>
      <c r="I34" s="51"/>
      <c r="J34" s="29">
        <v>237942</v>
      </c>
      <c r="K34" s="30"/>
      <c r="L34" s="30"/>
      <c r="M34" s="30"/>
    </row>
    <row r="35" spans="1:13" ht="15.05">
      <c r="A35" s="50" t="s">
        <v>50</v>
      </c>
      <c r="B35" s="51"/>
      <c r="C35" s="51"/>
      <c r="D35" s="51"/>
      <c r="E35" s="51"/>
      <c r="F35" s="51"/>
      <c r="G35" s="51"/>
      <c r="H35" s="51"/>
      <c r="I35" s="51"/>
      <c r="J35" s="29">
        <v>128021</v>
      </c>
      <c r="K35" s="30"/>
      <c r="L35" s="30"/>
      <c r="M35" s="30"/>
    </row>
    <row r="36" spans="1:13" ht="15.05">
      <c r="A36" s="50" t="s">
        <v>51</v>
      </c>
      <c r="B36" s="51"/>
      <c r="C36" s="51"/>
      <c r="D36" s="51"/>
      <c r="E36" s="51"/>
      <c r="F36" s="51"/>
      <c r="G36" s="51"/>
      <c r="H36" s="51"/>
      <c r="I36" s="51"/>
      <c r="J36" s="29">
        <v>716904</v>
      </c>
      <c r="K36" s="30"/>
      <c r="L36" s="30"/>
      <c r="M36" s="30"/>
    </row>
    <row r="37" spans="1:13" ht="15.05">
      <c r="A37" s="50" t="s">
        <v>52</v>
      </c>
      <c r="B37" s="51"/>
      <c r="C37" s="51"/>
      <c r="D37" s="51"/>
      <c r="E37" s="51"/>
      <c r="F37" s="51"/>
      <c r="G37" s="51"/>
      <c r="H37" s="51"/>
      <c r="I37" s="51"/>
      <c r="J37" s="30"/>
      <c r="K37" s="30"/>
      <c r="L37" s="30"/>
      <c r="M37" s="30"/>
    </row>
    <row r="38" spans="1:13" ht="15.05">
      <c r="A38" s="50" t="s">
        <v>53</v>
      </c>
      <c r="B38" s="51"/>
      <c r="C38" s="51"/>
      <c r="D38" s="51"/>
      <c r="E38" s="51"/>
      <c r="F38" s="51"/>
      <c r="G38" s="51"/>
      <c r="H38" s="51"/>
      <c r="I38" s="51"/>
      <c r="J38" s="29">
        <v>162418</v>
      </c>
      <c r="K38" s="30"/>
      <c r="L38" s="30"/>
      <c r="M38" s="30"/>
    </row>
    <row r="39" spans="1:13" ht="15.05">
      <c r="A39" s="50" t="s">
        <v>54</v>
      </c>
      <c r="B39" s="51"/>
      <c r="C39" s="51"/>
      <c r="D39" s="51"/>
      <c r="E39" s="51"/>
      <c r="F39" s="51"/>
      <c r="G39" s="51"/>
      <c r="H39" s="51"/>
      <c r="I39" s="51"/>
      <c r="J39" s="29">
        <v>239950</v>
      </c>
      <c r="K39" s="30"/>
      <c r="L39" s="30"/>
      <c r="M39" s="30"/>
    </row>
    <row r="40" spans="1:13" ht="15.05">
      <c r="A40" s="50" t="s">
        <v>55</v>
      </c>
      <c r="B40" s="51"/>
      <c r="C40" s="51"/>
      <c r="D40" s="51"/>
      <c r="E40" s="51"/>
      <c r="F40" s="51"/>
      <c r="G40" s="51"/>
      <c r="H40" s="51"/>
      <c r="I40" s="51"/>
      <c r="J40" s="29">
        <v>237942</v>
      </c>
      <c r="K40" s="30"/>
      <c r="L40" s="30"/>
      <c r="M40" s="30"/>
    </row>
    <row r="41" spans="1:13" ht="15.05">
      <c r="A41" s="50" t="s">
        <v>56</v>
      </c>
      <c r="B41" s="51"/>
      <c r="C41" s="51"/>
      <c r="D41" s="51"/>
      <c r="E41" s="51"/>
      <c r="F41" s="51"/>
      <c r="G41" s="51"/>
      <c r="H41" s="51"/>
      <c r="I41" s="51"/>
      <c r="J41" s="29">
        <v>128021</v>
      </c>
      <c r="K41" s="30"/>
      <c r="L41" s="30"/>
      <c r="M41" s="30"/>
    </row>
    <row r="42" spans="1:13" ht="15.05" customHeight="1">
      <c r="A42" s="52" t="s">
        <v>67</v>
      </c>
      <c r="B42" s="53"/>
      <c r="C42" s="53"/>
      <c r="D42" s="53"/>
      <c r="E42" s="53"/>
      <c r="F42" s="53"/>
      <c r="G42" s="53"/>
      <c r="H42" s="53"/>
      <c r="I42" s="53"/>
      <c r="J42" s="31">
        <v>716904</v>
      </c>
      <c r="K42" s="30"/>
      <c r="L42" s="30"/>
      <c r="M42" s="30"/>
    </row>
    <row r="43" spans="1:13" ht="15.05">
      <c r="A43" s="50" t="s">
        <v>66</v>
      </c>
      <c r="B43" s="51"/>
      <c r="C43" s="51"/>
      <c r="D43" s="51"/>
      <c r="E43" s="51"/>
      <c r="F43" s="51"/>
      <c r="G43" s="51"/>
      <c r="H43" s="51"/>
      <c r="I43" s="51"/>
      <c r="J43" s="41">
        <f>ROUND(J42*-0.2,0)</f>
        <v>-143381</v>
      </c>
      <c r="K43" s="42"/>
      <c r="L43" s="42"/>
      <c r="M43" s="42"/>
    </row>
    <row r="44" spans="1:13" ht="15.05">
      <c r="A44" s="50" t="s">
        <v>67</v>
      </c>
      <c r="B44" s="51"/>
      <c r="C44" s="51"/>
      <c r="D44" s="51"/>
      <c r="E44" s="51"/>
      <c r="F44" s="51"/>
      <c r="G44" s="51"/>
      <c r="H44" s="51"/>
      <c r="I44" s="51"/>
      <c r="J44" s="41">
        <f>SUM(J42:J43)</f>
        <v>573523</v>
      </c>
      <c r="K44" s="42"/>
      <c r="L44" s="42"/>
      <c r="M44" s="42"/>
    </row>
    <row r="45" spans="1:13" ht="15.05">
      <c r="A45" s="50" t="s">
        <v>68</v>
      </c>
      <c r="B45" s="51"/>
      <c r="C45" s="51"/>
      <c r="D45" s="51"/>
      <c r="E45" s="51"/>
      <c r="F45" s="51"/>
      <c r="G45" s="51"/>
      <c r="H45" s="51"/>
      <c r="I45" s="51"/>
      <c r="J45" s="41">
        <f>ROUND(J44*-0.05,0)</f>
        <v>-28676</v>
      </c>
      <c r="K45" s="42"/>
      <c r="L45" s="42"/>
      <c r="M45" s="42"/>
    </row>
    <row r="46" spans="1:13" ht="15.05">
      <c r="A46" s="52" t="s">
        <v>67</v>
      </c>
      <c r="B46" s="53"/>
      <c r="C46" s="53"/>
      <c r="D46" s="53"/>
      <c r="E46" s="53"/>
      <c r="F46" s="53"/>
      <c r="G46" s="53"/>
      <c r="H46" s="53"/>
      <c r="I46" s="53"/>
      <c r="J46" s="43">
        <f>SUM(J44:J45)</f>
        <v>544847</v>
      </c>
      <c r="K46" s="42"/>
      <c r="L46" s="42"/>
      <c r="M46" s="42"/>
    </row>
    <row r="47" spans="1:13" ht="15.05">
      <c r="A47" s="50" t="s">
        <v>69</v>
      </c>
      <c r="B47" s="51"/>
      <c r="C47" s="51"/>
      <c r="D47" s="51"/>
      <c r="E47" s="51"/>
      <c r="F47" s="51"/>
      <c r="G47" s="51"/>
      <c r="H47" s="51"/>
      <c r="I47" s="51"/>
      <c r="J47" s="41">
        <f>ROUND(J46*0.2,2)</f>
        <v>108969.4</v>
      </c>
      <c r="K47" s="42"/>
      <c r="L47" s="42"/>
      <c r="M47" s="42"/>
    </row>
    <row r="48" spans="1:13" ht="15.05">
      <c r="A48" s="52" t="s">
        <v>58</v>
      </c>
      <c r="B48" s="51"/>
      <c r="C48" s="51"/>
      <c r="D48" s="51"/>
      <c r="E48" s="51"/>
      <c r="F48" s="51"/>
      <c r="G48" s="51"/>
      <c r="H48" s="51"/>
      <c r="I48" s="51"/>
      <c r="J48" s="43">
        <f>SUM(J46:J47)</f>
        <v>653816.4</v>
      </c>
      <c r="K48" s="45"/>
      <c r="L48" s="45"/>
      <c r="M48" s="45"/>
    </row>
    <row r="53" spans="1:13" ht="15.05">
      <c r="A53" s="48" t="s">
        <v>60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</sheetData>
  <mergeCells count="35">
    <mergeCell ref="A48:I48"/>
    <mergeCell ref="A43:I43"/>
    <mergeCell ref="A44:I44"/>
    <mergeCell ref="A45:I45"/>
    <mergeCell ref="A46:I46"/>
    <mergeCell ref="A15:M15"/>
    <mergeCell ref="A19:M19"/>
    <mergeCell ref="A22:M22"/>
    <mergeCell ref="A27:M27"/>
    <mergeCell ref="A47:I47"/>
    <mergeCell ref="G12:I12"/>
    <mergeCell ref="J12:J13"/>
    <mergeCell ref="K12:M12"/>
    <mergeCell ref="A11:A13"/>
    <mergeCell ref="B11:B13"/>
    <mergeCell ref="C11:C13"/>
    <mergeCell ref="D11:D13"/>
    <mergeCell ref="E11:E13"/>
    <mergeCell ref="F11:I11"/>
    <mergeCell ref="C7:J7"/>
    <mergeCell ref="A53:M53"/>
    <mergeCell ref="A37:I37"/>
    <mergeCell ref="A38:I38"/>
    <mergeCell ref="A39:I39"/>
    <mergeCell ref="A40:I40"/>
    <mergeCell ref="A41:I41"/>
    <mergeCell ref="A42:I42"/>
    <mergeCell ref="A33:I33"/>
    <mergeCell ref="A34:I34"/>
    <mergeCell ref="A35:I35"/>
    <mergeCell ref="A36:I36"/>
    <mergeCell ref="A32:I32"/>
    <mergeCell ref="A31:I31"/>
    <mergeCell ref="J11:M11"/>
    <mergeCell ref="F12:F13"/>
  </mergeCells>
  <printOptions horizontalCentered="1"/>
  <pageMargins left="0.19685039370078741" right="0.19685039370078741" top="0.51181102362204722" bottom="0.39370078740157483" header="0.31496062992125984" footer="0.19685039370078741"/>
  <pageSetup paperSize="9" scale="95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ЛСР 13 граф</vt:lpstr>
      <vt:lpstr>'ЛСР 13 граф'!Constr</vt:lpstr>
      <vt:lpstr>'ЛСР 13 граф'!Ind</vt:lpstr>
      <vt:lpstr>'ЛСР 13 граф'!SmPr</vt:lpstr>
      <vt:lpstr>'ЛСР 13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Сургут</cp:lastModifiedBy>
  <cp:lastPrinted>2019-06-07T13:58:26Z</cp:lastPrinted>
  <dcterms:created xsi:type="dcterms:W3CDTF">2012-09-25T04:33:48Z</dcterms:created>
  <dcterms:modified xsi:type="dcterms:W3CDTF">2019-06-16T05:09:32Z</dcterms:modified>
</cp:coreProperties>
</file>