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60" yWindow="495" windowWidth="17640" windowHeight="11370"/>
  </bookViews>
  <sheets>
    <sheet name="спецификация" sheetId="1" r:id="rId1"/>
    <sheet name="Лист1" sheetId="2" state="hidden" r:id="rId2"/>
  </sheets>
  <definedNames>
    <definedName name="_xlnm._FilterDatabase" localSheetId="0" hidden="1">спецификация!$A$8:$AE$19</definedName>
    <definedName name="_xlnm.Print_Area" localSheetId="0">спецификация!$A$1:$K$20</definedName>
  </definedNames>
  <calcPr calcId="145621"/>
</workbook>
</file>

<file path=xl/calcChain.xml><?xml version="1.0" encoding="utf-8"?>
<calcChain xmlns="http://schemas.openxmlformats.org/spreadsheetml/2006/main">
  <c r="L18" i="1" l="1"/>
  <c r="H18" i="1" s="1"/>
  <c r="I18" i="1" s="1"/>
  <c r="J18" i="1" s="1"/>
  <c r="L17" i="1"/>
  <c r="H17" i="1" s="1"/>
  <c r="I17" i="1" s="1"/>
  <c r="J17" i="1" s="1"/>
  <c r="L16" i="1"/>
  <c r="H16" i="1" s="1"/>
  <c r="I16" i="1" s="1"/>
  <c r="J16" i="1" s="1"/>
  <c r="L15" i="1"/>
  <c r="H15" i="1" s="1"/>
  <c r="I15" i="1" s="1"/>
  <c r="J15" i="1" s="1"/>
  <c r="L14" i="1"/>
  <c r="H14" i="1" s="1"/>
  <c r="I14" i="1" s="1"/>
  <c r="J14" i="1" s="1"/>
  <c r="L9" i="1"/>
  <c r="H9" i="1" s="1"/>
  <c r="I9" i="1" s="1"/>
  <c r="J9" i="1" s="1"/>
  <c r="L10" i="1"/>
  <c r="H10" i="1" s="1"/>
  <c r="I10" i="1" s="1"/>
  <c r="J10" i="1" s="1"/>
  <c r="L13" i="1" l="1"/>
  <c r="H13" i="1" s="1"/>
  <c r="I13" i="1" s="1"/>
  <c r="J13" i="1" s="1"/>
  <c r="L12" i="1"/>
  <c r="H12" i="1" s="1"/>
  <c r="I12" i="1" s="1"/>
  <c r="J12" i="1" s="1"/>
  <c r="G19" i="1" l="1"/>
  <c r="L11" i="1"/>
  <c r="H11" i="1" s="1"/>
  <c r="I11" i="1" s="1"/>
  <c r="J11" i="1" s="1"/>
  <c r="K19" i="1" l="1"/>
  <c r="I19" i="1"/>
  <c r="J19" i="1" l="1"/>
</calcChain>
</file>

<file path=xl/sharedStrings.xml><?xml version="1.0" encoding="utf-8"?>
<sst xmlns="http://schemas.openxmlformats.org/spreadsheetml/2006/main" count="39" uniqueCount="27">
  <si>
    <t>№</t>
  </si>
  <si>
    <t>Ед. изм.</t>
  </si>
  <si>
    <t>Кол-во</t>
  </si>
  <si>
    <t xml:space="preserve"> </t>
  </si>
  <si>
    <t>Наименование Товара Поставщика</t>
  </si>
  <si>
    <t>ГОСТ, ТУ</t>
  </si>
  <si>
    <t>F®HFNјґlB</t>
  </si>
  <si>
    <t>Наименование Товара Покупателя</t>
  </si>
  <si>
    <r>
      <t>Цена за ед. Товара в месте поставки</t>
    </r>
    <r>
      <rPr>
        <sz val="14"/>
        <rFont val="Arial CE"/>
        <family val="2"/>
        <charset val="238"/>
      </rPr>
      <t>, без НДС</t>
    </r>
  </si>
  <si>
    <t xml:space="preserve">Стоимость Товара в месте поставки / стоимость работ, без НДС </t>
  </si>
  <si>
    <t xml:space="preserve">Сумма  НДС </t>
  </si>
  <si>
    <t xml:space="preserve">Общая стоимость Товара в месте поставки / Общая стоимость работ, с НДС  </t>
  </si>
  <si>
    <t>Производитель Товара/компонента Товара (в случае посавки Товара комплектом)</t>
  </si>
  <si>
    <t>руб</t>
  </si>
  <si>
    <t>Общее</t>
  </si>
  <si>
    <t>СУММА Итого:                        рублей 00 коп., в т.ч НДС                      рублей.</t>
  </si>
  <si>
    <t>ШТ</t>
  </si>
  <si>
    <t>Соединение быстроразъемное AF15-16</t>
  </si>
  <si>
    <t>Рукав металлический S-M/N 16/25/1/AG/AG-1100.1312012.1</t>
  </si>
  <si>
    <t>Рукав металлический S-M/N 16/25/1/AG/AG-1400.1312012.1</t>
  </si>
  <si>
    <t>Рукав металлический S-M/N 16/25/1/AG/AG-6000.1312012.1</t>
  </si>
  <si>
    <t>Рукав металлический S-M/N 16/25/1/AG/AG-750.1312012.1</t>
  </si>
  <si>
    <t>Рукав металлический S-M/N 50/40/1/AG/AG-800.1312012.2</t>
  </si>
  <si>
    <t>Соединение быстроразъемное AF15-08</t>
  </si>
  <si>
    <t>Соединение быстроразъемное AM15-08</t>
  </si>
  <si>
    <t>Рукав высокого давления армированный РВДА-12 М22х1,5 КИ24 Р=25МПа, L= 810</t>
  </si>
  <si>
    <t>Рукав высокого давления с не разборными наконечниками РВД 10-33,0-1250 (M20x1,5)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</si>
</sst>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.00_ ;\-#,##0.00\ 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yr"/>
      <charset val="204"/>
    </font>
    <font>
      <i/>
      <sz val="12"/>
      <name val="Arial CE"/>
      <family val="2"/>
      <charset val="238"/>
    </font>
    <font>
      <sz val="14"/>
      <name val="Times New Roman CYR"/>
      <charset val="204"/>
    </font>
    <font>
      <sz val="14"/>
      <name val="Times New Roman CYR"/>
      <family val="1"/>
      <charset val="204"/>
    </font>
    <font>
      <sz val="14"/>
      <name val="Arial CE"/>
      <family val="2"/>
      <charset val="238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Arial CE"/>
      <family val="2"/>
      <charset val="238"/>
    </font>
    <font>
      <b/>
      <sz val="16"/>
      <name val="Times New Roman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color theme="1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6"/>
      <color indexed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6" fillId="0" borderId="0" xfId="0" applyFont="1" applyFill="1" applyProtection="1"/>
    <xf numFmtId="0" fontId="6" fillId="0" borderId="0" xfId="0" applyFont="1" applyFill="1" applyAlignment="1" applyProtection="1"/>
    <xf numFmtId="1" fontId="7" fillId="0" borderId="0" xfId="0" quotePrefix="1" applyNumberFormat="1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8" fillId="0" borderId="0" xfId="0" applyFont="1" applyFill="1" applyBorder="1" applyProtection="1"/>
    <xf numFmtId="165" fontId="6" fillId="0" borderId="0" xfId="3" applyFont="1" applyFill="1" applyBorder="1" applyAlignment="1" applyProtection="1">
      <alignment horizontal="center"/>
    </xf>
    <xf numFmtId="4" fontId="7" fillId="0" borderId="0" xfId="0" applyNumberFormat="1" applyFont="1" applyFill="1" applyBorder="1" applyProtection="1"/>
    <xf numFmtId="1" fontId="7" fillId="0" borderId="0" xfId="0" applyNumberFormat="1" applyFont="1" applyFill="1" applyBorder="1" applyProtection="1"/>
    <xf numFmtId="0" fontId="14" fillId="0" borderId="0" xfId="0" applyFont="1" applyFill="1" applyAlignment="1" applyProtection="1">
      <alignment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7" fillId="2" borderId="14" xfId="0" applyFont="1" applyFill="1" applyBorder="1" applyAlignment="1">
      <alignment horizontal="center"/>
    </xf>
    <xf numFmtId="0" fontId="19" fillId="2" borderId="7" xfId="0" applyFont="1" applyFill="1" applyBorder="1" applyAlignment="1" applyProtection="1">
      <alignment horizontal="center" wrapText="1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Protection="1"/>
    <xf numFmtId="0" fontId="18" fillId="2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164" fontId="11" fillId="0" borderId="16" xfId="2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</xf>
    <xf numFmtId="164" fontId="18" fillId="2" borderId="18" xfId="2" applyNumberFormat="1" applyFont="1" applyFill="1" applyBorder="1" applyAlignment="1" applyProtection="1">
      <alignment vertical="center" wrapText="1"/>
      <protection locked="0"/>
    </xf>
    <xf numFmtId="164" fontId="18" fillId="2" borderId="17" xfId="2" applyNumberFormat="1" applyFont="1" applyFill="1" applyBorder="1" applyAlignment="1" applyProtection="1">
      <alignment horizontal="center" vertical="center" wrapText="1"/>
      <protection locked="0"/>
    </xf>
    <xf numFmtId="166" fontId="18" fillId="2" borderId="17" xfId="2" applyNumberFormat="1" applyFont="1" applyFill="1" applyBorder="1" applyAlignment="1" applyProtection="1">
      <alignment horizontal="center" vertical="center" wrapText="1"/>
      <protection locked="0"/>
    </xf>
    <xf numFmtId="165" fontId="18" fillId="2" borderId="17" xfId="3" applyFont="1" applyFill="1" applyBorder="1" applyAlignment="1" applyProtection="1">
      <alignment horizontal="center" vertical="center" wrapText="1"/>
      <protection locked="0"/>
    </xf>
    <xf numFmtId="165" fontId="18" fillId="2" borderId="19" xfId="3" applyFont="1" applyFill="1" applyBorder="1" applyAlignment="1" applyProtection="1">
      <alignment horizontal="center" vertical="center" wrapText="1"/>
      <protection locked="0"/>
    </xf>
    <xf numFmtId="4" fontId="18" fillId="2" borderId="17" xfId="3" applyNumberFormat="1" applyFont="1" applyFill="1" applyBorder="1" applyAlignment="1" applyProtection="1">
      <alignment vertical="center" wrapText="1"/>
      <protection locked="0"/>
    </xf>
    <xf numFmtId="43" fontId="18" fillId="2" borderId="0" xfId="0" applyNumberFormat="1" applyFont="1" applyFill="1" applyBorder="1" applyAlignment="1" applyProtection="1">
      <alignment horizontal="center" vertical="center" wrapText="1"/>
    </xf>
    <xf numFmtId="4" fontId="16" fillId="0" borderId="6" xfId="0" applyNumberFormat="1" applyFont="1" applyFill="1" applyBorder="1" applyAlignment="1" applyProtection="1">
      <alignment horizontal="left"/>
    </xf>
    <xf numFmtId="4" fontId="21" fillId="0" borderId="3" xfId="0" applyNumberFormat="1" applyFont="1" applyFill="1" applyBorder="1" applyAlignment="1" applyProtection="1">
      <alignment horizontal="left"/>
    </xf>
    <xf numFmtId="4" fontId="21" fillId="0" borderId="15" xfId="0" applyNumberFormat="1" applyFont="1" applyFill="1" applyBorder="1" applyAlignment="1" applyProtection="1">
      <alignment horizontal="left"/>
    </xf>
    <xf numFmtId="4" fontId="21" fillId="0" borderId="4" xfId="0" applyNumberFormat="1" applyFont="1" applyFill="1" applyBorder="1" applyProtection="1"/>
    <xf numFmtId="3" fontId="21" fillId="0" borderId="4" xfId="0" applyNumberFormat="1" applyFont="1" applyFill="1" applyBorder="1" applyProtection="1"/>
    <xf numFmtId="4" fontId="21" fillId="0" borderId="4" xfId="0" applyNumberFormat="1" applyFont="1" applyFill="1" applyBorder="1" applyAlignment="1" applyProtection="1"/>
    <xf numFmtId="4" fontId="21" fillId="0" borderId="5" xfId="0" applyNumberFormat="1" applyFont="1" applyFill="1" applyBorder="1" applyAlignment="1" applyProtection="1">
      <alignment horizontal="center"/>
    </xf>
    <xf numFmtId="3" fontId="15" fillId="0" borderId="0" xfId="0" applyNumberFormat="1" applyFont="1" applyFill="1" applyBorder="1" applyProtection="1"/>
    <xf numFmtId="4" fontId="15" fillId="0" borderId="0" xfId="0" applyNumberFormat="1" applyFont="1" applyFill="1" applyProtection="1"/>
    <xf numFmtId="49" fontId="13" fillId="2" borderId="2" xfId="0" applyNumberFormat="1" applyFont="1" applyFill="1" applyBorder="1" applyAlignment="1">
      <alignment horizontal="left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12" fillId="0" borderId="13" xfId="0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textRotation="90" wrapText="1"/>
    </xf>
    <xf numFmtId="0" fontId="10" fillId="0" borderId="13" xfId="1" applyFont="1" applyFill="1" applyBorder="1" applyAlignment="1" applyProtection="1">
      <alignment horizontal="center" vertical="center" textRotation="90" wrapText="1"/>
    </xf>
    <xf numFmtId="0" fontId="0" fillId="0" borderId="14" xfId="0" applyBorder="1" applyAlignment="1">
      <alignment horizontal="center" vertical="center" wrapText="1"/>
    </xf>
    <xf numFmtId="1" fontId="9" fillId="0" borderId="0" xfId="0" applyNumberFormat="1" applyFont="1" applyFill="1" applyBorder="1" applyAlignment="1" applyProtection="1">
      <alignment horizontal="center" textRotation="90" wrapText="1"/>
    </xf>
    <xf numFmtId="1" fontId="7" fillId="0" borderId="0" xfId="0" applyNumberFormat="1" applyFont="1" applyFill="1" applyBorder="1" applyAlignment="1" applyProtection="1">
      <alignment horizont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</cellXfs>
  <cellStyles count="7">
    <cellStyle name="Обычный" xfId="0" builtinId="0"/>
    <cellStyle name="Обычный 11" xfId="5"/>
    <cellStyle name="Обычный 2 2 2" xfId="6"/>
    <cellStyle name="Обычный 7 2" xfId="4"/>
    <cellStyle name="Обычный_~2332730" xfId="1"/>
    <cellStyle name="Стиль 1" xfId="2"/>
    <cellStyle name="Финансовый" xfId="3" builtinId="3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T31"/>
  <sheetViews>
    <sheetView tabSelected="1" view="pageBreakPreview" zoomScale="60" zoomScaleNormal="60" zoomScalePageLayoutView="50" workbookViewId="0">
      <selection activeCell="C10" sqref="C10"/>
    </sheetView>
  </sheetViews>
  <sheetFormatPr defaultRowHeight="15" x14ac:dyDescent="0.2"/>
  <cols>
    <col min="1" max="1" width="12.5703125" style="1" customWidth="1"/>
    <col min="2" max="2" width="58.5703125" style="1" customWidth="1"/>
    <col min="3" max="3" width="31.28515625" style="1" customWidth="1"/>
    <col min="4" max="4" width="27.85546875" style="1" customWidth="1"/>
    <col min="5" max="5" width="15.7109375" style="1" customWidth="1"/>
    <col min="6" max="6" width="8.5703125" style="1" customWidth="1"/>
    <col min="7" max="7" width="18.42578125" style="1" customWidth="1"/>
    <col min="8" max="8" width="19.140625" style="1" customWidth="1"/>
    <col min="9" max="9" width="23" style="1" customWidth="1"/>
    <col min="10" max="10" width="22" style="1" customWidth="1"/>
    <col min="11" max="11" width="23.7109375" style="1" customWidth="1"/>
    <col min="12" max="12" width="27.7109375" style="1" customWidth="1"/>
    <col min="13" max="13" width="9.5703125" style="1" customWidth="1"/>
    <col min="14" max="14" width="10.85546875" style="1" customWidth="1"/>
    <col min="15" max="15" width="10" style="1" customWidth="1"/>
    <col min="16" max="16" width="9.7109375" style="1" customWidth="1"/>
    <col min="17" max="17" width="10.85546875" style="1" hidden="1" customWidth="1"/>
    <col min="18" max="16384" width="9.140625" style="1"/>
  </cols>
  <sheetData>
    <row r="2" spans="1:20" ht="15.75" thickBot="1" x14ac:dyDescent="0.25">
      <c r="B2" s="2"/>
      <c r="C2" s="2"/>
    </row>
    <row r="3" spans="1:20" ht="41.25" customHeight="1" x14ac:dyDescent="0.2">
      <c r="A3" s="43" t="s">
        <v>0</v>
      </c>
      <c r="B3" s="43" t="s">
        <v>7</v>
      </c>
      <c r="C3" s="52" t="s">
        <v>4</v>
      </c>
      <c r="D3" s="43" t="s">
        <v>12</v>
      </c>
      <c r="E3" s="12"/>
      <c r="F3" s="43" t="s">
        <v>1</v>
      </c>
      <c r="G3" s="57" t="s">
        <v>2</v>
      </c>
      <c r="H3" s="43" t="s">
        <v>8</v>
      </c>
      <c r="I3" s="43" t="s">
        <v>9</v>
      </c>
      <c r="J3" s="43" t="s">
        <v>10</v>
      </c>
      <c r="K3" s="49" t="s">
        <v>11</v>
      </c>
      <c r="L3" s="55"/>
      <c r="M3" s="55"/>
      <c r="N3" s="55"/>
      <c r="O3" s="55"/>
      <c r="P3" s="55"/>
      <c r="Q3" s="55"/>
      <c r="R3" s="55"/>
      <c r="S3" s="55"/>
      <c r="T3" s="55"/>
    </row>
    <row r="4" spans="1:20" ht="12.75" customHeight="1" thickBot="1" x14ac:dyDescent="0.25">
      <c r="A4" s="46"/>
      <c r="B4" s="46"/>
      <c r="C4" s="53"/>
      <c r="D4" s="46"/>
      <c r="E4" s="13"/>
      <c r="F4" s="46"/>
      <c r="G4" s="58"/>
      <c r="H4" s="44"/>
      <c r="I4" s="44"/>
      <c r="J4" s="46"/>
      <c r="K4" s="50"/>
      <c r="L4" s="55"/>
      <c r="M4" s="55"/>
      <c r="N4" s="55"/>
      <c r="O4" s="55"/>
      <c r="P4" s="55"/>
      <c r="Q4" s="55"/>
      <c r="R4" s="55"/>
      <c r="S4" s="55"/>
      <c r="T4" s="55"/>
    </row>
    <row r="5" spans="1:20" ht="45.75" customHeight="1" x14ac:dyDescent="0.2">
      <c r="A5" s="46"/>
      <c r="B5" s="46"/>
      <c r="C5" s="53"/>
      <c r="D5" s="46"/>
      <c r="E5" s="13" t="s">
        <v>5</v>
      </c>
      <c r="F5" s="46"/>
      <c r="G5" s="59" t="s">
        <v>14</v>
      </c>
      <c r="H5" s="44"/>
      <c r="I5" s="44"/>
      <c r="J5" s="46"/>
      <c r="K5" s="50"/>
      <c r="L5" s="55"/>
      <c r="M5" s="55"/>
      <c r="N5" s="55"/>
      <c r="O5" s="55"/>
      <c r="P5" s="55"/>
      <c r="Q5" s="55"/>
      <c r="R5" s="55"/>
      <c r="S5" s="55"/>
      <c r="T5" s="55"/>
    </row>
    <row r="6" spans="1:20" ht="33" customHeight="1" thickBot="1" x14ac:dyDescent="0.3">
      <c r="A6" s="46"/>
      <c r="B6" s="46"/>
      <c r="C6" s="53"/>
      <c r="D6" s="46"/>
      <c r="E6" s="13"/>
      <c r="F6" s="46"/>
      <c r="G6" s="59"/>
      <c r="H6" s="45"/>
      <c r="I6" s="45"/>
      <c r="J6" s="48"/>
      <c r="K6" s="51"/>
      <c r="L6" s="56"/>
      <c r="M6" s="56"/>
      <c r="N6" s="56"/>
      <c r="O6" s="56"/>
      <c r="P6" s="56"/>
      <c r="Q6" s="56"/>
      <c r="R6" s="56"/>
      <c r="S6" s="3"/>
      <c r="T6" s="3"/>
    </row>
    <row r="7" spans="1:20" s="17" customFormat="1" ht="18.75" thickBot="1" x14ac:dyDescent="0.3">
      <c r="A7" s="47"/>
      <c r="B7" s="47"/>
      <c r="C7" s="54"/>
      <c r="D7" s="47"/>
      <c r="E7" s="14"/>
      <c r="F7" s="47"/>
      <c r="G7" s="58"/>
      <c r="H7" s="15" t="s">
        <v>13</v>
      </c>
      <c r="I7" s="15" t="s">
        <v>13</v>
      </c>
      <c r="J7" s="15" t="s">
        <v>13</v>
      </c>
      <c r="K7" s="15" t="s">
        <v>13</v>
      </c>
      <c r="L7" s="16"/>
      <c r="M7" s="16"/>
      <c r="N7" s="16"/>
      <c r="O7" s="16"/>
      <c r="P7" s="16"/>
      <c r="Q7" s="16"/>
      <c r="R7" s="16"/>
      <c r="S7" s="16"/>
      <c r="T7" s="16"/>
    </row>
    <row r="8" spans="1:20" s="21" customFormat="1" ht="21" customHeight="1" thickBot="1" x14ac:dyDescent="0.25">
      <c r="A8" s="22">
        <v>1</v>
      </c>
      <c r="B8" s="23">
        <v>4</v>
      </c>
      <c r="C8" s="23">
        <v>5</v>
      </c>
      <c r="D8" s="23">
        <v>6</v>
      </c>
      <c r="E8" s="23">
        <v>7</v>
      </c>
      <c r="F8" s="23">
        <v>12</v>
      </c>
      <c r="G8" s="23">
        <v>13</v>
      </c>
      <c r="H8" s="23">
        <v>15</v>
      </c>
      <c r="I8" s="23">
        <v>16</v>
      </c>
      <c r="J8" s="23">
        <v>17</v>
      </c>
      <c r="K8" s="23">
        <v>18</v>
      </c>
      <c r="L8" s="20"/>
      <c r="M8" s="20"/>
      <c r="N8" s="20"/>
      <c r="O8" s="20"/>
      <c r="P8" s="20"/>
      <c r="Q8" s="20"/>
      <c r="R8" s="20"/>
      <c r="S8" s="20"/>
      <c r="T8" s="20"/>
    </row>
    <row r="9" spans="1:20" s="19" customFormat="1" ht="84.75" customHeight="1" thickBot="1" x14ac:dyDescent="0.25">
      <c r="A9" s="24">
        <v>1</v>
      </c>
      <c r="B9" s="40" t="s">
        <v>17</v>
      </c>
      <c r="C9" s="25"/>
      <c r="D9" s="25"/>
      <c r="E9" s="25"/>
      <c r="F9" s="41" t="s">
        <v>16</v>
      </c>
      <c r="G9" s="42">
        <v>25</v>
      </c>
      <c r="H9" s="26">
        <f>L9/G9</f>
        <v>0</v>
      </c>
      <c r="I9" s="27">
        <f>H9*G9</f>
        <v>0</v>
      </c>
      <c r="J9" s="29">
        <f t="shared" ref="J9:J19" si="0">K9-I9</f>
        <v>0</v>
      </c>
      <c r="K9" s="28"/>
      <c r="L9" s="30">
        <f t="shared" ref="L9:L13" si="1">K9/1.2</f>
        <v>0</v>
      </c>
      <c r="M9" s="18"/>
      <c r="N9" s="18"/>
      <c r="O9" s="18"/>
      <c r="P9" s="18"/>
      <c r="Q9" s="18"/>
      <c r="R9" s="18"/>
      <c r="S9" s="18"/>
      <c r="T9" s="18"/>
    </row>
    <row r="10" spans="1:20" s="19" customFormat="1" ht="84.75" customHeight="1" thickBot="1" x14ac:dyDescent="0.25">
      <c r="A10" s="24">
        <v>2</v>
      </c>
      <c r="B10" s="40" t="s">
        <v>18</v>
      </c>
      <c r="C10" s="25"/>
      <c r="D10" s="25"/>
      <c r="E10" s="25"/>
      <c r="F10" s="41" t="s">
        <v>16</v>
      </c>
      <c r="G10" s="42">
        <v>20</v>
      </c>
      <c r="H10" s="26">
        <f>L10/G10</f>
        <v>0</v>
      </c>
      <c r="I10" s="27">
        <f>H10*G10</f>
        <v>0</v>
      </c>
      <c r="J10" s="29">
        <f t="shared" si="0"/>
        <v>0</v>
      </c>
      <c r="K10" s="28"/>
      <c r="L10" s="30">
        <f t="shared" si="1"/>
        <v>0</v>
      </c>
      <c r="M10" s="18"/>
      <c r="N10" s="18"/>
      <c r="O10" s="18"/>
      <c r="P10" s="18"/>
      <c r="Q10" s="18"/>
      <c r="R10" s="18"/>
      <c r="S10" s="18"/>
      <c r="T10" s="18"/>
    </row>
    <row r="11" spans="1:20" s="19" customFormat="1" ht="84.75" customHeight="1" thickBot="1" x14ac:dyDescent="0.25">
      <c r="A11" s="24">
        <v>3</v>
      </c>
      <c r="B11" s="40" t="s">
        <v>19</v>
      </c>
      <c r="C11" s="25"/>
      <c r="D11" s="25"/>
      <c r="E11" s="25"/>
      <c r="F11" s="41" t="s">
        <v>16</v>
      </c>
      <c r="G11" s="42">
        <v>20</v>
      </c>
      <c r="H11" s="26">
        <f>L11/G11</f>
        <v>0</v>
      </c>
      <c r="I11" s="27">
        <f>H11*G11</f>
        <v>0</v>
      </c>
      <c r="J11" s="29">
        <f t="shared" si="0"/>
        <v>0</v>
      </c>
      <c r="K11" s="28"/>
      <c r="L11" s="30">
        <f t="shared" si="1"/>
        <v>0</v>
      </c>
      <c r="M11" s="18"/>
      <c r="N11" s="18"/>
      <c r="O11" s="18"/>
      <c r="P11" s="18"/>
      <c r="Q11" s="18"/>
      <c r="R11" s="18"/>
      <c r="S11" s="18"/>
      <c r="T11" s="18"/>
    </row>
    <row r="12" spans="1:20" s="19" customFormat="1" ht="84.75" customHeight="1" thickBot="1" x14ac:dyDescent="0.25">
      <c r="A12" s="24">
        <v>4</v>
      </c>
      <c r="B12" s="40" t="s">
        <v>20</v>
      </c>
      <c r="C12" s="25"/>
      <c r="D12" s="25"/>
      <c r="E12" s="25"/>
      <c r="F12" s="41" t="s">
        <v>16</v>
      </c>
      <c r="G12" s="42">
        <v>2</v>
      </c>
      <c r="H12" s="26">
        <f>L12/G12</f>
        <v>0</v>
      </c>
      <c r="I12" s="27">
        <f>H12*G12</f>
        <v>0</v>
      </c>
      <c r="J12" s="29">
        <f t="shared" si="0"/>
        <v>0</v>
      </c>
      <c r="K12" s="28"/>
      <c r="L12" s="30">
        <f t="shared" si="1"/>
        <v>0</v>
      </c>
      <c r="M12" s="18"/>
      <c r="N12" s="18"/>
      <c r="O12" s="18"/>
      <c r="P12" s="18"/>
      <c r="Q12" s="18"/>
      <c r="R12" s="18"/>
      <c r="S12" s="18"/>
      <c r="T12" s="18"/>
    </row>
    <row r="13" spans="1:20" s="19" customFormat="1" ht="84.75" customHeight="1" thickBot="1" x14ac:dyDescent="0.25">
      <c r="A13" s="24">
        <v>5</v>
      </c>
      <c r="B13" s="40" t="s">
        <v>21</v>
      </c>
      <c r="C13" s="25"/>
      <c r="D13" s="25"/>
      <c r="E13" s="25"/>
      <c r="F13" s="41" t="s">
        <v>16</v>
      </c>
      <c r="G13" s="42">
        <v>150</v>
      </c>
      <c r="H13" s="26">
        <f>L13/G13</f>
        <v>0</v>
      </c>
      <c r="I13" s="27">
        <f>H13*G13</f>
        <v>0</v>
      </c>
      <c r="J13" s="29">
        <f t="shared" si="0"/>
        <v>0</v>
      </c>
      <c r="K13" s="28"/>
      <c r="L13" s="30">
        <f t="shared" si="1"/>
        <v>0</v>
      </c>
      <c r="M13" s="18"/>
      <c r="N13" s="18"/>
      <c r="O13" s="18"/>
      <c r="P13" s="18"/>
      <c r="Q13" s="18"/>
      <c r="R13" s="18"/>
      <c r="S13" s="18"/>
      <c r="T13" s="18"/>
    </row>
    <row r="14" spans="1:20" s="19" customFormat="1" ht="84.75" customHeight="1" thickBot="1" x14ac:dyDescent="0.25">
      <c r="A14" s="24">
        <v>6</v>
      </c>
      <c r="B14" s="40" t="s">
        <v>22</v>
      </c>
      <c r="C14" s="25"/>
      <c r="D14" s="25"/>
      <c r="E14" s="25"/>
      <c r="F14" s="41" t="s">
        <v>16</v>
      </c>
      <c r="G14" s="42">
        <v>20</v>
      </c>
      <c r="H14" s="26">
        <f>L14/G14</f>
        <v>0</v>
      </c>
      <c r="I14" s="27">
        <f>H14*G14</f>
        <v>0</v>
      </c>
      <c r="J14" s="29">
        <f t="shared" ref="J14:J18" si="2">K14-I14</f>
        <v>0</v>
      </c>
      <c r="K14" s="28"/>
      <c r="L14" s="30">
        <f t="shared" ref="L14:L18" si="3">K14/1.2</f>
        <v>0</v>
      </c>
      <c r="M14" s="18"/>
      <c r="N14" s="18"/>
      <c r="O14" s="18"/>
      <c r="P14" s="18"/>
      <c r="Q14" s="18"/>
      <c r="R14" s="18"/>
      <c r="S14" s="18"/>
      <c r="T14" s="18"/>
    </row>
    <row r="15" spans="1:20" s="19" customFormat="1" ht="84.75" customHeight="1" thickBot="1" x14ac:dyDescent="0.25">
      <c r="A15" s="24">
        <v>7</v>
      </c>
      <c r="B15" s="40" t="s">
        <v>23</v>
      </c>
      <c r="C15" s="25"/>
      <c r="D15" s="25"/>
      <c r="E15" s="25"/>
      <c r="F15" s="41" t="s">
        <v>16</v>
      </c>
      <c r="G15" s="42">
        <v>10</v>
      </c>
      <c r="H15" s="26">
        <f>L15/G15</f>
        <v>0</v>
      </c>
      <c r="I15" s="27">
        <f>H15*G15</f>
        <v>0</v>
      </c>
      <c r="J15" s="29">
        <f t="shared" si="2"/>
        <v>0</v>
      </c>
      <c r="K15" s="28"/>
      <c r="L15" s="30">
        <f t="shared" si="3"/>
        <v>0</v>
      </c>
      <c r="M15" s="18"/>
      <c r="N15" s="18"/>
      <c r="O15" s="18"/>
      <c r="P15" s="18"/>
      <c r="Q15" s="18"/>
      <c r="R15" s="18"/>
      <c r="S15" s="18"/>
      <c r="T15" s="18"/>
    </row>
    <row r="16" spans="1:20" s="19" customFormat="1" ht="84.75" customHeight="1" thickBot="1" x14ac:dyDescent="0.25">
      <c r="A16" s="24">
        <v>8</v>
      </c>
      <c r="B16" s="40" t="s">
        <v>24</v>
      </c>
      <c r="C16" s="25"/>
      <c r="D16" s="25"/>
      <c r="E16" s="25"/>
      <c r="F16" s="41" t="s">
        <v>16</v>
      </c>
      <c r="G16" s="42">
        <v>10</v>
      </c>
      <c r="H16" s="26">
        <f>L16/G16</f>
        <v>0</v>
      </c>
      <c r="I16" s="27">
        <f>H16*G16</f>
        <v>0</v>
      </c>
      <c r="J16" s="29">
        <f t="shared" si="2"/>
        <v>0</v>
      </c>
      <c r="K16" s="28"/>
      <c r="L16" s="30">
        <f t="shared" si="3"/>
        <v>0</v>
      </c>
      <c r="M16" s="18"/>
      <c r="N16" s="18"/>
      <c r="O16" s="18"/>
      <c r="P16" s="18"/>
      <c r="Q16" s="18"/>
      <c r="R16" s="18"/>
      <c r="S16" s="18"/>
      <c r="T16" s="18"/>
    </row>
    <row r="17" spans="1:20" s="19" customFormat="1" ht="84.75" customHeight="1" thickBot="1" x14ac:dyDescent="0.25">
      <c r="A17" s="24">
        <v>9</v>
      </c>
      <c r="B17" s="40" t="s">
        <v>25</v>
      </c>
      <c r="C17" s="25"/>
      <c r="D17" s="25"/>
      <c r="E17" s="25"/>
      <c r="F17" s="41" t="s">
        <v>16</v>
      </c>
      <c r="G17" s="42">
        <v>4</v>
      </c>
      <c r="H17" s="26">
        <f>L17/G17</f>
        <v>0</v>
      </c>
      <c r="I17" s="27">
        <f>H17*G17</f>
        <v>0</v>
      </c>
      <c r="J17" s="29">
        <f t="shared" si="2"/>
        <v>0</v>
      </c>
      <c r="K17" s="28"/>
      <c r="L17" s="30">
        <f t="shared" si="3"/>
        <v>0</v>
      </c>
      <c r="M17" s="18"/>
      <c r="N17" s="18"/>
      <c r="O17" s="18"/>
      <c r="P17" s="18"/>
      <c r="Q17" s="18"/>
      <c r="R17" s="18"/>
      <c r="S17" s="18"/>
      <c r="T17" s="18"/>
    </row>
    <row r="18" spans="1:20" s="19" customFormat="1" ht="84.75" customHeight="1" thickBot="1" x14ac:dyDescent="0.25">
      <c r="A18" s="24">
        <v>10</v>
      </c>
      <c r="B18" s="40" t="s">
        <v>26</v>
      </c>
      <c r="C18" s="25"/>
      <c r="D18" s="25"/>
      <c r="E18" s="25"/>
      <c r="F18" s="41" t="s">
        <v>16</v>
      </c>
      <c r="G18" s="42">
        <v>4</v>
      </c>
      <c r="H18" s="26">
        <f>L18/G18</f>
        <v>0</v>
      </c>
      <c r="I18" s="27">
        <f>H18*G18</f>
        <v>0</v>
      </c>
      <c r="J18" s="29">
        <f t="shared" si="2"/>
        <v>0</v>
      </c>
      <c r="K18" s="28"/>
      <c r="L18" s="30">
        <f t="shared" si="3"/>
        <v>0</v>
      </c>
      <c r="M18" s="18"/>
      <c r="N18" s="18"/>
      <c r="O18" s="18"/>
      <c r="P18" s="18"/>
      <c r="Q18" s="18"/>
      <c r="R18" s="18"/>
      <c r="S18" s="18"/>
      <c r="T18" s="18"/>
    </row>
    <row r="19" spans="1:20" s="39" customFormat="1" ht="27.75" customHeight="1" thickBot="1" x14ac:dyDescent="0.35">
      <c r="A19" s="31" t="s">
        <v>15</v>
      </c>
      <c r="B19" s="32"/>
      <c r="C19" s="32"/>
      <c r="D19" s="33"/>
      <c r="E19" s="33"/>
      <c r="F19" s="34"/>
      <c r="G19" s="35" t="e">
        <f>#REF!+G11+G10+G9</f>
        <v>#REF!</v>
      </c>
      <c r="H19" s="35"/>
      <c r="I19" s="34" t="e">
        <f>#REF!</f>
        <v>#REF!</v>
      </c>
      <c r="J19" s="36" t="e">
        <f t="shared" si="0"/>
        <v>#REF!</v>
      </c>
      <c r="K19" s="37" t="e">
        <f>SUM(#REF!)</f>
        <v>#REF!</v>
      </c>
      <c r="L19" s="38"/>
      <c r="M19" s="38"/>
      <c r="N19" s="38"/>
      <c r="O19" s="38"/>
      <c r="P19" s="38"/>
      <c r="Q19" s="38"/>
      <c r="R19" s="38"/>
      <c r="S19" s="38"/>
      <c r="T19" s="38"/>
    </row>
    <row r="20" spans="1:20" s="6" customFormat="1" x14ac:dyDescent="0.2">
      <c r="A20" s="4"/>
      <c r="B20" s="7"/>
      <c r="C20" s="7"/>
      <c r="D20" s="5"/>
      <c r="E20" s="5"/>
      <c r="F20" s="5"/>
      <c r="G20" s="8"/>
      <c r="H20" s="8"/>
      <c r="I20" s="8"/>
      <c r="J20" s="8"/>
      <c r="K20" s="8"/>
      <c r="L20" s="8"/>
      <c r="M20" s="8"/>
      <c r="N20" s="5"/>
      <c r="O20" s="5"/>
      <c r="P20" s="5"/>
      <c r="Q20" s="5"/>
    </row>
    <row r="21" spans="1:20" s="9" customFormat="1" ht="4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N21" s="10"/>
      <c r="O21" s="10"/>
      <c r="P21" s="10"/>
      <c r="Q21" s="10"/>
    </row>
    <row r="22" spans="1:20" s="9" customFormat="1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N22" s="10"/>
      <c r="O22" s="10"/>
      <c r="P22" s="10"/>
      <c r="Q22" s="10"/>
    </row>
    <row r="23" spans="1:20" s="9" customFormat="1" ht="6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10"/>
      <c r="O23" s="10"/>
      <c r="P23" s="10"/>
      <c r="Q23" s="10"/>
    </row>
    <row r="24" spans="1:20" ht="57" customHeight="1" x14ac:dyDescent="0.2"/>
    <row r="25" spans="1:20" ht="30.75" customHeight="1" x14ac:dyDescent="0.4"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64.900000000000006" customHeight="1" x14ac:dyDescent="0.4">
      <c r="M26" s="11"/>
      <c r="N26" s="11"/>
      <c r="O26" s="11"/>
      <c r="P26" s="11"/>
      <c r="Q26" s="11"/>
      <c r="R26" s="11"/>
      <c r="S26" s="11"/>
      <c r="T26" s="11"/>
    </row>
    <row r="27" spans="1:20" ht="43.9" customHeight="1" x14ac:dyDescent="0.2"/>
    <row r="29" spans="1:20" x14ac:dyDescent="0.2">
      <c r="N29" s="1" t="s">
        <v>3</v>
      </c>
    </row>
    <row r="31" spans="1:20" ht="15" customHeight="1" x14ac:dyDescent="0.2"/>
  </sheetData>
  <sheetProtection formatCells="0" selectLockedCells="1"/>
  <protectedRanges>
    <protectedRange sqref="A9:A19 H9:K18 C9:E18 B19:K19" name="Диапазон1"/>
    <protectedRange sqref="G18 G13:G14 G16 G9 G11" name="Диапазон1_1_7_2_2"/>
    <protectedRange sqref="G15 G10 G12 G17" name="Диапазон1_1_8_2_2"/>
    <protectedRange sqref="F18 F13:F14 F16 F9 F11" name="Диапазон1_1_7_1"/>
    <protectedRange sqref="F10 F12 F17 F15" name="Диапазон1_1_8_1"/>
  </protectedRanges>
  <autoFilter ref="A8:AE19"/>
  <mergeCells count="22">
    <mergeCell ref="A3:A7"/>
    <mergeCell ref="G3:G4"/>
    <mergeCell ref="G5:G7"/>
    <mergeCell ref="N3:N5"/>
    <mergeCell ref="M3:M5"/>
    <mergeCell ref="T3:T5"/>
    <mergeCell ref="O6:R6"/>
    <mergeCell ref="L3:L5"/>
    <mergeCell ref="Q3:Q5"/>
    <mergeCell ref="R3:R5"/>
    <mergeCell ref="S3:S5"/>
    <mergeCell ref="O3:O5"/>
    <mergeCell ref="P3:P5"/>
    <mergeCell ref="L6:N6"/>
    <mergeCell ref="H3:H6"/>
    <mergeCell ref="I3:I6"/>
    <mergeCell ref="F3:F7"/>
    <mergeCell ref="J3:J6"/>
    <mergeCell ref="D3:D7"/>
    <mergeCell ref="K3:K6"/>
    <mergeCell ref="B3:B7"/>
    <mergeCell ref="C3:C7"/>
  </mergeCells>
  <phoneticPr fontId="0" type="noConversion"/>
  <conditionalFormatting sqref="F9:F18">
    <cfRule type="expression" dxfId="0" priority="1" stopIfTrue="1">
      <formula>#REF!="КМП&amp;&amp;&amp;"</formula>
    </cfRule>
  </conditionalFormatting>
  <dataValidations count="1">
    <dataValidation allowBlank="1" showDropDown="1" showErrorMessage="1" errorTitle="Недопустимое значение" error="Введите значение из списка допустимых" sqref="G9:G18 C9:C18 F9:F18"/>
  </dataValidations>
  <printOptions horizontalCentered="1"/>
  <pageMargins left="0.23622047244094491" right="0.35433070866141736" top="0.59055118110236227" bottom="1.1023622047244095" header="0.47244094488188981" footer="1.0629921259842521"/>
  <pageSetup paperSize="9" scale="28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>
    <row r="1" spans="1:1" x14ac:dyDescent="0.2">
      <c r="A1" t="s">
        <v>6</v>
      </c>
    </row>
  </sheetData>
  <sheetProtection formatCell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спецификация</vt:lpstr>
      <vt:lpstr>Лист1</vt:lpstr>
      <vt:lpstr>спецификация!Область_печати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TNK</dc:creator>
  <cp:lastModifiedBy>akochetkov</cp:lastModifiedBy>
  <cp:lastPrinted>2019-04-18T09:07:40Z</cp:lastPrinted>
  <dcterms:created xsi:type="dcterms:W3CDTF">2004-02-13T10:55:15Z</dcterms:created>
  <dcterms:modified xsi:type="dcterms:W3CDTF">2019-08-06T10:49:36Z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P_RSD_GUID">
    <vt:lpwstr>Kwiwy}EsJSpX00002X167G</vt:lpwstr>
  </property>
</Properties>
</file>