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Комплектующие " sheetId="2" r:id="rId5"/>
  </sheets>
  <definedNames/>
  <calcPr/>
</workbook>
</file>

<file path=xl/sharedStrings.xml><?xml version="1.0" encoding="utf-8"?>
<sst xmlns="http://schemas.openxmlformats.org/spreadsheetml/2006/main" count="150" uniqueCount="40">
  <si>
    <t>Комплектация VIP/Bootcamp</t>
  </si>
  <si>
    <t>РЦ</t>
  </si>
  <si>
    <t>Комплектация PRO</t>
  </si>
  <si>
    <t>Комплектующие</t>
  </si>
  <si>
    <t xml:space="preserve"> Процессор INTEL Core i7 9700K</t>
  </si>
  <si>
    <t>х10</t>
  </si>
  <si>
    <t>Процессор INTEL Core i5 9400F</t>
  </si>
  <si>
    <t>х30</t>
  </si>
  <si>
    <t>Видеокарта ASUS GeForce RTX 2080 Super STRIX</t>
  </si>
  <si>
    <t>Видеокарта MSI GeForce RTX 2060 Super ARMOR</t>
  </si>
  <si>
    <t>SSD Samsung 970 EVO Plus</t>
  </si>
  <si>
    <t>Материнская плата MSI Z390-A PRO</t>
  </si>
  <si>
    <t>Оперативная память Patriot Viper 4 RGB</t>
  </si>
  <si>
    <t>SSD накопитель PLEXTOR M9Pe PX-256M9PeGN 256Гб</t>
  </si>
  <si>
    <t>Жесткий диск SEAGATE Barracuda ST1000DM010, 1Тб, HDD, SATA III, 3.5"</t>
  </si>
  <si>
    <t>1 ТБ Жесткий диск Seagate 7200 BarraCuda</t>
  </si>
  <si>
    <t>Корпус Cougar Panzer EVO</t>
  </si>
  <si>
    <t>Корпус ZALMAN N3 черный</t>
  </si>
  <si>
    <t>Кулер DEEPCOOL GAMMAXX GTE</t>
  </si>
  <si>
    <t>Thermaltake Toughpower GX1 RGB 700W</t>
  </si>
  <si>
    <t xml:space="preserve">Блок питания Zalman EBT 750W </t>
  </si>
  <si>
    <t>Кулер для процессора Zalman CNPS10X Performa+</t>
  </si>
  <si>
    <t>Материнская плата MSI Z390 MAG TOMAHAWK</t>
  </si>
  <si>
    <t>Модуль памяти CORSAIR Value Select CMV8GX4M1A2133C15 DDR4 - 8Гб</t>
  </si>
  <si>
    <t>Операционная система  Microsoft Windows 10 Pro</t>
  </si>
  <si>
    <t>Игровая перифирия</t>
  </si>
  <si>
    <t>Монитор игровой BENQ Zowie XL2540 24.5"</t>
  </si>
  <si>
    <t>23.8" Монитор Asus VP249QGR</t>
  </si>
  <si>
    <t>Мышь HYPERX Pulsefire Surge</t>
  </si>
  <si>
    <t xml:space="preserve">Мышь проводная HyperX Pulsefire CORE </t>
  </si>
  <si>
    <t>Клавиатура HYPERX Alloy Origins</t>
  </si>
  <si>
    <t>Клавиатура HYPERX FPS PRO</t>
  </si>
  <si>
    <t>Гарнитура  HYPERX Cloud Alpha</t>
  </si>
  <si>
    <t>Гарнитура  HYPERX Cloud Silver</t>
  </si>
  <si>
    <t>Игровое кресло DXRacer Серия IRON</t>
  </si>
  <si>
    <t>Игровое кресло DXRacer Серия Racing</t>
  </si>
  <si>
    <t>Коврик для мыши HYPERX Fury S Pro XL</t>
  </si>
  <si>
    <t>ИТОГО рабочее место класса BOOTCAMP</t>
  </si>
  <si>
    <t>Итого рабочее место</t>
  </si>
  <si>
    <t>Итого: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</si>
</sst>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р.-419]#,##0.00"/>
  </numFmts>
  <fonts count="10">
    <font>
      <sz val="10.0"/>
      <color rgb="FF000000"/>
      <name val="Arial"/>
    </font>
    <font>
      <b/>
      <color theme="1"/>
      <name val="Arial"/>
    </font>
    <font>
      <color theme="1"/>
      <name val="Arial"/>
    </font>
    <font>
      <color rgb="FF000000"/>
      <name val="Century Gothic"/>
    </font>
    <font>
      <color theme="1"/>
      <name val="Calibri"/>
    </font>
    <font>
      <b/>
      <color rgb="FF000000"/>
      <name val="Century Gothic"/>
    </font>
    <font>
      <b/>
      <color theme="1"/>
      <name val="Calibri"/>
    </font>
    <font>
      <sz val="11.0"/>
      <color rgb="FF000000"/>
      <name val="Calibri"/>
    </font>
    <font>
      <color theme="1"/>
      <name val="Century Gothic"/>
    </font>
    <font>
      <color rgb="FF333333"/>
      <name val="Century Gothic"/>
    </font>
  </fonts>
  <fills count="5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1" fillId="2" fontId="2" numFmtId="0" xfId="0" applyAlignment="1" applyBorder="1" applyFont="1">
      <alignment readingOrder="0"/>
    </xf>
    <xf borderId="0" fillId="2" fontId="3" numFmtId="0" xfId="0" applyAlignment="1" applyFont="1">
      <alignment readingOrder="0" vertical="bottom"/>
    </xf>
    <xf borderId="0" fillId="0" fontId="3" numFmtId="3" xfId="0" applyAlignment="1" applyFont="1" applyNumberFormat="1">
      <alignment horizontal="right" readingOrder="0" vertical="bottom"/>
    </xf>
    <xf borderId="0" fillId="0" fontId="4" numFmtId="0" xfId="0" applyAlignment="1" applyFont="1">
      <alignment readingOrder="0" vertical="bottom"/>
    </xf>
    <xf borderId="1" fillId="2" fontId="5" numFmtId="0" xfId="0" applyAlignment="1" applyBorder="1" applyFont="1">
      <alignment readingOrder="0" vertical="bottom"/>
    </xf>
    <xf borderId="1" fillId="2" fontId="5" numFmtId="3" xfId="0" applyAlignment="1" applyBorder="1" applyFont="1" applyNumberFormat="1">
      <alignment horizontal="right" readingOrder="0" vertical="bottom"/>
    </xf>
    <xf borderId="1" fillId="2" fontId="6" numFmtId="0" xfId="0" applyAlignment="1" applyBorder="1" applyFont="1">
      <alignment readingOrder="0" vertical="bottom"/>
    </xf>
    <xf borderId="1" fillId="2" fontId="1" numFmtId="0" xfId="0" applyBorder="1" applyFont="1"/>
    <xf borderId="1" fillId="2" fontId="2" numFmtId="0" xfId="0" applyBorder="1" applyFont="1"/>
    <xf borderId="0" fillId="2" fontId="3" numFmtId="0" xfId="0" applyAlignment="1" applyFont="1">
      <alignment vertical="bottom"/>
    </xf>
    <xf borderId="0" fillId="0" fontId="3" numFmtId="3" xfId="0" applyAlignment="1" applyFont="1" applyNumberFormat="1">
      <alignment horizontal="right" vertical="bottom"/>
    </xf>
    <xf borderId="0" fillId="0" fontId="4" numFmtId="0" xfId="0" applyAlignment="1" applyFont="1">
      <alignment vertical="bottom"/>
    </xf>
    <xf borderId="1" fillId="2" fontId="3" numFmtId="0" xfId="0" applyAlignment="1" applyBorder="1" applyFont="1">
      <alignment vertical="bottom"/>
    </xf>
    <xf borderId="1" fillId="2" fontId="3" numFmtId="3" xfId="0" applyAlignment="1" applyBorder="1" applyFont="1" applyNumberFormat="1">
      <alignment horizontal="right" vertical="bottom"/>
    </xf>
    <xf borderId="1" fillId="2" fontId="4" numFmtId="0" xfId="0" applyAlignment="1" applyBorder="1" applyFont="1">
      <alignment vertical="bottom"/>
    </xf>
    <xf borderId="1" fillId="2" fontId="5" numFmtId="0" xfId="0" applyAlignment="1" applyBorder="1" applyFont="1">
      <alignment vertical="bottom"/>
    </xf>
    <xf borderId="1" fillId="2" fontId="5" numFmtId="3" xfId="0" applyAlignment="1" applyBorder="1" applyFont="1" applyNumberFormat="1">
      <alignment horizontal="right" vertical="bottom"/>
    </xf>
    <xf borderId="1" fillId="2" fontId="7" numFmtId="0" xfId="0" applyAlignment="1" applyBorder="1" applyFont="1">
      <alignment readingOrder="0" shrinkToFit="0" vertical="bottom" wrapText="0"/>
    </xf>
    <xf borderId="0" fillId="2" fontId="3" numFmtId="0" xfId="0" applyAlignment="1" applyFont="1">
      <alignment vertical="bottom"/>
    </xf>
    <xf borderId="1" fillId="2" fontId="5" numFmtId="0" xfId="0" applyAlignment="1" applyBorder="1" applyFont="1">
      <alignment vertical="bottom"/>
    </xf>
    <xf borderId="1" fillId="0" fontId="8" numFmtId="0" xfId="0" applyAlignment="1" applyBorder="1" applyFont="1">
      <alignment vertical="bottom"/>
    </xf>
    <xf borderId="1" fillId="0" fontId="8" numFmtId="3" xfId="0" applyAlignment="1" applyBorder="1" applyFont="1" applyNumberFormat="1">
      <alignment horizontal="right" vertical="bottom"/>
    </xf>
    <xf borderId="1" fillId="0" fontId="7" numFmtId="0" xfId="0" applyAlignment="1" applyBorder="1" applyFont="1">
      <alignment readingOrder="0" shrinkToFit="0" vertical="bottom" wrapText="0"/>
    </xf>
    <xf borderId="0" fillId="0" fontId="3" numFmtId="0" xfId="0" applyAlignment="1" applyFont="1">
      <alignment vertical="bottom"/>
    </xf>
    <xf borderId="1" fillId="0" fontId="3" numFmtId="0" xfId="0" applyAlignment="1" applyBorder="1" applyFont="1">
      <alignment vertical="bottom"/>
    </xf>
    <xf borderId="1" fillId="3" fontId="3" numFmtId="3" xfId="0" applyAlignment="1" applyBorder="1" applyFill="1" applyFont="1" applyNumberFormat="1">
      <alignment horizontal="right" vertical="bottom"/>
    </xf>
    <xf borderId="1" fillId="0" fontId="8" numFmtId="0" xfId="0" applyAlignment="1" applyBorder="1" applyFont="1">
      <alignment vertical="bottom"/>
    </xf>
    <xf borderId="0" fillId="0" fontId="9" numFmtId="0" xfId="0" applyFont="1"/>
    <xf borderId="1" fillId="0" fontId="9" numFmtId="0" xfId="0" applyBorder="1" applyFont="1"/>
    <xf borderId="1" fillId="0" fontId="2" numFmtId="0" xfId="0" applyBorder="1" applyFont="1"/>
    <xf borderId="1" fillId="0" fontId="8" numFmtId="3" xfId="0" applyAlignment="1" applyBorder="1" applyFont="1" applyNumberFormat="1">
      <alignment vertical="bottom"/>
    </xf>
    <xf borderId="0" fillId="0" fontId="3" numFmtId="0" xfId="0" applyAlignment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0" fontId="8" numFmtId="3" xfId="0" applyAlignment="1" applyBorder="1" applyFont="1" applyNumberFormat="1">
      <alignment shrinkToFit="0" vertical="bottom" wrapText="1"/>
    </xf>
    <xf borderId="0" fillId="0" fontId="8" numFmtId="0" xfId="0" applyFont="1"/>
    <xf borderId="0" fillId="0" fontId="8" numFmtId="3" xfId="0" applyAlignment="1" applyFont="1" applyNumberFormat="1">
      <alignment horizontal="right" vertical="bottom"/>
    </xf>
    <xf borderId="1" fillId="0" fontId="8" numFmtId="0" xfId="0" applyBorder="1" applyFont="1"/>
    <xf borderId="1" fillId="0" fontId="8" numFmtId="0" xfId="0" applyBorder="1" applyFont="1"/>
    <xf borderId="1" fillId="2" fontId="5" numFmtId="0" xfId="0" applyAlignment="1" applyBorder="1" applyFont="1">
      <alignment vertical="bottom"/>
    </xf>
    <xf borderId="0" fillId="0" fontId="3" numFmtId="164" xfId="0" applyAlignment="1" applyFont="1" applyNumberFormat="1">
      <alignment vertical="bottom"/>
    </xf>
    <xf borderId="1" fillId="2" fontId="5" numFmtId="164" xfId="0" applyAlignment="1" applyBorder="1" applyFont="1" applyNumberFormat="1">
      <alignment vertical="bottom"/>
    </xf>
    <xf borderId="1" fillId="0" fontId="8" numFmtId="3" xfId="0" applyAlignment="1" applyBorder="1" applyFont="1" applyNumberFormat="1">
      <alignment horizontal="right" shrinkToFit="0" vertical="bottom" wrapText="1"/>
    </xf>
    <xf borderId="0" fillId="0" fontId="9" numFmtId="0" xfId="0" applyAlignment="1" applyFont="1">
      <alignment readingOrder="0"/>
    </xf>
    <xf borderId="1" fillId="0" fontId="9" numFmtId="0" xfId="0" applyAlignment="1" applyBorder="1" applyFont="1">
      <alignment readingOrder="0"/>
    </xf>
    <xf borderId="1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" fillId="0" fontId="4" numFmtId="0" xfId="0" applyAlignment="1" applyBorder="1" applyFont="1">
      <alignment readingOrder="0" vertical="bottom"/>
    </xf>
    <xf borderId="0" fillId="0" fontId="2" numFmtId="164" xfId="0" applyFont="1" applyNumberFormat="1"/>
    <xf borderId="0" fillId="0" fontId="2" numFmtId="0" xfId="0" applyFont="1"/>
    <xf borderId="0" fillId="0" fontId="2" numFmtId="0" xfId="0" applyAlignment="1" applyFont="1">
      <alignment readingOrder="0"/>
    </xf>
    <xf borderId="0" fillId="4" fontId="5" numFmtId="3" xfId="0" applyAlignment="1" applyFill="1" applyFont="1" applyNumberFormat="1">
      <alignment horizontal="right" vertical="bottom"/>
    </xf>
    <xf borderId="0" fillId="4" fontId="7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43"/>
    <col customWidth="1" hidden="1" min="6" max="6" width="19.57"/>
    <col hidden="1" min="7" max="9" width="14.43"/>
    <col customWidth="1" min="10" max="10" width="48.57"/>
    <col customWidth="1" min="13" max="13" width="24.43"/>
  </cols>
  <sheetData>
    <row r="1">
      <c r="A1" s="1" t="s">
        <v>0</v>
      </c>
      <c r="B1" s="1" t="s">
        <v>1</v>
      </c>
      <c r="C1" s="1"/>
      <c r="D1" s="1"/>
      <c r="E1" s="2"/>
      <c r="F1" s="3"/>
      <c r="G1" s="4"/>
      <c r="H1" s="5"/>
      <c r="J1" s="6" t="s">
        <v>2</v>
      </c>
      <c r="K1" s="7" t="s">
        <v>1</v>
      </c>
      <c r="L1" s="8"/>
      <c r="M1" s="2"/>
      <c r="N1" s="2"/>
    </row>
    <row r="2" hidden="1">
      <c r="A2" s="9"/>
      <c r="B2" s="9"/>
      <c r="C2" s="9"/>
      <c r="D2" s="10"/>
      <c r="E2" s="10"/>
      <c r="F2" s="11"/>
      <c r="G2" s="12"/>
      <c r="H2" s="13"/>
      <c r="J2" s="14"/>
      <c r="K2" s="15"/>
      <c r="L2" s="16"/>
      <c r="M2" s="10"/>
      <c r="N2" s="10"/>
    </row>
    <row r="3">
      <c r="A3" s="17" t="s">
        <v>3</v>
      </c>
      <c r="B3" s="18">
        <f>SUM(B4:B13)</f>
        <v>152783</v>
      </c>
      <c r="C3" s="19"/>
      <c r="D3" s="19"/>
      <c r="E3" s="19"/>
      <c r="F3" s="20"/>
      <c r="G3" s="12"/>
      <c r="H3" s="13"/>
      <c r="J3" s="21" t="s">
        <v>3</v>
      </c>
      <c r="K3" s="18">
        <f>SUM(K4:K13)</f>
        <v>82264</v>
      </c>
      <c r="L3" s="16"/>
      <c r="M3" s="10"/>
      <c r="N3" s="10"/>
    </row>
    <row r="4">
      <c r="A4" s="22" t="s">
        <v>4</v>
      </c>
      <c r="B4" s="23">
        <v>26490.0</v>
      </c>
      <c r="C4" s="24" t="s">
        <v>5</v>
      </c>
      <c r="D4" s="24"/>
      <c r="E4" s="24"/>
      <c r="F4" s="25"/>
      <c r="G4" s="12"/>
      <c r="H4" s="13"/>
      <c r="J4" s="26" t="s">
        <v>6</v>
      </c>
      <c r="K4" s="27">
        <v>10499.0</v>
      </c>
      <c r="L4" s="24" t="s">
        <v>7</v>
      </c>
      <c r="M4" s="24"/>
      <c r="N4" s="24"/>
    </row>
    <row r="5">
      <c r="A5" s="28" t="s">
        <v>8</v>
      </c>
      <c r="B5" s="23">
        <v>59999.0</v>
      </c>
      <c r="C5" s="24" t="s">
        <v>5</v>
      </c>
      <c r="D5" s="24"/>
      <c r="E5" s="24"/>
      <c r="F5" s="29"/>
      <c r="G5" s="12"/>
      <c r="H5" s="13"/>
      <c r="J5" s="30" t="s">
        <v>9</v>
      </c>
      <c r="K5" s="27">
        <v>28999.0</v>
      </c>
      <c r="L5" s="24" t="s">
        <v>7</v>
      </c>
      <c r="M5" s="31"/>
      <c r="N5" s="31"/>
    </row>
    <row r="6">
      <c r="A6" s="28" t="s">
        <v>10</v>
      </c>
      <c r="B6" s="23">
        <v>8699.0</v>
      </c>
      <c r="C6" s="24" t="s">
        <v>5</v>
      </c>
      <c r="D6" s="24"/>
      <c r="E6" s="24"/>
      <c r="F6" s="29"/>
      <c r="G6" s="12"/>
      <c r="H6" s="13"/>
      <c r="J6" s="30" t="s">
        <v>11</v>
      </c>
      <c r="K6" s="27">
        <v>8099.0</v>
      </c>
      <c r="L6" s="24" t="s">
        <v>7</v>
      </c>
      <c r="M6" s="31"/>
      <c r="N6" s="31"/>
    </row>
    <row r="7" ht="25.5" customHeight="1">
      <c r="A7" s="32" t="s">
        <v>12</v>
      </c>
      <c r="B7" s="23">
        <v>10299.0</v>
      </c>
      <c r="C7" s="24" t="s">
        <v>5</v>
      </c>
      <c r="D7" s="24"/>
      <c r="E7" s="31"/>
      <c r="F7" s="33"/>
      <c r="G7" s="12"/>
      <c r="H7" s="13"/>
      <c r="J7" s="34" t="s">
        <v>13</v>
      </c>
      <c r="K7" s="27">
        <v>3390.0</v>
      </c>
      <c r="L7" s="24" t="s">
        <v>7</v>
      </c>
      <c r="M7" s="31"/>
      <c r="N7" s="31"/>
    </row>
    <row r="8">
      <c r="A8" s="35" t="s">
        <v>14</v>
      </c>
      <c r="B8" s="23">
        <v>2850.0</v>
      </c>
      <c r="C8" s="24" t="s">
        <v>5</v>
      </c>
      <c r="D8" s="24"/>
      <c r="E8" s="24"/>
      <c r="F8" s="29"/>
      <c r="G8" s="12"/>
      <c r="H8" s="13"/>
      <c r="J8" s="30" t="s">
        <v>15</v>
      </c>
      <c r="K8" s="27">
        <v>2850.0</v>
      </c>
      <c r="L8" s="24" t="s">
        <v>7</v>
      </c>
      <c r="M8" s="31"/>
      <c r="N8" s="31"/>
    </row>
    <row r="9">
      <c r="A9" s="28" t="s">
        <v>16</v>
      </c>
      <c r="B9" s="23">
        <v>11799.0</v>
      </c>
      <c r="C9" s="24" t="s">
        <v>5</v>
      </c>
      <c r="D9" s="24"/>
      <c r="E9" s="24"/>
      <c r="F9" s="29"/>
      <c r="G9" s="12"/>
      <c r="H9" s="13"/>
      <c r="J9" s="30" t="s">
        <v>17</v>
      </c>
      <c r="K9" s="27">
        <v>3699.0</v>
      </c>
      <c r="L9" s="24" t="s">
        <v>7</v>
      </c>
      <c r="M9" s="31"/>
      <c r="N9" s="31"/>
    </row>
    <row r="10">
      <c r="A10" s="28" t="s">
        <v>18</v>
      </c>
      <c r="B10" s="23">
        <v>2299.0</v>
      </c>
      <c r="C10" s="24" t="s">
        <v>5</v>
      </c>
      <c r="D10" s="31"/>
      <c r="E10" s="31"/>
      <c r="F10" s="29"/>
      <c r="G10" s="12"/>
      <c r="H10" s="13"/>
      <c r="J10" s="30" t="s">
        <v>19</v>
      </c>
      <c r="K10" s="27">
        <v>6299.0</v>
      </c>
      <c r="L10" s="24" t="s">
        <v>7</v>
      </c>
      <c r="M10" s="31"/>
      <c r="N10" s="31"/>
    </row>
    <row r="11" ht="18.0" customHeight="1">
      <c r="A11" s="28" t="s">
        <v>20</v>
      </c>
      <c r="B11" s="23">
        <v>6850.0</v>
      </c>
      <c r="C11" s="24" t="s">
        <v>5</v>
      </c>
      <c r="D11" s="31"/>
      <c r="E11" s="31"/>
      <c r="F11" s="36"/>
      <c r="G11" s="37"/>
      <c r="H11" s="13"/>
      <c r="J11" s="38" t="s">
        <v>21</v>
      </c>
      <c r="K11" s="23">
        <v>3150.0</v>
      </c>
      <c r="L11" s="24" t="s">
        <v>7</v>
      </c>
      <c r="M11" s="24"/>
      <c r="N11" s="24"/>
    </row>
    <row r="12" ht="26.25" customHeight="1">
      <c r="A12" s="28" t="s">
        <v>22</v>
      </c>
      <c r="B12" s="23">
        <v>12499.0</v>
      </c>
      <c r="C12" s="24" t="s">
        <v>5</v>
      </c>
      <c r="D12" s="31"/>
      <c r="E12" s="31"/>
      <c r="F12" s="33"/>
      <c r="G12" s="12"/>
      <c r="H12" s="13"/>
      <c r="J12" s="34" t="s">
        <v>23</v>
      </c>
      <c r="K12" s="27">
        <v>4280.0</v>
      </c>
      <c r="L12" s="24" t="s">
        <v>7</v>
      </c>
      <c r="M12" s="31"/>
      <c r="N12" s="31"/>
    </row>
    <row r="13">
      <c r="A13" s="39" t="s">
        <v>24</v>
      </c>
      <c r="B13" s="27">
        <v>10999.0</v>
      </c>
      <c r="C13" s="24" t="s">
        <v>5</v>
      </c>
      <c r="D13" s="31"/>
      <c r="E13" s="31"/>
      <c r="F13" s="36"/>
      <c r="G13" s="12"/>
      <c r="H13" s="13"/>
      <c r="J13" s="38" t="s">
        <v>24</v>
      </c>
      <c r="K13" s="27">
        <v>10999.0</v>
      </c>
      <c r="L13" s="24" t="s">
        <v>7</v>
      </c>
      <c r="M13" s="31"/>
      <c r="N13" s="31"/>
    </row>
    <row r="14">
      <c r="A14" s="40" t="s">
        <v>25</v>
      </c>
      <c r="B14" s="18">
        <f>SUM(B15:B20)</f>
        <v>90200</v>
      </c>
      <c r="C14" s="24"/>
      <c r="D14" s="31"/>
      <c r="E14" s="31"/>
      <c r="F14" s="41"/>
      <c r="G14" s="12"/>
      <c r="H14" s="13"/>
      <c r="J14" s="42" t="s">
        <v>25</v>
      </c>
      <c r="K14" s="18">
        <f>SUM(K15:K20)</f>
        <v>52687</v>
      </c>
      <c r="L14" s="24"/>
      <c r="M14" s="31"/>
      <c r="N14" s="31"/>
    </row>
    <row r="15">
      <c r="A15" s="28" t="s">
        <v>26</v>
      </c>
      <c r="B15" s="43">
        <v>28890.0</v>
      </c>
      <c r="C15" s="24" t="s">
        <v>5</v>
      </c>
      <c r="D15" s="31"/>
      <c r="E15" s="31"/>
      <c r="F15" s="29"/>
      <c r="G15" s="12"/>
      <c r="H15" s="13"/>
      <c r="J15" s="30" t="s">
        <v>27</v>
      </c>
      <c r="K15" s="27">
        <v>14999.0</v>
      </c>
      <c r="L15" s="24" t="s">
        <v>7</v>
      </c>
      <c r="M15" s="31"/>
      <c r="N15" s="31"/>
    </row>
    <row r="16">
      <c r="A16" s="28" t="s">
        <v>28</v>
      </c>
      <c r="B16" s="23">
        <v>4490.0</v>
      </c>
      <c r="C16" s="24" t="s">
        <v>5</v>
      </c>
      <c r="D16" s="24"/>
      <c r="E16" s="24"/>
      <c r="F16" s="44"/>
      <c r="G16" s="12"/>
      <c r="H16" s="13"/>
      <c r="J16" s="45" t="s">
        <v>29</v>
      </c>
      <c r="K16" s="27">
        <v>2999.0</v>
      </c>
      <c r="L16" s="24" t="s">
        <v>7</v>
      </c>
      <c r="M16" s="31"/>
      <c r="N16" s="31"/>
    </row>
    <row r="17">
      <c r="A17" s="28" t="s">
        <v>30</v>
      </c>
      <c r="B17" s="23">
        <v>9990.0</v>
      </c>
      <c r="C17" s="24" t="s">
        <v>5</v>
      </c>
      <c r="D17" s="31"/>
      <c r="E17" s="31"/>
      <c r="F17" s="36"/>
      <c r="G17" s="12"/>
      <c r="H17" s="13"/>
      <c r="J17" s="38" t="s">
        <v>31</v>
      </c>
      <c r="K17" s="27">
        <v>7490.0</v>
      </c>
      <c r="L17" s="24" t="s">
        <v>7</v>
      </c>
      <c r="M17" s="24"/>
      <c r="N17" s="24"/>
    </row>
    <row r="18">
      <c r="A18" s="28" t="s">
        <v>32</v>
      </c>
      <c r="B18" s="23">
        <v>8490.0</v>
      </c>
      <c r="C18" s="24" t="s">
        <v>5</v>
      </c>
      <c r="D18" s="31"/>
      <c r="E18" s="31"/>
      <c r="F18" s="36"/>
      <c r="G18" s="12"/>
      <c r="H18" s="13"/>
      <c r="J18" s="38" t="s">
        <v>33</v>
      </c>
      <c r="K18" s="27">
        <v>5999.0</v>
      </c>
      <c r="L18" s="24" t="s">
        <v>7</v>
      </c>
      <c r="M18" s="31"/>
      <c r="N18" s="31"/>
    </row>
    <row r="19">
      <c r="A19" s="28" t="s">
        <v>34</v>
      </c>
      <c r="B19" s="23">
        <v>35990.0</v>
      </c>
      <c r="C19" s="24" t="s">
        <v>5</v>
      </c>
      <c r="D19" s="31"/>
      <c r="E19" s="31"/>
      <c r="F19" s="36"/>
      <c r="G19" s="12"/>
      <c r="H19" s="13"/>
      <c r="J19" s="38" t="s">
        <v>35</v>
      </c>
      <c r="K19" s="27">
        <v>18850.0</v>
      </c>
      <c r="L19" s="24" t="s">
        <v>7</v>
      </c>
      <c r="M19" s="31"/>
      <c r="N19" s="31"/>
    </row>
    <row r="20">
      <c r="A20" s="46" t="s">
        <v>36</v>
      </c>
      <c r="B20" s="27">
        <v>2350.0</v>
      </c>
      <c r="C20" s="24" t="s">
        <v>5</v>
      </c>
      <c r="D20" s="31"/>
      <c r="E20" s="31"/>
      <c r="F20" s="47"/>
      <c r="G20" s="12"/>
      <c r="H20" s="13"/>
      <c r="J20" s="46" t="s">
        <v>36</v>
      </c>
      <c r="K20" s="27">
        <v>2350.0</v>
      </c>
      <c r="L20" s="24" t="s">
        <v>7</v>
      </c>
      <c r="M20" s="31"/>
      <c r="N20" s="31"/>
    </row>
    <row r="21">
      <c r="A21" s="40" t="s">
        <v>37</v>
      </c>
      <c r="B21" s="18">
        <f>SUM(B4:B13,B15:B20)</f>
        <v>242983</v>
      </c>
      <c r="C21" s="24"/>
      <c r="D21" s="31"/>
      <c r="E21" s="31"/>
      <c r="F21" s="47"/>
      <c r="G21" s="12"/>
      <c r="H21" s="13"/>
      <c r="J21" s="40" t="s">
        <v>38</v>
      </c>
      <c r="K21" s="18">
        <f>SUM(K4:K13,K15:K20)</f>
        <v>134951</v>
      </c>
      <c r="L21" s="48"/>
      <c r="M21" s="6" t="s">
        <v>39</v>
      </c>
      <c r="N21" s="18"/>
    </row>
    <row r="23">
      <c r="G23" s="49"/>
    </row>
    <row r="24">
      <c r="A24" s="23">
        <v>26490.0</v>
      </c>
      <c r="B24" s="24">
        <v>10.0</v>
      </c>
      <c r="C24" s="50">
        <f t="shared" ref="C24:C39" si="1">A24*B24</f>
        <v>264900</v>
      </c>
      <c r="E24" s="27"/>
      <c r="F24" s="24"/>
      <c r="K24" s="27">
        <v>10499.0</v>
      </c>
      <c r="L24" s="24">
        <v>30.0</v>
      </c>
      <c r="M24" s="50">
        <f t="shared" ref="M24:M39" si="2">K24*L24</f>
        <v>314970</v>
      </c>
    </row>
    <row r="25">
      <c r="A25" s="23">
        <v>59999.0</v>
      </c>
      <c r="B25" s="24">
        <v>10.0</v>
      </c>
      <c r="C25" s="50">
        <f t="shared" si="1"/>
        <v>599990</v>
      </c>
      <c r="E25" s="27"/>
      <c r="F25" s="24"/>
      <c r="K25" s="27">
        <v>28999.0</v>
      </c>
      <c r="L25" s="24">
        <v>30.0</v>
      </c>
      <c r="M25" s="50">
        <f t="shared" si="2"/>
        <v>869970</v>
      </c>
    </row>
    <row r="26">
      <c r="A26" s="23">
        <v>8699.0</v>
      </c>
      <c r="B26" s="24">
        <v>10.0</v>
      </c>
      <c r="C26" s="50">
        <f t="shared" si="1"/>
        <v>86990</v>
      </c>
      <c r="E26" s="27"/>
      <c r="F26" s="24"/>
      <c r="K26" s="27">
        <v>8099.0</v>
      </c>
      <c r="L26" s="24">
        <v>30.0</v>
      </c>
      <c r="M26" s="50">
        <f t="shared" si="2"/>
        <v>242970</v>
      </c>
      <c r="P26" s="51">
        <v>17995.0</v>
      </c>
      <c r="Q26" s="51">
        <v>10.0</v>
      </c>
      <c r="R26" s="50">
        <f t="shared" ref="R26:R27" si="3">P26*Q26</f>
        <v>179950</v>
      </c>
    </row>
    <row r="27">
      <c r="A27" s="23">
        <v>10299.0</v>
      </c>
      <c r="B27" s="24">
        <v>10.0</v>
      </c>
      <c r="C27" s="50">
        <f t="shared" si="1"/>
        <v>102990</v>
      </c>
      <c r="E27" s="27"/>
      <c r="F27" s="24"/>
      <c r="K27" s="27">
        <v>3390.0</v>
      </c>
      <c r="L27" s="24">
        <v>30.0</v>
      </c>
      <c r="M27" s="50">
        <f t="shared" si="2"/>
        <v>101700</v>
      </c>
      <c r="P27" s="51">
        <v>14495.0</v>
      </c>
      <c r="Q27" s="51">
        <v>30.0</v>
      </c>
      <c r="R27" s="50">
        <f t="shared" si="3"/>
        <v>434850</v>
      </c>
    </row>
    <row r="28">
      <c r="A28" s="23">
        <v>2850.0</v>
      </c>
      <c r="B28" s="24">
        <v>10.0</v>
      </c>
      <c r="C28" s="50">
        <f t="shared" si="1"/>
        <v>28500</v>
      </c>
      <c r="E28" s="27"/>
      <c r="F28" s="24"/>
      <c r="K28" s="27">
        <v>2850.0</v>
      </c>
      <c r="L28" s="24">
        <v>30.0</v>
      </c>
      <c r="M28" s="50">
        <f t="shared" si="2"/>
        <v>85500</v>
      </c>
    </row>
    <row r="29">
      <c r="A29" s="23">
        <v>11799.0</v>
      </c>
      <c r="B29" s="24">
        <v>10.0</v>
      </c>
      <c r="C29" s="50">
        <f t="shared" si="1"/>
        <v>117990</v>
      </c>
      <c r="E29" s="27"/>
      <c r="F29" s="24"/>
      <c r="K29" s="27">
        <v>3699.0</v>
      </c>
      <c r="L29" s="24">
        <v>30.0</v>
      </c>
      <c r="M29" s="50">
        <f t="shared" si="2"/>
        <v>110970</v>
      </c>
    </row>
    <row r="30">
      <c r="A30" s="23">
        <v>2299.0</v>
      </c>
      <c r="B30" s="24">
        <v>10.0</v>
      </c>
      <c r="C30" s="50">
        <f t="shared" si="1"/>
        <v>22990</v>
      </c>
      <c r="E30" s="27"/>
      <c r="F30" s="24"/>
      <c r="K30" s="27">
        <v>6299.0</v>
      </c>
      <c r="L30" s="24">
        <v>30.0</v>
      </c>
      <c r="M30" s="50">
        <f t="shared" si="2"/>
        <v>188970</v>
      </c>
    </row>
    <row r="31">
      <c r="A31" s="23">
        <v>6850.0</v>
      </c>
      <c r="B31" s="24">
        <v>10.0</v>
      </c>
      <c r="C31" s="50">
        <f t="shared" si="1"/>
        <v>68500</v>
      </c>
      <c r="E31" s="23"/>
      <c r="F31" s="24"/>
      <c r="K31" s="23">
        <v>3150.0</v>
      </c>
      <c r="L31" s="24">
        <v>30.0</v>
      </c>
      <c r="M31" s="50">
        <f t="shared" si="2"/>
        <v>94500</v>
      </c>
    </row>
    <row r="32">
      <c r="A32" s="23">
        <v>12499.0</v>
      </c>
      <c r="B32" s="24">
        <v>10.0</v>
      </c>
      <c r="C32" s="50">
        <f t="shared" si="1"/>
        <v>124990</v>
      </c>
      <c r="E32" s="27"/>
      <c r="F32" s="24"/>
      <c r="K32" s="27">
        <v>4280.0</v>
      </c>
      <c r="L32" s="24">
        <v>30.0</v>
      </c>
      <c r="M32" s="50">
        <f t="shared" si="2"/>
        <v>128400</v>
      </c>
    </row>
    <row r="33">
      <c r="A33" s="27">
        <v>10999.0</v>
      </c>
      <c r="B33" s="24">
        <v>10.0</v>
      </c>
      <c r="C33" s="50">
        <f t="shared" si="1"/>
        <v>109990</v>
      </c>
      <c r="E33" s="27"/>
      <c r="F33" s="24"/>
      <c r="K33" s="27">
        <v>10999.0</v>
      </c>
      <c r="L33" s="24">
        <v>30.0</v>
      </c>
      <c r="M33" s="50">
        <f t="shared" si="2"/>
        <v>329970</v>
      </c>
    </row>
    <row r="34">
      <c r="A34" s="43">
        <v>28890.0</v>
      </c>
      <c r="B34" s="24">
        <v>10.0</v>
      </c>
      <c r="C34" s="50">
        <f t="shared" si="1"/>
        <v>288900</v>
      </c>
      <c r="E34" s="27"/>
      <c r="F34" s="24"/>
      <c r="K34" s="27">
        <v>14999.0</v>
      </c>
      <c r="L34" s="24">
        <v>30.0</v>
      </c>
      <c r="M34" s="50">
        <f t="shared" si="2"/>
        <v>449970</v>
      </c>
    </row>
    <row r="35">
      <c r="A35" s="23">
        <v>4490.0</v>
      </c>
      <c r="B35" s="24">
        <v>10.0</v>
      </c>
      <c r="C35" s="50">
        <f t="shared" si="1"/>
        <v>44900</v>
      </c>
      <c r="E35" s="27"/>
      <c r="F35" s="24"/>
      <c r="K35" s="27">
        <v>2999.0</v>
      </c>
      <c r="L35" s="24">
        <v>30.0</v>
      </c>
      <c r="M35" s="50">
        <f t="shared" si="2"/>
        <v>89970</v>
      </c>
    </row>
    <row r="36">
      <c r="A36" s="23">
        <v>9990.0</v>
      </c>
      <c r="B36" s="24">
        <v>10.0</v>
      </c>
      <c r="C36" s="50">
        <f t="shared" si="1"/>
        <v>99900</v>
      </c>
      <c r="E36" s="27"/>
      <c r="F36" s="24"/>
      <c r="K36" s="27">
        <v>7490.0</v>
      </c>
      <c r="L36" s="24">
        <v>30.0</v>
      </c>
      <c r="M36" s="50">
        <f t="shared" si="2"/>
        <v>224700</v>
      </c>
    </row>
    <row r="37">
      <c r="A37" s="23">
        <v>8490.0</v>
      </c>
      <c r="B37" s="24">
        <v>10.0</v>
      </c>
      <c r="C37" s="50">
        <f t="shared" si="1"/>
        <v>84900</v>
      </c>
      <c r="E37" s="27"/>
      <c r="F37" s="24"/>
      <c r="K37" s="27">
        <v>5999.0</v>
      </c>
      <c r="L37" s="24">
        <v>30.0</v>
      </c>
      <c r="M37" s="50">
        <f t="shared" si="2"/>
        <v>179970</v>
      </c>
    </row>
    <row r="38">
      <c r="A38" s="23">
        <v>35990.0</v>
      </c>
      <c r="B38" s="24">
        <v>10.0</v>
      </c>
      <c r="C38" s="50">
        <f t="shared" si="1"/>
        <v>359900</v>
      </c>
      <c r="E38" s="27"/>
      <c r="F38" s="24"/>
      <c r="K38" s="27">
        <v>18850.0</v>
      </c>
      <c r="L38" s="24">
        <v>30.0</v>
      </c>
      <c r="M38" s="50">
        <f t="shared" si="2"/>
        <v>565500</v>
      </c>
    </row>
    <row r="39">
      <c r="A39" s="27">
        <v>2350.0</v>
      </c>
      <c r="B39" s="24">
        <v>10.0</v>
      </c>
      <c r="C39" s="50">
        <f t="shared" si="1"/>
        <v>23500</v>
      </c>
      <c r="E39" s="27"/>
      <c r="F39" s="24"/>
      <c r="K39" s="27">
        <v>2350.0</v>
      </c>
      <c r="L39" s="24">
        <v>30.0</v>
      </c>
      <c r="M39" s="50">
        <f t="shared" si="2"/>
        <v>70500</v>
      </c>
    </row>
    <row r="40">
      <c r="A40" s="52"/>
      <c r="B40" s="53"/>
      <c r="M40" s="49">
        <f>SUM(M24:M39)</f>
        <v>4048530</v>
      </c>
    </row>
    <row r="42">
      <c r="C42" s="49">
        <f>SUM(C24:C41)</f>
        <v>2429830</v>
      </c>
      <c r="L42" s="49">
        <f>M40+C42</f>
        <v>6478360</v>
      </c>
    </row>
    <row r="44">
      <c r="C44" s="49">
        <f>C42*0.8</f>
        <v>1943864</v>
      </c>
      <c r="M44" s="49">
        <f>M40*0.8</f>
        <v>3238824</v>
      </c>
    </row>
    <row r="45">
      <c r="C45" s="49">
        <f>C44/10</f>
        <v>194386.4</v>
      </c>
      <c r="L45" s="49">
        <f>L42*0.8</f>
        <v>5182688</v>
      </c>
      <c r="M45" s="49">
        <f>M44/30</f>
        <v>107960.8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4.43"/>
    <col customWidth="1" hidden="1" min="6" max="6" width="19.57"/>
    <col hidden="1" min="7" max="9" width="14.43"/>
    <col customWidth="1" min="10" max="10" width="48.57"/>
    <col customWidth="1" min="13" max="13" width="24.43"/>
  </cols>
  <sheetData>
    <row r="1">
      <c r="A1" s="1" t="s">
        <v>0</v>
      </c>
      <c r="B1" s="1" t="s">
        <v>1</v>
      </c>
      <c r="C1" s="1"/>
      <c r="D1" s="1"/>
      <c r="E1" s="2"/>
      <c r="F1" s="3"/>
      <c r="G1" s="4"/>
      <c r="H1" s="5"/>
      <c r="J1" s="6" t="s">
        <v>2</v>
      </c>
      <c r="K1" s="7" t="s">
        <v>1</v>
      </c>
      <c r="L1" s="8"/>
      <c r="M1" s="2"/>
      <c r="N1" s="2"/>
    </row>
    <row r="2" hidden="1">
      <c r="A2" s="9"/>
      <c r="B2" s="9"/>
      <c r="C2" s="9"/>
      <c r="D2" s="10"/>
      <c r="E2" s="10"/>
      <c r="F2" s="11"/>
      <c r="G2" s="12"/>
      <c r="H2" s="13"/>
      <c r="J2" s="14"/>
      <c r="K2" s="15"/>
      <c r="L2" s="16"/>
      <c r="M2" s="10"/>
      <c r="N2" s="10"/>
    </row>
    <row r="3">
      <c r="A3" s="17" t="s">
        <v>3</v>
      </c>
      <c r="B3" s="18">
        <f>SUM(B4:B13)</f>
        <v>152783</v>
      </c>
      <c r="C3" s="19"/>
      <c r="D3" s="19"/>
      <c r="E3" s="19"/>
      <c r="F3" s="20"/>
      <c r="G3" s="12"/>
      <c r="H3" s="13"/>
      <c r="J3" s="21" t="s">
        <v>3</v>
      </c>
      <c r="K3" s="18">
        <f>SUM(K4:K13)</f>
        <v>82264</v>
      </c>
      <c r="L3" s="16"/>
      <c r="M3" s="10"/>
      <c r="N3" s="10"/>
    </row>
    <row r="4">
      <c r="A4" s="22" t="s">
        <v>4</v>
      </c>
      <c r="B4" s="23">
        <v>26490.0</v>
      </c>
      <c r="C4" s="24" t="s">
        <v>5</v>
      </c>
      <c r="D4" s="24"/>
      <c r="E4" s="24"/>
      <c r="F4" s="25"/>
      <c r="G4" s="12"/>
      <c r="H4" s="13"/>
      <c r="J4" s="26" t="s">
        <v>6</v>
      </c>
      <c r="K4" s="27">
        <v>10499.0</v>
      </c>
      <c r="L4" s="24" t="s">
        <v>7</v>
      </c>
      <c r="M4" s="24"/>
      <c r="N4" s="24"/>
    </row>
    <row r="5">
      <c r="A5" s="28" t="s">
        <v>8</v>
      </c>
      <c r="B5" s="23">
        <v>59999.0</v>
      </c>
      <c r="C5" s="24" t="s">
        <v>5</v>
      </c>
      <c r="D5" s="24"/>
      <c r="E5" s="24"/>
      <c r="F5" s="29"/>
      <c r="G5" s="12"/>
      <c r="H5" s="13"/>
      <c r="J5" s="30" t="s">
        <v>9</v>
      </c>
      <c r="K5" s="27">
        <v>28999.0</v>
      </c>
      <c r="L5" s="24" t="s">
        <v>7</v>
      </c>
      <c r="M5" s="31"/>
      <c r="N5" s="31"/>
    </row>
    <row r="6">
      <c r="A6" s="28" t="s">
        <v>10</v>
      </c>
      <c r="B6" s="23">
        <v>8699.0</v>
      </c>
      <c r="C6" s="24" t="s">
        <v>5</v>
      </c>
      <c r="D6" s="24"/>
      <c r="E6" s="24"/>
      <c r="F6" s="29"/>
      <c r="G6" s="12"/>
      <c r="H6" s="13"/>
      <c r="J6" s="30" t="s">
        <v>11</v>
      </c>
      <c r="K6" s="27">
        <v>8099.0</v>
      </c>
      <c r="L6" s="24" t="s">
        <v>7</v>
      </c>
      <c r="M6" s="31"/>
      <c r="N6" s="31"/>
    </row>
    <row r="7" ht="25.5" customHeight="1">
      <c r="A7" s="32" t="s">
        <v>12</v>
      </c>
      <c r="B7" s="23">
        <v>10299.0</v>
      </c>
      <c r="C7" s="24" t="s">
        <v>5</v>
      </c>
      <c r="D7" s="24"/>
      <c r="E7" s="31"/>
      <c r="F7" s="33"/>
      <c r="G7" s="12"/>
      <c r="H7" s="13"/>
      <c r="J7" s="34" t="s">
        <v>13</v>
      </c>
      <c r="K7" s="27">
        <v>3390.0</v>
      </c>
      <c r="L7" s="24" t="s">
        <v>7</v>
      </c>
      <c r="M7" s="31"/>
      <c r="N7" s="31"/>
    </row>
    <row r="8">
      <c r="A8" s="35" t="s">
        <v>14</v>
      </c>
      <c r="B8" s="23">
        <v>2850.0</v>
      </c>
      <c r="C8" s="24" t="s">
        <v>5</v>
      </c>
      <c r="D8" s="24"/>
      <c r="E8" s="24"/>
      <c r="F8" s="29"/>
      <c r="G8" s="12"/>
      <c r="H8" s="13"/>
      <c r="J8" s="30" t="s">
        <v>15</v>
      </c>
      <c r="K8" s="27">
        <v>2850.0</v>
      </c>
      <c r="L8" s="24" t="s">
        <v>7</v>
      </c>
      <c r="M8" s="31"/>
      <c r="N8" s="31"/>
    </row>
    <row r="9">
      <c r="A9" s="28" t="s">
        <v>16</v>
      </c>
      <c r="B9" s="23">
        <v>11799.0</v>
      </c>
      <c r="C9" s="24" t="s">
        <v>5</v>
      </c>
      <c r="D9" s="24"/>
      <c r="E9" s="24"/>
      <c r="F9" s="29"/>
      <c r="G9" s="12"/>
      <c r="H9" s="13"/>
      <c r="J9" s="30" t="s">
        <v>17</v>
      </c>
      <c r="K9" s="27">
        <v>3699.0</v>
      </c>
      <c r="L9" s="24" t="s">
        <v>7</v>
      </c>
      <c r="M9" s="31"/>
      <c r="N9" s="31"/>
    </row>
    <row r="10">
      <c r="A10" s="28" t="s">
        <v>18</v>
      </c>
      <c r="B10" s="23">
        <v>2299.0</v>
      </c>
      <c r="C10" s="24" t="s">
        <v>5</v>
      </c>
      <c r="D10" s="31"/>
      <c r="E10" s="31"/>
      <c r="F10" s="29"/>
      <c r="G10" s="12"/>
      <c r="H10" s="13"/>
      <c r="J10" s="30" t="s">
        <v>19</v>
      </c>
      <c r="K10" s="27">
        <v>6299.0</v>
      </c>
      <c r="L10" s="24" t="s">
        <v>7</v>
      </c>
      <c r="M10" s="31"/>
      <c r="N10" s="31"/>
    </row>
    <row r="11" ht="18.0" customHeight="1">
      <c r="A11" s="28" t="s">
        <v>20</v>
      </c>
      <c r="B11" s="23">
        <v>6850.0</v>
      </c>
      <c r="C11" s="24" t="s">
        <v>5</v>
      </c>
      <c r="D11" s="31"/>
      <c r="E11" s="31"/>
      <c r="F11" s="36"/>
      <c r="G11" s="37"/>
      <c r="H11" s="13"/>
      <c r="J11" s="38" t="s">
        <v>21</v>
      </c>
      <c r="K11" s="23">
        <v>3150.0</v>
      </c>
      <c r="L11" s="24" t="s">
        <v>7</v>
      </c>
      <c r="M11" s="24"/>
      <c r="N11" s="24"/>
    </row>
    <row r="12" ht="26.25" customHeight="1">
      <c r="A12" s="28" t="s">
        <v>22</v>
      </c>
      <c r="B12" s="23">
        <v>12499.0</v>
      </c>
      <c r="C12" s="24" t="s">
        <v>5</v>
      </c>
      <c r="D12" s="31"/>
      <c r="E12" s="31"/>
      <c r="F12" s="33"/>
      <c r="G12" s="12"/>
      <c r="H12" s="13"/>
      <c r="J12" s="34" t="s">
        <v>23</v>
      </c>
      <c r="K12" s="27">
        <v>4280.0</v>
      </c>
      <c r="L12" s="24" t="s">
        <v>7</v>
      </c>
      <c r="M12" s="31"/>
      <c r="N12" s="31"/>
    </row>
    <row r="13">
      <c r="A13" s="39" t="s">
        <v>24</v>
      </c>
      <c r="B13" s="27">
        <v>10999.0</v>
      </c>
      <c r="C13" s="24" t="s">
        <v>5</v>
      </c>
      <c r="D13" s="31"/>
      <c r="E13" s="31"/>
      <c r="F13" s="36"/>
      <c r="G13" s="12"/>
      <c r="H13" s="13"/>
      <c r="J13" s="38" t="s">
        <v>24</v>
      </c>
      <c r="K13" s="27">
        <v>10999.0</v>
      </c>
      <c r="L13" s="24" t="s">
        <v>7</v>
      </c>
      <c r="M13" s="31"/>
      <c r="N13" s="31"/>
    </row>
    <row r="14">
      <c r="A14" s="40" t="s">
        <v>25</v>
      </c>
      <c r="B14" s="18">
        <f>SUM(B15:B20)</f>
        <v>90200</v>
      </c>
      <c r="C14" s="24"/>
      <c r="D14" s="31"/>
      <c r="E14" s="31"/>
      <c r="F14" s="41"/>
      <c r="G14" s="12"/>
      <c r="H14" s="13"/>
      <c r="J14" s="42" t="s">
        <v>25</v>
      </c>
      <c r="K14" s="18">
        <f>SUM(K15:K20)</f>
        <v>52687</v>
      </c>
      <c r="L14" s="24"/>
      <c r="M14" s="31"/>
      <c r="N14" s="31"/>
    </row>
    <row r="15">
      <c r="A15" s="28" t="s">
        <v>26</v>
      </c>
      <c r="B15" s="43">
        <v>28890.0</v>
      </c>
      <c r="C15" s="24" t="s">
        <v>5</v>
      </c>
      <c r="D15" s="31"/>
      <c r="E15" s="31"/>
      <c r="F15" s="29"/>
      <c r="G15" s="12"/>
      <c r="H15" s="13"/>
      <c r="J15" s="30" t="s">
        <v>27</v>
      </c>
      <c r="K15" s="27">
        <v>14999.0</v>
      </c>
      <c r="L15" s="24" t="s">
        <v>7</v>
      </c>
      <c r="M15" s="31"/>
      <c r="N15" s="31"/>
    </row>
    <row r="16">
      <c r="A16" s="28" t="s">
        <v>28</v>
      </c>
      <c r="B16" s="23">
        <v>4490.0</v>
      </c>
      <c r="C16" s="24" t="s">
        <v>5</v>
      </c>
      <c r="D16" s="24"/>
      <c r="E16" s="24"/>
      <c r="F16" s="44"/>
      <c r="G16" s="12"/>
      <c r="H16" s="13"/>
      <c r="J16" s="45" t="s">
        <v>29</v>
      </c>
      <c r="K16" s="27">
        <v>2999.0</v>
      </c>
      <c r="L16" s="24" t="s">
        <v>7</v>
      </c>
      <c r="M16" s="31"/>
      <c r="N16" s="31"/>
    </row>
    <row r="17">
      <c r="A17" s="28" t="s">
        <v>30</v>
      </c>
      <c r="B17" s="23">
        <v>9990.0</v>
      </c>
      <c r="C17" s="24" t="s">
        <v>5</v>
      </c>
      <c r="D17" s="31"/>
      <c r="E17" s="31"/>
      <c r="F17" s="36"/>
      <c r="G17" s="12"/>
      <c r="H17" s="13"/>
      <c r="J17" s="38" t="s">
        <v>31</v>
      </c>
      <c r="K17" s="27">
        <v>7490.0</v>
      </c>
      <c r="L17" s="24" t="s">
        <v>7</v>
      </c>
      <c r="M17" s="24"/>
      <c r="N17" s="24"/>
    </row>
    <row r="18">
      <c r="A18" s="28" t="s">
        <v>32</v>
      </c>
      <c r="B18" s="23">
        <v>8490.0</v>
      </c>
      <c r="C18" s="24" t="s">
        <v>5</v>
      </c>
      <c r="D18" s="31"/>
      <c r="E18" s="31"/>
      <c r="F18" s="36"/>
      <c r="G18" s="12"/>
      <c r="H18" s="13"/>
      <c r="J18" s="38" t="s">
        <v>33</v>
      </c>
      <c r="K18" s="27">
        <v>5999.0</v>
      </c>
      <c r="L18" s="24" t="s">
        <v>7</v>
      </c>
      <c r="M18" s="31"/>
      <c r="N18" s="31"/>
    </row>
    <row r="19">
      <c r="A19" s="28" t="s">
        <v>34</v>
      </c>
      <c r="B19" s="23">
        <v>35990.0</v>
      </c>
      <c r="C19" s="24" t="s">
        <v>5</v>
      </c>
      <c r="D19" s="31"/>
      <c r="E19" s="31"/>
      <c r="F19" s="36"/>
      <c r="G19" s="12"/>
      <c r="H19" s="13"/>
      <c r="J19" s="38" t="s">
        <v>35</v>
      </c>
      <c r="K19" s="27">
        <v>18850.0</v>
      </c>
      <c r="L19" s="24" t="s">
        <v>7</v>
      </c>
      <c r="M19" s="31"/>
      <c r="N19" s="31"/>
    </row>
    <row r="20">
      <c r="A20" s="46" t="s">
        <v>36</v>
      </c>
      <c r="B20" s="27">
        <v>2350.0</v>
      </c>
      <c r="C20" s="24" t="s">
        <v>5</v>
      </c>
      <c r="D20" s="31"/>
      <c r="E20" s="31"/>
      <c r="F20" s="47"/>
      <c r="G20" s="12"/>
      <c r="H20" s="13"/>
      <c r="J20" s="46" t="s">
        <v>36</v>
      </c>
      <c r="K20" s="27">
        <v>2350.0</v>
      </c>
      <c r="L20" s="24" t="s">
        <v>7</v>
      </c>
      <c r="M20" s="31"/>
      <c r="N20" s="31"/>
    </row>
    <row r="21">
      <c r="A21" s="40" t="s">
        <v>37</v>
      </c>
      <c r="B21" s="18">
        <f>SUM(B4:B13,B15:B20)</f>
        <v>242983</v>
      </c>
      <c r="C21" s="24"/>
      <c r="D21" s="31"/>
      <c r="E21" s="31"/>
      <c r="F21" s="47"/>
      <c r="G21" s="12"/>
      <c r="H21" s="13"/>
      <c r="J21" s="40" t="s">
        <v>38</v>
      </c>
      <c r="K21" s="18">
        <f>SUM(K4:K13,K15:K20)</f>
        <v>134951</v>
      </c>
      <c r="L21" s="48"/>
      <c r="M21" s="6" t="s">
        <v>39</v>
      </c>
      <c r="N21" s="18"/>
    </row>
    <row r="23">
      <c r="G23" s="49"/>
    </row>
    <row r="24">
      <c r="A24" s="23">
        <v>26490.0</v>
      </c>
      <c r="B24" s="24">
        <v>10.0</v>
      </c>
      <c r="C24" s="50">
        <f t="shared" ref="C24:C39" si="1">A24*B24</f>
        <v>264900</v>
      </c>
      <c r="E24" s="27"/>
      <c r="F24" s="24"/>
      <c r="K24" s="27">
        <v>10499.0</v>
      </c>
      <c r="L24" s="24">
        <v>30.0</v>
      </c>
      <c r="M24" s="50">
        <f t="shared" ref="M24:M39" si="2">K24*L24</f>
        <v>314970</v>
      </c>
    </row>
    <row r="25">
      <c r="A25" s="23">
        <v>59999.0</v>
      </c>
      <c r="B25" s="24">
        <v>10.0</v>
      </c>
      <c r="C25" s="50">
        <f t="shared" si="1"/>
        <v>599990</v>
      </c>
      <c r="E25" s="27"/>
      <c r="F25" s="24"/>
      <c r="K25" s="27">
        <v>28999.0</v>
      </c>
      <c r="L25" s="24">
        <v>30.0</v>
      </c>
      <c r="M25" s="50">
        <f t="shared" si="2"/>
        <v>869970</v>
      </c>
    </row>
    <row r="26">
      <c r="A26" s="23">
        <v>8699.0</v>
      </c>
      <c r="B26" s="24">
        <v>10.0</v>
      </c>
      <c r="C26" s="50">
        <f t="shared" si="1"/>
        <v>86990</v>
      </c>
      <c r="E26" s="27"/>
      <c r="F26" s="24"/>
      <c r="K26" s="27">
        <v>8099.0</v>
      </c>
      <c r="L26" s="24">
        <v>30.0</v>
      </c>
      <c r="M26" s="50">
        <f t="shared" si="2"/>
        <v>242970</v>
      </c>
      <c r="P26" s="51">
        <v>17995.0</v>
      </c>
      <c r="Q26" s="51">
        <v>10.0</v>
      </c>
      <c r="R26" s="50">
        <f t="shared" ref="R26:R27" si="3">P26*Q26</f>
        <v>179950</v>
      </c>
    </row>
    <row r="27">
      <c r="A27" s="23">
        <v>10299.0</v>
      </c>
      <c r="B27" s="24">
        <v>10.0</v>
      </c>
      <c r="C27" s="50">
        <f t="shared" si="1"/>
        <v>102990</v>
      </c>
      <c r="E27" s="27"/>
      <c r="F27" s="24"/>
      <c r="K27" s="27">
        <v>3390.0</v>
      </c>
      <c r="L27" s="24">
        <v>30.0</v>
      </c>
      <c r="M27" s="50">
        <f t="shared" si="2"/>
        <v>101700</v>
      </c>
      <c r="P27" s="51">
        <v>14495.0</v>
      </c>
      <c r="Q27" s="51">
        <v>30.0</v>
      </c>
      <c r="R27" s="50">
        <f t="shared" si="3"/>
        <v>434850</v>
      </c>
    </row>
    <row r="28">
      <c r="A28" s="23">
        <v>2850.0</v>
      </c>
      <c r="B28" s="24">
        <v>10.0</v>
      </c>
      <c r="C28" s="50">
        <f t="shared" si="1"/>
        <v>28500</v>
      </c>
      <c r="E28" s="27"/>
      <c r="F28" s="24"/>
      <c r="K28" s="27">
        <v>2850.0</v>
      </c>
      <c r="L28" s="24">
        <v>30.0</v>
      </c>
      <c r="M28" s="50">
        <f t="shared" si="2"/>
        <v>85500</v>
      </c>
    </row>
    <row r="29">
      <c r="A29" s="23">
        <v>11799.0</v>
      </c>
      <c r="B29" s="24">
        <v>10.0</v>
      </c>
      <c r="C29" s="50">
        <f t="shared" si="1"/>
        <v>117990</v>
      </c>
      <c r="E29" s="27"/>
      <c r="F29" s="24"/>
      <c r="K29" s="27">
        <v>3699.0</v>
      </c>
      <c r="L29" s="24">
        <v>30.0</v>
      </c>
      <c r="M29" s="50">
        <f t="shared" si="2"/>
        <v>110970</v>
      </c>
    </row>
    <row r="30">
      <c r="A30" s="23">
        <v>2299.0</v>
      </c>
      <c r="B30" s="24">
        <v>10.0</v>
      </c>
      <c r="C30" s="50">
        <f t="shared" si="1"/>
        <v>22990</v>
      </c>
      <c r="E30" s="27"/>
      <c r="F30" s="24"/>
      <c r="K30" s="27">
        <v>6299.0</v>
      </c>
      <c r="L30" s="24">
        <v>30.0</v>
      </c>
      <c r="M30" s="50">
        <f t="shared" si="2"/>
        <v>188970</v>
      </c>
    </row>
    <row r="31">
      <c r="A31" s="23">
        <v>6850.0</v>
      </c>
      <c r="B31" s="24">
        <v>10.0</v>
      </c>
      <c r="C31" s="50">
        <f t="shared" si="1"/>
        <v>68500</v>
      </c>
      <c r="E31" s="23"/>
      <c r="F31" s="24"/>
      <c r="K31" s="23">
        <v>3150.0</v>
      </c>
      <c r="L31" s="24">
        <v>30.0</v>
      </c>
      <c r="M31" s="50">
        <f t="shared" si="2"/>
        <v>94500</v>
      </c>
    </row>
    <row r="32">
      <c r="A32" s="23">
        <v>12499.0</v>
      </c>
      <c r="B32" s="24">
        <v>10.0</v>
      </c>
      <c r="C32" s="50">
        <f t="shared" si="1"/>
        <v>124990</v>
      </c>
      <c r="E32" s="27"/>
      <c r="F32" s="24"/>
      <c r="K32" s="27">
        <v>4280.0</v>
      </c>
      <c r="L32" s="24">
        <v>30.0</v>
      </c>
      <c r="M32" s="50">
        <f t="shared" si="2"/>
        <v>128400</v>
      </c>
    </row>
    <row r="33">
      <c r="A33" s="27">
        <v>10999.0</v>
      </c>
      <c r="B33" s="24">
        <v>10.0</v>
      </c>
      <c r="C33" s="50">
        <f t="shared" si="1"/>
        <v>109990</v>
      </c>
      <c r="E33" s="27"/>
      <c r="F33" s="24"/>
      <c r="K33" s="27">
        <v>10999.0</v>
      </c>
      <c r="L33" s="24">
        <v>30.0</v>
      </c>
      <c r="M33" s="50">
        <f t="shared" si="2"/>
        <v>329970</v>
      </c>
    </row>
    <row r="34">
      <c r="A34" s="43">
        <v>28890.0</v>
      </c>
      <c r="B34" s="24">
        <v>10.0</v>
      </c>
      <c r="C34" s="50">
        <f t="shared" si="1"/>
        <v>288900</v>
      </c>
      <c r="E34" s="27"/>
      <c r="F34" s="24"/>
      <c r="K34" s="27">
        <v>14999.0</v>
      </c>
      <c r="L34" s="24">
        <v>30.0</v>
      </c>
      <c r="M34" s="50">
        <f t="shared" si="2"/>
        <v>449970</v>
      </c>
    </row>
    <row r="35">
      <c r="A35" s="23">
        <v>4490.0</v>
      </c>
      <c r="B35" s="24">
        <v>10.0</v>
      </c>
      <c r="C35" s="50">
        <f t="shared" si="1"/>
        <v>44900</v>
      </c>
      <c r="E35" s="27"/>
      <c r="F35" s="24"/>
      <c r="K35" s="27">
        <v>2999.0</v>
      </c>
      <c r="L35" s="24">
        <v>30.0</v>
      </c>
      <c r="M35" s="50">
        <f t="shared" si="2"/>
        <v>89970</v>
      </c>
    </row>
    <row r="36">
      <c r="A36" s="23">
        <v>9990.0</v>
      </c>
      <c r="B36" s="24">
        <v>10.0</v>
      </c>
      <c r="C36" s="50">
        <f t="shared" si="1"/>
        <v>99900</v>
      </c>
      <c r="E36" s="27"/>
      <c r="F36" s="24"/>
      <c r="K36" s="27">
        <v>7490.0</v>
      </c>
      <c r="L36" s="24">
        <v>30.0</v>
      </c>
      <c r="M36" s="50">
        <f t="shared" si="2"/>
        <v>224700</v>
      </c>
    </row>
    <row r="37">
      <c r="A37" s="23">
        <v>8490.0</v>
      </c>
      <c r="B37" s="24">
        <v>10.0</v>
      </c>
      <c r="C37" s="50">
        <f t="shared" si="1"/>
        <v>84900</v>
      </c>
      <c r="E37" s="27"/>
      <c r="F37" s="24"/>
      <c r="K37" s="27">
        <v>5999.0</v>
      </c>
      <c r="L37" s="24">
        <v>30.0</v>
      </c>
      <c r="M37" s="50">
        <f t="shared" si="2"/>
        <v>179970</v>
      </c>
    </row>
    <row r="38">
      <c r="A38" s="23">
        <v>35990.0</v>
      </c>
      <c r="B38" s="24">
        <v>10.0</v>
      </c>
      <c r="C38" s="50">
        <f t="shared" si="1"/>
        <v>359900</v>
      </c>
      <c r="E38" s="27"/>
      <c r="F38" s="24"/>
      <c r="K38" s="27">
        <v>18850.0</v>
      </c>
      <c r="L38" s="24">
        <v>30.0</v>
      </c>
      <c r="M38" s="50">
        <f t="shared" si="2"/>
        <v>565500</v>
      </c>
    </row>
    <row r="39">
      <c r="A39" s="27">
        <v>2350.0</v>
      </c>
      <c r="B39" s="24">
        <v>10.0</v>
      </c>
      <c r="C39" s="50">
        <f t="shared" si="1"/>
        <v>23500</v>
      </c>
      <c r="E39" s="27"/>
      <c r="F39" s="24"/>
      <c r="K39" s="27">
        <v>2350.0</v>
      </c>
      <c r="L39" s="24">
        <v>30.0</v>
      </c>
      <c r="M39" s="50">
        <f t="shared" si="2"/>
        <v>70500</v>
      </c>
    </row>
    <row r="40">
      <c r="A40" s="52"/>
      <c r="B40" s="53"/>
      <c r="M40" s="49">
        <f>SUM(M24:M39)</f>
        <v>4048530</v>
      </c>
    </row>
    <row r="42">
      <c r="C42" s="49">
        <f>SUM(C24:C41)</f>
        <v>2429830</v>
      </c>
      <c r="L42" s="49">
        <f>M40+C42</f>
        <v>6478360</v>
      </c>
    </row>
  </sheetData>
  <drawing r:id="rId1"/>
</worksheet>
</file>