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ЭтаКнига"/>
  <bookViews>
    <workbookView xWindow="4185" yWindow="630" windowWidth="11145" windowHeight="7590"/>
  </bookViews>
  <sheets>
    <sheet name="1. Наборы 8" sheetId="10" r:id="rId1"/>
    <sheet name="2. Наборы 16" sheetId="9" r:id="rId2"/>
    <sheet name="3. Наборы 24" sheetId="3" r:id="rId3"/>
    <sheet name="4. Конфеты и шокобуквы" sheetId="8" r:id="rId4"/>
    <sheet name="5. Ваш заказ" sheetId="7" r:id="rId5"/>
    <sheet name="6. Условия работы" sheetId="11" r:id="rId6"/>
    <sheet name="7. Состав и иная информация" sheetId="12" r:id="rId7"/>
  </sheet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8" i="3" l="1"/>
  <c r="D79" i="3"/>
  <c r="D80" i="3"/>
  <c r="D81" i="3"/>
  <c r="D100" i="9"/>
  <c r="D98" i="9"/>
  <c r="D99" i="9"/>
  <c r="D101" i="9"/>
  <c r="D97" i="9"/>
  <c r="D52" i="10"/>
  <c r="D16" i="3"/>
  <c r="D12" i="3"/>
  <c r="D7" i="3"/>
  <c r="D46" i="9"/>
  <c r="D56" i="9"/>
  <c r="D54" i="9"/>
  <c r="D22" i="10"/>
  <c r="D21" i="10"/>
  <c r="D23" i="10"/>
  <c r="D24" i="10"/>
  <c r="D25" i="10"/>
  <c r="D50" i="10"/>
  <c r="D21" i="9"/>
  <c r="D16" i="9"/>
  <c r="D7" i="9"/>
  <c r="D8" i="9"/>
  <c r="D9" i="9"/>
  <c r="D10" i="9"/>
  <c r="C71" i="10"/>
  <c r="D11" i="10"/>
  <c r="D15" i="10"/>
  <c r="D10" i="10"/>
  <c r="D7" i="10"/>
  <c r="D8" i="10"/>
  <c r="D9" i="10"/>
  <c r="D6" i="10"/>
  <c r="D12" i="10"/>
  <c r="D52" i="9"/>
  <c r="D42" i="9"/>
  <c r="D43" i="9"/>
  <c r="D44" i="9"/>
  <c r="D45" i="9"/>
  <c r="D38" i="9"/>
  <c r="D39" i="9"/>
  <c r="D40" i="9"/>
  <c r="D41" i="9"/>
  <c r="D12" i="9"/>
  <c r="D13" i="9"/>
  <c r="D14" i="9"/>
  <c r="D11" i="9"/>
  <c r="D17" i="9"/>
  <c r="D19" i="10"/>
  <c r="D20" i="10"/>
  <c r="D29" i="10"/>
  <c r="D40" i="10"/>
  <c r="D41" i="10"/>
  <c r="D42" i="10"/>
  <c r="D43" i="10"/>
  <c r="D38" i="10"/>
  <c r="D39" i="10"/>
  <c r="D44" i="10"/>
  <c r="D45" i="10"/>
  <c r="D18" i="10"/>
  <c r="D16" i="10"/>
  <c r="D85" i="3"/>
  <c r="D86" i="3"/>
  <c r="D87" i="3"/>
  <c r="D88" i="3"/>
  <c r="D89" i="3"/>
  <c r="D90" i="3"/>
  <c r="D91" i="3"/>
  <c r="D92" i="3"/>
  <c r="D93" i="3"/>
  <c r="D94" i="3"/>
  <c r="D95" i="3"/>
  <c r="D104" i="9"/>
  <c r="D105" i="9"/>
  <c r="D106" i="9"/>
  <c r="D107" i="9"/>
  <c r="D108" i="9"/>
  <c r="D109" i="9"/>
  <c r="D110" i="9"/>
  <c r="D111" i="9"/>
  <c r="D112" i="9"/>
  <c r="D113" i="9"/>
  <c r="D114" i="9"/>
  <c r="D57" i="10"/>
  <c r="D58" i="10"/>
  <c r="D59" i="10"/>
  <c r="D60" i="10"/>
  <c r="D61" i="10"/>
  <c r="D62" i="10"/>
  <c r="D63" i="10"/>
  <c r="D56" i="10"/>
  <c r="D64" i="10"/>
  <c r="D65" i="10"/>
  <c r="D66" i="10"/>
  <c r="D30" i="8"/>
  <c r="D46" i="3"/>
  <c r="D43" i="3"/>
  <c r="D44" i="3"/>
  <c r="D45" i="3"/>
  <c r="D47" i="3"/>
  <c r="D48" i="3"/>
  <c r="D49" i="3"/>
  <c r="D50" i="3"/>
  <c r="D51" i="3"/>
  <c r="D52" i="3"/>
  <c r="D70" i="9"/>
  <c r="D68" i="9"/>
  <c r="D69" i="9"/>
  <c r="D67" i="9"/>
  <c r="C119" i="9"/>
  <c r="C100" i="3"/>
  <c r="D6" i="3"/>
  <c r="D8" i="3"/>
  <c r="D9" i="3"/>
  <c r="D10" i="3"/>
  <c r="D11" i="3"/>
  <c r="D13" i="3"/>
  <c r="D14" i="3"/>
  <c r="D15" i="3"/>
  <c r="D17" i="3"/>
  <c r="D18" i="3"/>
  <c r="D19" i="3"/>
  <c r="D20" i="3"/>
  <c r="D21" i="3"/>
  <c r="D22" i="3"/>
  <c r="D23" i="3"/>
  <c r="D24" i="3"/>
  <c r="D25" i="3"/>
  <c r="D26" i="3"/>
  <c r="D27" i="3"/>
  <c r="D28" i="3"/>
  <c r="D29" i="3"/>
  <c r="D30" i="3"/>
  <c r="D31" i="3"/>
  <c r="D32" i="3"/>
  <c r="D33" i="3"/>
  <c r="D34" i="3"/>
  <c r="D35" i="3"/>
  <c r="D36" i="3"/>
  <c r="D37" i="3"/>
  <c r="D38" i="3"/>
  <c r="D39" i="3"/>
  <c r="D40" i="3"/>
  <c r="D41" i="3"/>
  <c r="D42" i="3"/>
  <c r="D53" i="3"/>
  <c r="D54" i="3"/>
  <c r="D55" i="3"/>
  <c r="D56" i="3"/>
  <c r="D57" i="3"/>
  <c r="D58" i="3"/>
  <c r="D59" i="3"/>
  <c r="D60" i="3"/>
  <c r="D61" i="3"/>
  <c r="D62" i="3"/>
  <c r="D63" i="3"/>
  <c r="D64" i="3"/>
  <c r="D65" i="3"/>
  <c r="D66" i="3"/>
  <c r="D67" i="3"/>
  <c r="D68" i="3"/>
  <c r="D69" i="3"/>
  <c r="D70" i="3"/>
  <c r="D71" i="3"/>
  <c r="D72" i="3"/>
  <c r="D73" i="3"/>
  <c r="D74" i="3"/>
  <c r="D75" i="3"/>
  <c r="D76" i="3"/>
  <c r="D77" i="3"/>
  <c r="D82" i="3"/>
  <c r="D84" i="3"/>
  <c r="D96" i="3"/>
  <c r="D97" i="3"/>
  <c r="D98" i="3"/>
  <c r="D99" i="3"/>
  <c r="D5" i="3"/>
  <c r="D6" i="9"/>
  <c r="D15" i="9"/>
  <c r="D18" i="9"/>
  <c r="D19" i="9"/>
  <c r="D20" i="9"/>
  <c r="D22" i="9"/>
  <c r="D23" i="9"/>
  <c r="D24" i="9"/>
  <c r="D25" i="9"/>
  <c r="D26" i="9"/>
  <c r="D27" i="9"/>
  <c r="D28" i="9"/>
  <c r="D29" i="9"/>
  <c r="D30" i="9"/>
  <c r="D31" i="9"/>
  <c r="D32" i="9"/>
  <c r="D33" i="9"/>
  <c r="D34" i="9"/>
  <c r="D35" i="9"/>
  <c r="D36" i="9"/>
  <c r="D37" i="9"/>
  <c r="D47" i="9"/>
  <c r="D48" i="9"/>
  <c r="D49" i="9"/>
  <c r="D50" i="9"/>
  <c r="D51" i="9"/>
  <c r="D53" i="9"/>
  <c r="D55" i="9"/>
  <c r="D57" i="9"/>
  <c r="D58" i="9"/>
  <c r="D59" i="9"/>
  <c r="D60" i="9"/>
  <c r="D61" i="9"/>
  <c r="D62" i="9"/>
  <c r="D63" i="9"/>
  <c r="D64" i="9"/>
  <c r="D65" i="9"/>
  <c r="D66" i="9"/>
  <c r="D71" i="9"/>
  <c r="D72" i="9"/>
  <c r="D73" i="9"/>
  <c r="D74" i="9"/>
  <c r="D75" i="9"/>
  <c r="D76" i="9"/>
  <c r="D77" i="9"/>
  <c r="D78" i="9"/>
  <c r="D79" i="9"/>
  <c r="D80" i="9"/>
  <c r="D81" i="9"/>
  <c r="D82" i="9"/>
  <c r="D83" i="9"/>
  <c r="D84" i="9"/>
  <c r="D85" i="9"/>
  <c r="D86" i="9"/>
  <c r="D87" i="9"/>
  <c r="D88" i="9"/>
  <c r="D89" i="9"/>
  <c r="D90" i="9"/>
  <c r="D91" i="9"/>
  <c r="D92" i="9"/>
  <c r="D93" i="9"/>
  <c r="D94" i="9"/>
  <c r="D95" i="9"/>
  <c r="D96" i="9"/>
  <c r="D103" i="9"/>
  <c r="D115" i="9"/>
  <c r="D116" i="9"/>
  <c r="D117" i="9"/>
  <c r="D118" i="9"/>
  <c r="D5" i="9"/>
  <c r="D55" i="10"/>
  <c r="D67" i="10"/>
  <c r="D68" i="10"/>
  <c r="D69" i="10"/>
  <c r="D70" i="10"/>
  <c r="D13" i="10"/>
  <c r="D14" i="10"/>
  <c r="D17" i="10"/>
  <c r="D26" i="10"/>
  <c r="D27" i="10"/>
  <c r="D28" i="10"/>
  <c r="D30" i="10"/>
  <c r="D31" i="10"/>
  <c r="D32" i="10"/>
  <c r="D33" i="10"/>
  <c r="D34" i="10"/>
  <c r="D35" i="10"/>
  <c r="D36" i="10"/>
  <c r="D37" i="10"/>
  <c r="D46" i="10"/>
  <c r="D47" i="10"/>
  <c r="D48" i="10"/>
  <c r="D49" i="10"/>
  <c r="D51" i="10"/>
  <c r="D53" i="10"/>
  <c r="D5" i="10"/>
  <c r="P17" i="8"/>
  <c r="D71" i="10" l="1"/>
  <c r="C2" i="7" s="1"/>
  <c r="D100" i="3"/>
  <c r="D119" i="9"/>
  <c r="B6" i="7"/>
  <c r="D31" i="8"/>
  <c r="C6" i="7" s="1"/>
  <c r="B5" i="7"/>
  <c r="B2" i="7"/>
  <c r="B3" i="7"/>
  <c r="B4" i="7"/>
  <c r="C3" i="7" l="1"/>
  <c r="P18" i="8"/>
  <c r="C5" i="7" s="1"/>
  <c r="C4" i="7" l="1"/>
  <c r="B7" i="7"/>
  <c r="C7" i="7" l="1"/>
  <c r="C10" i="7" l="1"/>
  <c r="C8" i="7"/>
  <c r="C9" i="7"/>
</calcChain>
</file>

<file path=xl/sharedStrings.xml><?xml version="1.0" encoding="utf-8"?>
<sst xmlns="http://schemas.openxmlformats.org/spreadsheetml/2006/main" count="446" uniqueCount="325">
  <si>
    <t>I LOVE YOU</t>
  </si>
  <si>
    <t>ЛЮБЛЮ</t>
  </si>
  <si>
    <t>ПАПЕ</t>
  </si>
  <si>
    <t xml:space="preserve">МАМЕ </t>
  </si>
  <si>
    <t>ТЕБЕ</t>
  </si>
  <si>
    <t>К ЧАЮ</t>
  </si>
  <si>
    <t>БРАТУ</t>
  </si>
  <si>
    <t>ДРУГУ</t>
  </si>
  <si>
    <t>ДОЧКЕ</t>
  </si>
  <si>
    <t>СЫНУ</t>
  </si>
  <si>
    <t>БАБУШКЕ</t>
  </si>
  <si>
    <t>ДЛЯ ТЕБЯ</t>
  </si>
  <si>
    <t>ДЛЯ ВАС</t>
  </si>
  <si>
    <t>СПАСИБО</t>
  </si>
  <si>
    <t>МОЕЙ ТЕЩЕ</t>
  </si>
  <si>
    <t>МОЕМУ МУЖУ</t>
  </si>
  <si>
    <t>МОЕЙ ЖЕНЕ</t>
  </si>
  <si>
    <t>С ЮБИЛЕЕМ</t>
  </si>
  <si>
    <t>ПРОСТИ МЕНЯ</t>
  </si>
  <si>
    <t>ВЗЯТКА</t>
  </si>
  <si>
    <t>НЕ ГРУСТИ</t>
  </si>
  <si>
    <t>НЕ БОЛЕЙ</t>
  </si>
  <si>
    <t>СЮРПРИЗ</t>
  </si>
  <si>
    <t>УДАЧИ</t>
  </si>
  <si>
    <t>ОТ ЗЯТЯ</t>
  </si>
  <si>
    <t>БОССУ</t>
  </si>
  <si>
    <t>ШЕФУ</t>
  </si>
  <si>
    <t>МОЕЙ ТЕТЕ</t>
  </si>
  <si>
    <t>ТЫ СУПЕР</t>
  </si>
  <si>
    <t>МАМОЧКЕ</t>
  </si>
  <si>
    <t>ПАПОЧКЕ</t>
  </si>
  <si>
    <t>ДЕДУШКЕ</t>
  </si>
  <si>
    <t>УЧИТЕЛЮ</t>
  </si>
  <si>
    <t>С ДНЕМ ВАРЕНЬЯ</t>
  </si>
  <si>
    <t>ПОЗДРАВЛЯЮ</t>
  </si>
  <si>
    <t>ПОЗДРАВЛЯЕМ</t>
  </si>
  <si>
    <t>ВАМ</t>
  </si>
  <si>
    <t>ТРЕНЕРУ</t>
  </si>
  <si>
    <t>Итого:</t>
  </si>
  <si>
    <t>С ДНЕМ РОЖДЕНИЯ</t>
  </si>
  <si>
    <t>СЧАСТЬЯ</t>
  </si>
  <si>
    <t>ЛУЧШЕМУ УЧИТЕЛЮ</t>
  </si>
  <si>
    <t>С ДНЕМ ЗНАНИЙ</t>
  </si>
  <si>
    <t>Набор из 8 шоколадных мини-плиток</t>
  </si>
  <si>
    <t>Кому:</t>
  </si>
  <si>
    <t>ТЕТЕ</t>
  </si>
  <si>
    <t>ДЯДЕ</t>
  </si>
  <si>
    <t>ТЕЩЕ</t>
  </si>
  <si>
    <t>ЗЯТЮ</t>
  </si>
  <si>
    <t>К КОФЕ</t>
  </si>
  <si>
    <t>Повод:</t>
  </si>
  <si>
    <t>Набор из 16 шоколадных мини-плиток</t>
  </si>
  <si>
    <t>Набор из 24 шоколадных мини-плиток</t>
  </si>
  <si>
    <t>МОЕЙ СЕСТРЕ</t>
  </si>
  <si>
    <t>МОЕМУ БРАТУ</t>
  </si>
  <si>
    <t>ДОЧЕНЬКЕ</t>
  </si>
  <si>
    <t>НАШЕМУ СЫНУ</t>
  </si>
  <si>
    <t>МОЕМУ ДРУГУ</t>
  </si>
  <si>
    <t>ПОДРУЖКЕ</t>
  </si>
  <si>
    <t>МОЕМУ БОССУ</t>
  </si>
  <si>
    <t>НАШЕМУ ШЕФУ</t>
  </si>
  <si>
    <t>МОЕМУ ДЯДЕ</t>
  </si>
  <si>
    <t>МОЕМУ ЗЯТЮ</t>
  </si>
  <si>
    <t>КОТЕЙКЕ</t>
  </si>
  <si>
    <t>КОТИКУ</t>
  </si>
  <si>
    <t>СУПЕР МУЖУ</t>
  </si>
  <si>
    <t>ЛУЧШЕМУ МУЖУ</t>
  </si>
  <si>
    <t>От кого:</t>
  </si>
  <si>
    <t>ОТ ТЕЩИ</t>
  </si>
  <si>
    <t>ОТ МАМЫ</t>
  </si>
  <si>
    <t>ОТ ПАПЫ</t>
  </si>
  <si>
    <t>ЛЮБИМОМУ</t>
  </si>
  <si>
    <t>МОЕЙ ЗАЙКЕ</t>
  </si>
  <si>
    <t>МОЕМУ ЗАЙКЕ</t>
  </si>
  <si>
    <t>МОЕЙ МИЛОЙ</t>
  </si>
  <si>
    <t>ТЫ МОЯ ЖИЗНЬ</t>
  </si>
  <si>
    <t>НЕ ВЗЯТКА</t>
  </si>
  <si>
    <t>С ГОДОВЩИНОЙ</t>
  </si>
  <si>
    <t>МОЕЙ КРОШКЕ</t>
  </si>
  <si>
    <t>ЛЮБИМОЙ МАМОЧКЕ</t>
  </si>
  <si>
    <t>МОЕЙ МАМУЛЕ</t>
  </si>
  <si>
    <t>МОЕМУ ПАПУЛЕ</t>
  </si>
  <si>
    <t>ЛЮБИМОМУ ПАПОЧКЕ</t>
  </si>
  <si>
    <t>ЛЮБИМОМУ СЫНУ</t>
  </si>
  <si>
    <t>ЛЮБИМОЙ ДОЧЕНЬКЕ</t>
  </si>
  <si>
    <t>ЛУЧШЕМУ БРАТУ</t>
  </si>
  <si>
    <t>МОЕЙ СЕСТРЕНКЕ</t>
  </si>
  <si>
    <t>МОЕМУ БРАТИШКЕ</t>
  </si>
  <si>
    <t>МОЕЙ ЛЮБИМОЙ ЖЕНЕ</t>
  </si>
  <si>
    <t>ЖЕНЕ И МАМЕ</t>
  </si>
  <si>
    <t>МУЖУ И ПАПЕ</t>
  </si>
  <si>
    <t>С ПРАЗДНИКОМ</t>
  </si>
  <si>
    <t>МОЕМУ ЛЮБИМОМУ МУЖУ</t>
  </si>
  <si>
    <t>ЛУЧШЕМУ ДРУГУ</t>
  </si>
  <si>
    <t>ЛУЧШЕЙ ПОДРУГЕ</t>
  </si>
  <si>
    <t>ЛУЧШЕЙ ПОДРУЖКЕ</t>
  </si>
  <si>
    <t xml:space="preserve">НАШЕМУ ШЕФУ </t>
  </si>
  <si>
    <t>МОЕЙ ЛЮБИМОЙ ТЕТЕ</t>
  </si>
  <si>
    <t>МОЕМУ ЛЮБИМОМУ ДЯДЕ</t>
  </si>
  <si>
    <t>МОЕЙ ЛЮБИМОЙ ТЕЩЕ</t>
  </si>
  <si>
    <t>МОЕМУ ЛЮБИМОМУ ЗЯТЮ</t>
  </si>
  <si>
    <t>ЛУЧШЕМУ ТРЕНЕРУ</t>
  </si>
  <si>
    <t>ЛУЧШЕМУ ВОСПИТАТЕЛЮ</t>
  </si>
  <si>
    <t>ЛЮБИМОЙ БАБУШКЕ</t>
  </si>
  <si>
    <t>ЛЮБИМОМУ ДЕДУШКЕ</t>
  </si>
  <si>
    <t>МОЕМУ ЛЮБИМОМУ</t>
  </si>
  <si>
    <t>С ДНЕМ ВОСПИТАТЕЛЯ</t>
  </si>
  <si>
    <t>С ДНЕМ СТРОИТЕЛЯ</t>
  </si>
  <si>
    <t>БОЛЬШОЕ ВАМ СПАСИБО</t>
  </si>
  <si>
    <t>Я ПО ТЕБЕ СКУЧАЮ</t>
  </si>
  <si>
    <t>УДАЧИ И СЧАСТЬЯ</t>
  </si>
  <si>
    <t>Я ОЧЕНЬ ТЕБЯ ЛЮБЛЮ</t>
  </si>
  <si>
    <t>ТЫ МОЕ СОЛНЦЕ</t>
  </si>
  <si>
    <t>ВЫЗДОРАВЛИВАЙ</t>
  </si>
  <si>
    <t>УЛЫБНИСЬ</t>
  </si>
  <si>
    <t>ЛЮБВИ И СЧАСТЬЯ</t>
  </si>
  <si>
    <t>К ЧАЮ И КОФЕ</t>
  </si>
  <si>
    <t>САМОЙ КРАСИВОЙ</t>
  </si>
  <si>
    <t>ИТОГО:</t>
  </si>
  <si>
    <t>А</t>
  </si>
  <si>
    <t>Б</t>
  </si>
  <si>
    <t>В</t>
  </si>
  <si>
    <t>Г</t>
  </si>
  <si>
    <t>Д</t>
  </si>
  <si>
    <t>Е</t>
  </si>
  <si>
    <t>Ж</t>
  </si>
  <si>
    <t>З</t>
  </si>
  <si>
    <t>И</t>
  </si>
  <si>
    <t>Й</t>
  </si>
  <si>
    <t>К</t>
  </si>
  <si>
    <t>Л</t>
  </si>
  <si>
    <t>М</t>
  </si>
  <si>
    <t>Н</t>
  </si>
  <si>
    <t>О</t>
  </si>
  <si>
    <t>П</t>
  </si>
  <si>
    <t>Р</t>
  </si>
  <si>
    <t>С</t>
  </si>
  <si>
    <t>Т</t>
  </si>
  <si>
    <t>У</t>
  </si>
  <si>
    <t>Ф</t>
  </si>
  <si>
    <t>Х</t>
  </si>
  <si>
    <t>Ц</t>
  </si>
  <si>
    <t>Ч</t>
  </si>
  <si>
    <t>Ш</t>
  </si>
  <si>
    <t>Щ</t>
  </si>
  <si>
    <t>Ь</t>
  </si>
  <si>
    <t>Ъ</t>
  </si>
  <si>
    <t>Ы</t>
  </si>
  <si>
    <t>Э</t>
  </si>
  <si>
    <t>Ю</t>
  </si>
  <si>
    <t>Я</t>
  </si>
  <si>
    <t>Q</t>
  </si>
  <si>
    <t>W</t>
  </si>
  <si>
    <t>R</t>
  </si>
  <si>
    <t>Y</t>
  </si>
  <si>
    <t>U</t>
  </si>
  <si>
    <t>I</t>
  </si>
  <si>
    <t>S</t>
  </si>
  <si>
    <t>D</t>
  </si>
  <si>
    <t>G</t>
  </si>
  <si>
    <t>J</t>
  </si>
  <si>
    <t>L</t>
  </si>
  <si>
    <t>Z</t>
  </si>
  <si>
    <t>V</t>
  </si>
  <si>
    <t>N</t>
  </si>
  <si>
    <t>,</t>
  </si>
  <si>
    <t>.</t>
  </si>
  <si>
    <t>!</t>
  </si>
  <si>
    <t>?</t>
  </si>
  <si>
    <t>+</t>
  </si>
  <si>
    <t>=</t>
  </si>
  <si>
    <t>Стоимость шокобукв 12 р./шт</t>
  </si>
  <si>
    <t>-</t>
  </si>
  <si>
    <t>Кол-во</t>
  </si>
  <si>
    <t>Стоимость мини-плиток с начинкам 9 р./шт</t>
  </si>
  <si>
    <t>Итого, шт:</t>
  </si>
  <si>
    <t>Введите Ваш символ / картинка  1</t>
  </si>
  <si>
    <t>Введите Ваш символ / картинка  3</t>
  </si>
  <si>
    <t>Введите Ваш символ / картинка  4</t>
  </si>
  <si>
    <t>Введите Ваш символ / картинка  5</t>
  </si>
  <si>
    <t>Введите Ваш символ / картинка  6</t>
  </si>
  <si>
    <t>Введите Ваш символ / картинка  7</t>
  </si>
  <si>
    <t>Введите Ваш символ / картинка  8</t>
  </si>
  <si>
    <t>Введите Ваш символ / картинка  9</t>
  </si>
  <si>
    <t>Введите Ваш символ / картинка  10</t>
  </si>
  <si>
    <t>Введите Ваш символ / картинка  11</t>
  </si>
  <si>
    <t>Введите Ваш символ / картинка  12</t>
  </si>
  <si>
    <t>Введите Ваш символ / картинка  13</t>
  </si>
  <si>
    <t>Введите Ваш символ / картинка  14</t>
  </si>
  <si>
    <t>Введите Ваш символ / картинка  15</t>
  </si>
  <si>
    <t>Введите Ваш символ / картинка  16</t>
  </si>
  <si>
    <t>Ваш заказ</t>
  </si>
  <si>
    <t>Шокобуквы отдельно</t>
  </si>
  <si>
    <t>Итого, руб.</t>
  </si>
  <si>
    <t>Доставка до двери в Вашем населенном пункте - по расценкам ТК</t>
  </si>
  <si>
    <t>Доставка:</t>
  </si>
  <si>
    <t>Упаковка:</t>
  </si>
  <si>
    <t>Заказ и скидки:</t>
  </si>
  <si>
    <t>Гарантии:</t>
  </si>
  <si>
    <t>Сроки изготовления и отгрузки:</t>
  </si>
  <si>
    <t>От 2-х раб. дней, в зависимости от объема заказа и загруженности производства</t>
  </si>
  <si>
    <t>Любые повреждения продукции при транспортировке берем на себя. Обеспечиваем возврат средств либо замену продукции в максимально короткие сроки</t>
  </si>
  <si>
    <t>При наличии брака, пересорта, недостающих позиций - также обеспечиваем возврат средств либо замену продукции в максимально короткие сроки</t>
  </si>
  <si>
    <t>ЖЕНЕ + "Сердце" ("Сердце" - в виде картинки сердца)</t>
  </si>
  <si>
    <t>МУЖУ + "Сердце" ("Сердце" - в виде картинки сердца)</t>
  </si>
  <si>
    <t>ПОДРУГЕ + "Сердце" ("Сердце" - в виде картинки сердца)</t>
  </si>
  <si>
    <t>МОЕЙ ДЕТКЕ + "Сердце" ("Сердце" - в виде картинки сердца)</t>
  </si>
  <si>
    <t>ЛЮБИМОЙ + "Сердце" ("Сердце" - в виде картинки сердца)</t>
  </si>
  <si>
    <t>С ДНЮХОЙ + "Шарики" ("Шарики" - в виде картинки надувных шариков)</t>
  </si>
  <si>
    <t>СКУЧАЮ + "Сердце" ("Сердце" - в виде картинки сердца)</t>
  </si>
  <si>
    <t>МОЕЙ МАМУЛЕ  + "Сердце" ("Сердце" - в виде картинки сердца)</t>
  </si>
  <si>
    <t>МОЕМУ КОТЕЙКЕ + "Сердце" ("Сердце" - в виде картинки сердца)</t>
  </si>
  <si>
    <t>МОЕЙ ЛЮБИМОЙ  + "Сердце" ("Сердце" - в виде картинки сердца)</t>
  </si>
  <si>
    <t>С ДНЕМ ВАРЕНЬЯ  + "Шарики" ("Шарики" - в виде картинки надувных шариков)</t>
  </si>
  <si>
    <t>I LOVE YOU  + "Сердце" ("Сердце" - в виде картинки сердца)</t>
  </si>
  <si>
    <t>С дробленым арахисом</t>
  </si>
  <si>
    <t>конфета</t>
  </si>
  <si>
    <t>С цукатами</t>
  </si>
  <si>
    <t>С посыпкой 1</t>
  </si>
  <si>
    <t>С посыпкой 2</t>
  </si>
  <si>
    <t>картинка  "Сердце"</t>
  </si>
  <si>
    <t>картинка  "Снежинка"</t>
  </si>
  <si>
    <t>картинка  "Шарики"</t>
  </si>
  <si>
    <t>С ДНЕМ СВАДЬБЫ + "Сердце" ("Сердце" - в виде картинки сердца)</t>
  </si>
  <si>
    <t>Дополнительно:</t>
  </si>
  <si>
    <t>НАБОРЫ С ВАШЕЙ НАДПИСЬЮ, ЛОГО, КАРТИНКАМИ* (ОТ 1 ШТ)</t>
  </si>
  <si>
    <t>Отдельные условия для рекламных агентств (по запросу)</t>
  </si>
  <si>
    <t>От 150 000 в месяц - дилерские условия (по запросу)</t>
  </si>
  <si>
    <t>Вы можете заказать наборы с любой Вашей надписью на любом языке, лого, картинками - от 1 шт.*</t>
  </si>
  <si>
    <t>Оплата:</t>
  </si>
  <si>
    <r>
      <rPr>
        <u/>
        <sz val="11"/>
        <color theme="1"/>
        <rFont val="Calibri"/>
        <family val="2"/>
        <charset val="204"/>
        <scheme val="minor"/>
      </rPr>
      <t>Для оформления заказа, пожалуйста, пришлите в ответном письме:</t>
    </r>
    <r>
      <rPr>
        <sz val="11"/>
        <color theme="1"/>
        <rFont val="Calibri"/>
        <family val="2"/>
        <charset val="204"/>
        <scheme val="minor"/>
      </rPr>
      <t xml:space="preserve">
</t>
    </r>
    <r>
      <rPr>
        <sz val="10"/>
        <color theme="1"/>
        <rFont val="Calibri"/>
        <family val="2"/>
        <charset val="204"/>
        <scheme val="minor"/>
      </rPr>
      <t>1. Заполненную форму заказа (данный прайс лист)
2. Ваши реквизиты (для ИП и юрлиц)
3. Данные для доставки:
- Тип доставки (до ПВЗ или до двери)
- Полный адрес доставки
- Наименование ТК (по умолчанию СДЭК)
- Контактный номер телефона и ФИО лица, которое указываем получателем</t>
    </r>
    <r>
      <rPr>
        <sz val="11"/>
        <color theme="1"/>
        <rFont val="Calibri"/>
        <family val="2"/>
        <charset val="204"/>
        <scheme val="minor"/>
      </rPr>
      <t xml:space="preserve">
</t>
    </r>
  </si>
  <si>
    <t>Пожалуйста, прикрепите Ваши лого и картинки в ответном письме. В названии файлов укажите номер, соответствующий номеру картинки в Вашем заказе</t>
  </si>
  <si>
    <t>СКИДКА 5% ПРИ ЗАКАЗЕ ОТ 25000</t>
  </si>
  <si>
    <t>СКИДКА 10% ПРИ ЗАКАЗЕ ОТ 50000</t>
  </si>
  <si>
    <t>СКИДКА 15% ПРИ ЗАКАЗЕ ОТ 80000</t>
  </si>
  <si>
    <t>Конфеты отдельно</t>
  </si>
  <si>
    <t>ДИЛЕРСКИЕ УСЛОВИЯ ПРИ ЗАКАЗЕ ОТ 150000</t>
  </si>
  <si>
    <r>
      <rPr>
        <b/>
        <sz val="11"/>
        <color theme="1"/>
        <rFont val="Calibri"/>
        <family val="2"/>
        <charset val="204"/>
        <scheme val="minor"/>
      </rPr>
      <t>* Наборы с любыми надписями на русском и английском языках - от 1 шт.</t>
    </r>
    <r>
      <rPr>
        <sz val="11"/>
        <color theme="1"/>
        <rFont val="Calibri"/>
        <family val="2"/>
        <charset val="204"/>
        <scheme val="minor"/>
      </rPr>
      <t xml:space="preserve">
</t>
    </r>
    <r>
      <rPr>
        <b/>
        <sz val="11"/>
        <color theme="1"/>
        <rFont val="Calibri"/>
        <family val="2"/>
        <charset val="204"/>
        <scheme val="minor"/>
      </rPr>
      <t>Наборы с картинками, логотипами а также на любом языке кроме русского и английского - от 10 шт</t>
    </r>
  </si>
  <si>
    <t>Доставка до терминала ТК на Ваш выбор в СПб (кроме СДЭК) осуществляется за счет Заказчика путем забора груза курьером от выбранной Вами компании.</t>
  </si>
  <si>
    <t xml:space="preserve">Набор из 8 шоколадных мини-плиток </t>
  </si>
  <si>
    <t xml:space="preserve">Масса нетто: 36г.           Цена ОПТ: 98,00 руб.                       РРЦ: 196,00 руб. </t>
  </si>
  <si>
    <t xml:space="preserve">Набор из 16 шоколадных мини-плиток </t>
  </si>
  <si>
    <t xml:space="preserve">Масса нетто: 72г.           Цена ОПТ: 175,00 руб.                       РРЦ: 350,00 руб. </t>
  </si>
  <si>
    <t xml:space="preserve">Масса нетто: 108г.           Цена ОПТ: 249,00 руб.                       РРЦ: 498,00 руб. </t>
  </si>
  <si>
    <t xml:space="preserve">Набор из 24 шоколадных мини-плиток </t>
  </si>
  <si>
    <t>Бесплатная доставка наземным транспортом стандартной неускоренной доставкой до ПВЗ в любой город РФ, где есть ПВЗ СДЭК, при заказе от 15000 руб.</t>
  </si>
  <si>
    <t>Предоставим 2 набора для ознакомления бесплатно, с бесплатной доставкой до ПВЗ СДЭК в вашем населенном пункте.</t>
  </si>
  <si>
    <t xml:space="preserve">Хранить при температуре 12-20°C и относительной влажности воздуха не более 70%  </t>
  </si>
  <si>
    <r>
      <rPr>
        <b/>
        <u/>
        <sz val="11"/>
        <color theme="1"/>
        <rFont val="Calibri"/>
        <family val="2"/>
        <charset val="204"/>
        <scheme val="minor"/>
      </rPr>
      <t>Шоколадная плитка «Шокобуква»</t>
    </r>
    <r>
      <rPr>
        <sz val="11"/>
        <color theme="1"/>
        <rFont val="Calibri"/>
        <family val="2"/>
        <charset val="204"/>
        <scheme val="minor"/>
      </rPr>
      <t xml:space="preserve">. Состав: шоколад белый (сухое цельное молоко, какао-масло, сыворотка сухая молочная, сахар, лецитин, ванилин), пищевые чернила (вода; стабилизатор E422; консервант E1520; цвет: brilliant black BN E151 (2,5%), sunset yellow E110 (0,8), quinoline yellow E104 (0,6%)). Средние значения пищевой ценности (100г): белки – 4,6 г, жиры – 30,9 г, углеводы – 61,7 г. Энергетическая ценность (100г): 553 ккал / 2279 кДж.       </t>
    </r>
  </si>
  <si>
    <r>
      <rPr>
        <b/>
        <u/>
        <sz val="11"/>
        <color theme="1"/>
        <rFont val="Calibri"/>
        <family val="2"/>
        <charset val="204"/>
        <scheme val="minor"/>
      </rPr>
      <t>Шоколадная плитка «С кондитерской посыпкой»</t>
    </r>
    <r>
      <rPr>
        <sz val="11"/>
        <color theme="1"/>
        <rFont val="Calibri"/>
        <family val="2"/>
        <charset val="204"/>
        <scheme val="minor"/>
      </rPr>
      <t xml:space="preserve">. Состав: шоколад молочный (сухое цельное молоко, тертое какао, какао-масло, сыворотка сухая молочная, молочный жир, сахар, лецитин, ванилин), кондитерская посыпка (сахар, мука пшеничная, масло пальмовое, носитель (Е460i), загустители (Е1400, Е466), декстроза, эмульгатор (лецитин соевый), глазирователь (шеллак), красители пищевые (Е102, Е133), ароматизатор идентичный натуральному «Ванилин». Средние значения пищевой ценности (100г): белки – 6 г, жиры – 32,1 г, углеводы – 65,5 г. Энергетическая ценность (100г): 575 ккал / 2407 кДж. </t>
    </r>
  </si>
  <si>
    <r>
      <rPr>
        <b/>
        <u/>
        <sz val="11"/>
        <color theme="1"/>
        <rFont val="Calibri"/>
        <family val="2"/>
        <charset val="204"/>
        <scheme val="minor"/>
      </rPr>
      <t>Шоколадная плитка «С цукатами»</t>
    </r>
    <r>
      <rPr>
        <sz val="11"/>
        <color theme="1"/>
        <rFont val="Calibri"/>
        <family val="2"/>
        <charset val="204"/>
        <scheme val="minor"/>
      </rPr>
      <t xml:space="preserve">. Состав: шоколад молочный (сухое цельное молоко, тертое какао, какао-масло, сыворотка сухая молочная, молочный жир, сахар, лецитин, ванилин), вяленый ананас. Средние значения пищевой ценности (100г): белки – 6 г, жиры – 31,5 г, углеводы – 66,9 г. Энергетическая ценность (100г): 575 ккал / 2407 кДж. </t>
    </r>
  </si>
  <si>
    <r>
      <rPr>
        <b/>
        <u/>
        <sz val="11"/>
        <color theme="1"/>
        <rFont val="Calibri"/>
        <family val="2"/>
        <charset val="204"/>
        <scheme val="minor"/>
      </rPr>
      <t>Шоколадная плитка «С арахисом»</t>
    </r>
    <r>
      <rPr>
        <sz val="11"/>
        <color theme="1"/>
        <rFont val="Calibri"/>
        <family val="2"/>
        <charset val="204"/>
        <scheme val="minor"/>
      </rPr>
      <t xml:space="preserve">. Состав: шоколад молочный (сухое цельное молоко, тертое какао, какао-масло, сыворотка сухая молочная, молочный жир, сахар, лецитин, ванилин), арахис жаренный. Средние значения пищевой ценности (100г): белки – 7,2 г, жиры – 34,3 г, углеводы – 57,7 г. Энергетическая ценность (100г): 568 ккал / 2376 кДж. </t>
    </r>
  </si>
  <si>
    <t>Используется шоколад SICAO (производство на заводе в г. Чехов под Москвой по лицензии Barry Callebaut)</t>
  </si>
  <si>
    <t>I "LOVE" U ("LOVE" - в виде картинки сердца)</t>
  </si>
  <si>
    <t>С ДР + "Шарики" ("Шарики" - в виде картинки надувных шариков)</t>
  </si>
  <si>
    <t>*Наборы с картинками, логотипами а также на любом языке кроме русского и английского - от 10 шт</t>
  </si>
  <si>
    <t>Я ТЕБЯ ЛЮБЛЮ</t>
  </si>
  <si>
    <t>МОЙ ЗАЩИТНИК</t>
  </si>
  <si>
    <t>МОЕМУ МУЖЧИНЕ</t>
  </si>
  <si>
    <t>С 23 ФЕВРАЛЯ</t>
  </si>
  <si>
    <t>С 8 МАРТА</t>
  </si>
  <si>
    <t>НАСТОЯЩЕМУ МУЖИКУ</t>
  </si>
  <si>
    <t>НАСТОЯЩЕМУ МУЖЧИНЕ</t>
  </si>
  <si>
    <t>Введите Ваш символ / картинку  2</t>
  </si>
  <si>
    <t>К каждому заказу прилагается дегустационный набор</t>
  </si>
  <si>
    <t>Минимальная сумма пробного заказа 2 000 руб.</t>
  </si>
  <si>
    <t>Далее минимальная сумма заказа 5 000 руб.</t>
  </si>
  <si>
    <t>Приветственная скидка на первый заказ - 10% (при заказе от 5000 руб.)</t>
  </si>
  <si>
    <t>При заказе от 25 000 - скидка 5% (+ к бесплатной доставке)</t>
  </si>
  <si>
    <t>При заказе от 50 000 - скидка 10% (+ к бесплатной доставке)</t>
  </si>
  <si>
    <t>При заказе от 80 000 - скидка 15% (+ к бесплатной доставке)</t>
  </si>
  <si>
    <t>Изготавливаем под заказ, срок годности всегда макимально возможный - 9 мес.</t>
  </si>
  <si>
    <r>
      <t xml:space="preserve">По счету либо перевод на карту сбербанка. Закрывающие документы для бухгалтерии и сертификаты </t>
    </r>
    <r>
      <rPr>
        <b/>
        <u/>
        <sz val="11"/>
        <color theme="1"/>
        <rFont val="Calibri"/>
        <family val="2"/>
        <charset val="204"/>
        <scheme val="minor"/>
      </rPr>
      <t>только</t>
    </r>
    <r>
      <rPr>
        <sz val="11"/>
        <color theme="1"/>
        <rFont val="Calibri"/>
        <family val="2"/>
        <charset val="204"/>
        <scheme val="minor"/>
      </rPr>
      <t xml:space="preserve"> при оплате по счету</t>
    </r>
  </si>
  <si>
    <t xml:space="preserve">Бесплатная доставка до адреса в СПб при заказе от 5000 </t>
  </si>
  <si>
    <t>При заказе от 15 000 руб. - бесплатная доставка до ПВЗ ТК СДЭК в Вашем населенном пункте по РФ (по СПб - от 5000 руб. и до адреса)</t>
  </si>
  <si>
    <t>Ваш заказ упаковывается в коробки из 3х-слойного гофрокартона, внутри прокладывается воздушно-пузырьковой пленкой, снаружи защищается стрейч-пленкой и скотчем. С каждой стороны коробка маркируется специальными наклейками "хрупкий груз" и "температурный режим"</t>
  </si>
  <si>
    <t>С посыпкой 3</t>
  </si>
  <si>
    <t>Надпись / пожелание</t>
  </si>
  <si>
    <t>Сумма</t>
  </si>
  <si>
    <t>Введите здесь Вашу надпись</t>
  </si>
  <si>
    <t>СЫНОЧКУ</t>
  </si>
  <si>
    <t>СЕСТРЕ</t>
  </si>
  <si>
    <t>СВЕКРУ</t>
  </si>
  <si>
    <t>ТЕСТЮ</t>
  </si>
  <si>
    <t>ШОФЕРУ</t>
  </si>
  <si>
    <t>ВНУЧКЕ</t>
  </si>
  <si>
    <t>ВНУКУ</t>
  </si>
  <si>
    <t>ПОДРУГЕ</t>
  </si>
  <si>
    <t>СОСЕДУ</t>
  </si>
  <si>
    <t>ДОКТОРУ</t>
  </si>
  <si>
    <t>БРАТИШКЕ</t>
  </si>
  <si>
    <t>МОЕМУ СЫНУ</t>
  </si>
  <si>
    <t>ЛЮБИМОЙ ДОЧКЕ</t>
  </si>
  <si>
    <t>МОЕМУ ТЕСТЮ</t>
  </si>
  <si>
    <t>МОЕМУ СВЕКРУ</t>
  </si>
  <si>
    <t>МОЕЙ СВЕКРОВИ</t>
  </si>
  <si>
    <t>МОЕЙ НЕВЕСТКЕ</t>
  </si>
  <si>
    <t>ПЛЕМЯННИЦЕ</t>
  </si>
  <si>
    <t>ПЛЕМЯННИКУ</t>
  </si>
  <si>
    <t>МОЕЙ ВНУЧКЕ</t>
  </si>
  <si>
    <t>МОЕМУ ВНУКУ</t>
  </si>
  <si>
    <t>ДОЧУРКЕ</t>
  </si>
  <si>
    <t>МАМУЛЕ</t>
  </si>
  <si>
    <t>ПАПУЛЕ</t>
  </si>
  <si>
    <t>СЫНУЛЕ</t>
  </si>
  <si>
    <t>ДОЧЕ + "Сердце" ("Сердце" - в виде картинки сердца)</t>
  </si>
  <si>
    <t>ЛЮБИМОЙ МАМЕ</t>
  </si>
  <si>
    <t>ЛУЧШЕЙ МАМЕ НА СВЕТЕ</t>
  </si>
  <si>
    <t>ЛЮБИМОМУ ПАПЕ</t>
  </si>
  <si>
    <t>МОЕЙ ДОЧЕ + "Сердце" ("Сердце" - в виде картинки сердца)</t>
  </si>
  <si>
    <t>ЛЮБИМОЙ ЖЕНЕ</t>
  </si>
  <si>
    <t>ЛЮБИМОЙ</t>
  </si>
  <si>
    <t>ДЕДУ</t>
  </si>
  <si>
    <t>БАБУЛЕ</t>
  </si>
  <si>
    <t>ДЕДУЛЕ</t>
  </si>
  <si>
    <t>МОЕЙ БАБУЛЕ</t>
  </si>
  <si>
    <t>МОЕМУ ДЕДУЛЕ</t>
  </si>
  <si>
    <t>МОЕЙ ПЛЕМЯШКЕ</t>
  </si>
  <si>
    <t>МОЕЙ ДОЧУРКЕ + "Сердце" ("Сердце" - в виде картинки сердца)</t>
  </si>
  <si>
    <t>ЛЮБИМОЙ СЕСТРЕ</t>
  </si>
  <si>
    <t>С 8 МАРТА! + "Сердце" + "Шарики" ("Шарики" - в виде картинки надувных шариков, "Сердце" - в виде картинки сердца)</t>
  </si>
  <si>
    <t>С ПАСХОЙ</t>
  </si>
  <si>
    <t>СВЯТОЙ ПАСХИ</t>
  </si>
  <si>
    <t>ХРИСТОС ВОСКРЕСЕ</t>
  </si>
  <si>
    <t>ВЕЛИКАЯ ПАСХА</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</si>
</sst>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quot;р.&quot;"/>
    <numFmt numFmtId="165" formatCode="#,##0.00\ &quot;₽&quot;"/>
  </numFmts>
  <fonts count="13" x14ac:knownFonts="1">
    <font>
      <sz val="11"/>
      <color theme="1"/>
      <name val="Calibri"/>
      <family val="2"/>
      <charset val="204"/>
      <scheme val="minor"/>
    </font>
    <font>
      <sz val="11"/>
      <color rgb="FF006100"/>
      <name val="Calibri"/>
      <family val="2"/>
      <charset val="204"/>
      <scheme val="minor"/>
    </font>
    <font>
      <sz val="11"/>
      <name val="Calibri"/>
      <family val="2"/>
      <charset val="204"/>
      <scheme val="minor"/>
    </font>
    <font>
      <b/>
      <sz val="16"/>
      <name val="Times New Roman"/>
      <family val="1"/>
      <charset val="204"/>
    </font>
    <font>
      <b/>
      <sz val="11"/>
      <color theme="1"/>
      <name val="Calibri"/>
      <family val="2"/>
      <charset val="204"/>
      <scheme val="minor"/>
    </font>
    <font>
      <u/>
      <sz val="11"/>
      <color theme="1"/>
      <name val="Calibri"/>
      <family val="2"/>
      <charset val="204"/>
      <scheme val="minor"/>
    </font>
    <font>
      <sz val="10"/>
      <color theme="1"/>
      <name val="Calibri"/>
      <family val="2"/>
      <charset val="204"/>
      <scheme val="minor"/>
    </font>
    <font>
      <sz val="8"/>
      <color theme="1"/>
      <name val="Calibri"/>
      <family val="2"/>
      <charset val="204"/>
      <scheme val="minor"/>
    </font>
    <font>
      <b/>
      <sz val="14"/>
      <color theme="1"/>
      <name val="Calibri"/>
      <family val="2"/>
      <charset val="204"/>
      <scheme val="minor"/>
    </font>
    <font>
      <sz val="8"/>
      <color rgb="FF000000"/>
      <name val="Arial"/>
      <family val="2"/>
      <charset val="204"/>
    </font>
    <font>
      <b/>
      <u/>
      <sz val="11"/>
      <color theme="1"/>
      <name val="Calibri"/>
      <family val="2"/>
      <charset val="204"/>
      <scheme val="minor"/>
    </font>
    <font>
      <b/>
      <sz val="11"/>
      <name val="Times New Roman"/>
      <family val="1"/>
      <charset val="204"/>
    </font>
    <font>
      <sz val="11"/>
      <color theme="2" tint="-9.9978637043366805E-2"/>
      <name val="Calibri"/>
      <family val="2"/>
      <charset val="204"/>
      <scheme val="minor"/>
    </font>
  </fonts>
  <fills count="13">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2"/>
        <bgColor indexed="64"/>
      </patternFill>
    </fill>
    <fill>
      <patternFill patternType="solid">
        <fgColor theme="5" tint="0.79998168889431442"/>
        <bgColor indexed="64"/>
      </patternFill>
    </fill>
    <fill>
      <patternFill patternType="solid">
        <fgColor theme="7"/>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0" tint="-4.9989318521683403E-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1" fillId="2" borderId="0" applyNumberFormat="0" applyBorder="0" applyAlignment="0" applyProtection="0"/>
  </cellStyleXfs>
  <cellXfs count="147">
    <xf numFmtId="0" fontId="0" fillId="0" borderId="0" xfId="0"/>
    <xf numFmtId="0" fontId="0" fillId="0" borderId="0" xfId="0" applyAlignment="1">
      <alignment wrapText="1"/>
    </xf>
    <xf numFmtId="0" fontId="0" fillId="0" borderId="0" xfId="0" applyFill="1" applyAlignment="1">
      <alignment wrapText="1"/>
    </xf>
    <xf numFmtId="0" fontId="0" fillId="0" borderId="0" xfId="0" applyBorder="1" applyAlignment="1">
      <alignment wrapText="1"/>
    </xf>
    <xf numFmtId="0" fontId="0" fillId="0" borderId="0" xfId="0" applyFill="1" applyBorder="1" applyAlignment="1">
      <alignment wrapText="1"/>
    </xf>
    <xf numFmtId="0" fontId="4" fillId="0" borderId="0" xfId="0" applyFont="1" applyAlignment="1">
      <alignment horizontal="center" vertical="center" wrapText="1"/>
    </xf>
    <xf numFmtId="0" fontId="0" fillId="0" borderId="0" xfId="0" applyBorder="1" applyAlignment="1" applyProtection="1">
      <alignment horizontal="center"/>
      <protection hidden="1"/>
    </xf>
    <xf numFmtId="0" fontId="0" fillId="7" borderId="16" xfId="0" applyFill="1" applyBorder="1" applyAlignment="1" applyProtection="1">
      <alignment horizontal="center" vertical="center"/>
      <protection hidden="1"/>
    </xf>
    <xf numFmtId="0" fontId="0" fillId="7" borderId="17" xfId="0" applyFill="1" applyBorder="1" applyAlignment="1" applyProtection="1">
      <alignment horizontal="center" vertical="center"/>
      <protection hidden="1"/>
    </xf>
    <xf numFmtId="0" fontId="0" fillId="7" borderId="2" xfId="0" applyFill="1" applyBorder="1" applyAlignment="1" applyProtection="1">
      <alignment horizontal="center" vertical="center"/>
      <protection hidden="1"/>
    </xf>
    <xf numFmtId="0" fontId="0" fillId="3" borderId="0" xfId="0" applyFill="1" applyBorder="1" applyAlignment="1">
      <alignment vertical="center" wrapText="1"/>
    </xf>
    <xf numFmtId="0" fontId="4" fillId="11" borderId="0" xfId="0" applyFont="1" applyFill="1" applyProtection="1">
      <protection hidden="1"/>
    </xf>
    <xf numFmtId="0" fontId="0" fillId="0" borderId="0" xfId="0" applyProtection="1">
      <protection hidden="1"/>
    </xf>
    <xf numFmtId="0" fontId="0" fillId="3" borderId="0" xfId="0" applyFill="1" applyProtection="1">
      <protection hidden="1"/>
    </xf>
    <xf numFmtId="0" fontId="0" fillId="0" borderId="0" xfId="0" applyAlignment="1" applyProtection="1">
      <alignment wrapText="1"/>
      <protection hidden="1"/>
    </xf>
    <xf numFmtId="0" fontId="0" fillId="9" borderId="19" xfId="0" applyFill="1" applyBorder="1" applyAlignment="1" applyProtection="1">
      <alignment horizontal="center" wrapText="1"/>
      <protection hidden="1"/>
    </xf>
    <xf numFmtId="0" fontId="0" fillId="3" borderId="0" xfId="0" applyFill="1" applyBorder="1" applyAlignment="1" applyProtection="1">
      <alignment vertical="center" wrapText="1"/>
      <protection hidden="1"/>
    </xf>
    <xf numFmtId="0" fontId="0" fillId="0" borderId="0" xfId="0" applyAlignment="1" applyProtection="1">
      <alignment horizontal="center" wrapText="1"/>
      <protection hidden="1"/>
    </xf>
    <xf numFmtId="0" fontId="4" fillId="0" borderId="0" xfId="0" applyFont="1" applyAlignment="1" applyProtection="1">
      <alignment horizontal="center" vertical="center" wrapText="1"/>
      <protection hidden="1"/>
    </xf>
    <xf numFmtId="0" fontId="0" fillId="0" borderId="0" xfId="0" applyBorder="1" applyAlignment="1" applyProtection="1">
      <alignment wrapText="1"/>
      <protection hidden="1"/>
    </xf>
    <xf numFmtId="164" fontId="2" fillId="3" borderId="5" xfId="1" applyNumberFormat="1" applyFont="1" applyFill="1" applyBorder="1" applyAlignment="1" applyProtection="1">
      <alignment horizontal="left" vertical="center" wrapText="1"/>
      <protection hidden="1"/>
    </xf>
    <xf numFmtId="0" fontId="0" fillId="0" borderId="6" xfId="0" applyBorder="1" applyAlignment="1" applyProtection="1">
      <alignment wrapText="1"/>
      <protection hidden="1"/>
    </xf>
    <xf numFmtId="0" fontId="0" fillId="3" borderId="6" xfId="0" applyFill="1" applyBorder="1" applyAlignment="1" applyProtection="1">
      <alignment wrapText="1"/>
      <protection hidden="1"/>
    </xf>
    <xf numFmtId="0" fontId="0" fillId="0" borderId="7" xfId="0" applyBorder="1" applyAlignment="1" applyProtection="1">
      <alignment wrapText="1"/>
      <protection hidden="1"/>
    </xf>
    <xf numFmtId="1" fontId="0" fillId="0" borderId="2" xfId="0" applyNumberFormat="1" applyBorder="1" applyAlignment="1" applyProtection="1">
      <alignment wrapText="1"/>
      <protection hidden="1"/>
    </xf>
    <xf numFmtId="164" fontId="0" fillId="0" borderId="2" xfId="0" applyNumberFormat="1" applyBorder="1" applyAlignment="1" applyProtection="1">
      <alignment wrapText="1"/>
      <protection hidden="1"/>
    </xf>
    <xf numFmtId="0" fontId="4" fillId="3" borderId="0" xfId="0" applyFont="1" applyFill="1" applyBorder="1" applyAlignment="1" applyProtection="1">
      <alignment horizontal="center" vertical="center" wrapText="1"/>
      <protection hidden="1"/>
    </xf>
    <xf numFmtId="0" fontId="0" fillId="3" borderId="0" xfId="0" applyFill="1" applyAlignment="1" applyProtection="1">
      <alignment wrapText="1"/>
      <protection hidden="1"/>
    </xf>
    <xf numFmtId="1" fontId="0" fillId="0" borderId="27" xfId="0" applyNumberFormat="1" applyBorder="1" applyAlignment="1" applyProtection="1">
      <alignment wrapText="1"/>
      <protection hidden="1"/>
    </xf>
    <xf numFmtId="0" fontId="0" fillId="0" borderId="0" xfId="0" applyFill="1" applyAlignment="1" applyProtection="1">
      <alignment wrapText="1"/>
      <protection hidden="1"/>
    </xf>
    <xf numFmtId="0" fontId="4" fillId="0" borderId="0" xfId="0" applyFont="1" applyFill="1" applyAlignment="1" applyProtection="1">
      <alignment horizontal="center" vertical="center" wrapText="1"/>
      <protection hidden="1"/>
    </xf>
    <xf numFmtId="0" fontId="0" fillId="0" borderId="7" xfId="0" applyFill="1" applyBorder="1" applyAlignment="1" applyProtection="1">
      <alignment wrapText="1"/>
      <protection hidden="1"/>
    </xf>
    <xf numFmtId="0" fontId="0" fillId="7" borderId="17" xfId="0" applyNumberFormat="1" applyFill="1" applyBorder="1" applyAlignment="1" applyProtection="1">
      <alignment horizontal="center" vertical="center" wrapText="1"/>
      <protection hidden="1"/>
    </xf>
    <xf numFmtId="0" fontId="0" fillId="0" borderId="0" xfId="0" applyBorder="1" applyProtection="1">
      <protection hidden="1"/>
    </xf>
    <xf numFmtId="0" fontId="0" fillId="0" borderId="0" xfId="0" applyNumberFormat="1" applyBorder="1" applyAlignment="1" applyProtection="1">
      <alignment wrapText="1"/>
      <protection hidden="1"/>
    </xf>
    <xf numFmtId="0" fontId="0" fillId="8" borderId="19" xfId="0" applyNumberFormat="1" applyFill="1" applyBorder="1" applyAlignment="1" applyProtection="1">
      <alignment horizontal="center" vertical="center"/>
      <protection hidden="1"/>
    </xf>
    <xf numFmtId="0" fontId="0" fillId="3" borderId="0" xfId="0" applyNumberFormat="1" applyFill="1" applyBorder="1" applyAlignment="1" applyProtection="1">
      <protection hidden="1"/>
    </xf>
    <xf numFmtId="0" fontId="0" fillId="0" borderId="19" xfId="0" applyBorder="1" applyAlignment="1" applyProtection="1">
      <alignment horizontal="center" vertical="center"/>
      <protection hidden="1"/>
    </xf>
    <xf numFmtId="0" fontId="0" fillId="0" borderId="18" xfId="0" applyBorder="1" applyAlignment="1" applyProtection="1">
      <alignment horizontal="center"/>
      <protection locked="0" hidden="1"/>
    </xf>
    <xf numFmtId="0" fontId="0" fillId="0" borderId="18" xfId="0" applyNumberFormat="1" applyBorder="1" applyAlignment="1" applyProtection="1">
      <alignment wrapText="1"/>
      <protection locked="0" hidden="1"/>
    </xf>
    <xf numFmtId="0" fontId="0" fillId="0" borderId="18" xfId="0" applyBorder="1" applyProtection="1">
      <protection locked="0" hidden="1"/>
    </xf>
    <xf numFmtId="0" fontId="0" fillId="0" borderId="15" xfId="0" applyBorder="1" applyProtection="1">
      <protection locked="0" hidden="1"/>
    </xf>
    <xf numFmtId="0" fontId="0" fillId="0" borderId="15" xfId="0" applyBorder="1" applyAlignment="1" applyProtection="1">
      <alignment horizontal="center"/>
      <protection locked="0" hidden="1"/>
    </xf>
    <xf numFmtId="0" fontId="0" fillId="0" borderId="15" xfId="0" applyNumberFormat="1" applyBorder="1" applyAlignment="1" applyProtection="1">
      <alignment wrapText="1"/>
      <protection locked="0" hidden="1"/>
    </xf>
    <xf numFmtId="0" fontId="0" fillId="0" borderId="21" xfId="0" applyBorder="1" applyProtection="1">
      <protection hidden="1"/>
    </xf>
    <xf numFmtId="1" fontId="0" fillId="0" borderId="23" xfId="0" applyNumberFormat="1" applyBorder="1" applyProtection="1">
      <protection hidden="1"/>
    </xf>
    <xf numFmtId="165" fontId="0" fillId="0" borderId="22" xfId="0" applyNumberFormat="1" applyBorder="1" applyProtection="1">
      <protection hidden="1"/>
    </xf>
    <xf numFmtId="0" fontId="0" fillId="0" borderId="7" xfId="0" applyBorder="1" applyProtection="1">
      <protection hidden="1"/>
    </xf>
    <xf numFmtId="1" fontId="0" fillId="0" borderId="0" xfId="0" applyNumberFormat="1" applyBorder="1" applyProtection="1">
      <protection hidden="1"/>
    </xf>
    <xf numFmtId="165" fontId="0" fillId="0" borderId="14" xfId="0" applyNumberFormat="1" applyBorder="1" applyProtection="1">
      <protection hidden="1"/>
    </xf>
    <xf numFmtId="0" fontId="0" fillId="0" borderId="0" xfId="0" applyFont="1" applyAlignment="1" applyProtection="1">
      <alignment horizontal="center" wrapText="1"/>
      <protection hidden="1"/>
    </xf>
    <xf numFmtId="0" fontId="0" fillId="0" borderId="10" xfId="0" applyBorder="1" applyProtection="1">
      <protection hidden="1"/>
    </xf>
    <xf numFmtId="0" fontId="0" fillId="0" borderId="13" xfId="0" applyBorder="1" applyProtection="1">
      <protection hidden="1"/>
    </xf>
    <xf numFmtId="165" fontId="0" fillId="0" borderId="11" xfId="0" applyNumberFormat="1" applyBorder="1" applyProtection="1">
      <protection hidden="1"/>
    </xf>
    <xf numFmtId="0" fontId="0" fillId="0" borderId="0" xfId="0" applyAlignment="1" applyProtection="1">
      <alignment horizontal="right"/>
      <protection hidden="1"/>
    </xf>
    <xf numFmtId="0" fontId="0" fillId="10" borderId="19" xfId="0" applyFill="1" applyBorder="1" applyProtection="1">
      <protection hidden="1"/>
    </xf>
    <xf numFmtId="165" fontId="0" fillId="10" borderId="20" xfId="0" applyNumberFormat="1" applyFill="1" applyBorder="1" applyProtection="1">
      <protection hidden="1"/>
    </xf>
    <xf numFmtId="0" fontId="4" fillId="6" borderId="10" xfId="0" applyFont="1" applyFill="1" applyBorder="1" applyAlignment="1" applyProtection="1">
      <alignment horizontal="center" wrapText="1"/>
      <protection hidden="1"/>
    </xf>
    <xf numFmtId="0" fontId="0" fillId="0" borderId="0" xfId="0" applyBorder="1" applyAlignment="1" applyProtection="1">
      <alignment horizontal="center" vertical="center" wrapText="1"/>
      <protection hidden="1"/>
    </xf>
    <xf numFmtId="0" fontId="1" fillId="3" borderId="0" xfId="1" applyFill="1" applyBorder="1" applyAlignment="1" applyProtection="1">
      <alignment horizontal="center" vertical="center" wrapText="1"/>
      <protection hidden="1"/>
    </xf>
    <xf numFmtId="0" fontId="0" fillId="0" borderId="28" xfId="0" applyBorder="1" applyAlignment="1" applyProtection="1">
      <alignment wrapText="1"/>
      <protection hidden="1"/>
    </xf>
    <xf numFmtId="164" fontId="2" fillId="3" borderId="29" xfId="1" applyNumberFormat="1" applyFont="1" applyFill="1" applyBorder="1" applyAlignment="1" applyProtection="1">
      <alignment horizontal="left" vertical="center" wrapText="1"/>
      <protection hidden="1"/>
    </xf>
    <xf numFmtId="164" fontId="2" fillId="3" borderId="30" xfId="1" applyNumberFormat="1" applyFont="1" applyFill="1" applyBorder="1" applyAlignment="1" applyProtection="1">
      <alignment horizontal="left" vertical="center" wrapText="1"/>
      <protection hidden="1"/>
    </xf>
    <xf numFmtId="0" fontId="4" fillId="6" borderId="8" xfId="0" applyFont="1" applyFill="1" applyBorder="1" applyAlignment="1" applyProtection="1">
      <alignment horizontal="right" wrapText="1"/>
      <protection hidden="1"/>
    </xf>
    <xf numFmtId="0" fontId="4" fillId="6" borderId="10" xfId="0" applyFont="1" applyFill="1" applyBorder="1" applyAlignment="1" applyProtection="1">
      <alignment horizontal="right" wrapText="1"/>
      <protection hidden="1"/>
    </xf>
    <xf numFmtId="164" fontId="0" fillId="0" borderId="19" xfId="0" applyNumberFormat="1" applyBorder="1" applyAlignment="1" applyProtection="1">
      <alignment wrapText="1"/>
      <protection hidden="1"/>
    </xf>
    <xf numFmtId="0" fontId="5" fillId="0" borderId="0" xfId="0" applyFont="1" applyAlignment="1">
      <alignment wrapText="1"/>
    </xf>
    <xf numFmtId="0" fontId="0" fillId="0" borderId="0" xfId="0" applyAlignment="1" applyProtection="1">
      <alignment horizontal="center" wrapText="1"/>
      <protection hidden="1"/>
    </xf>
    <xf numFmtId="0" fontId="0" fillId="0" borderId="0" xfId="0" applyAlignment="1" applyProtection="1">
      <alignment vertical="center" wrapText="1"/>
      <protection hidden="1"/>
    </xf>
    <xf numFmtId="0" fontId="0" fillId="0" borderId="7" xfId="0" applyFill="1" applyBorder="1" applyAlignment="1">
      <alignment wrapText="1"/>
    </xf>
    <xf numFmtId="0" fontId="11" fillId="3" borderId="7" xfId="0" applyFont="1" applyFill="1" applyBorder="1" applyAlignment="1" applyProtection="1">
      <alignment horizontal="center" vertical="center" wrapText="1"/>
      <protection hidden="1"/>
    </xf>
    <xf numFmtId="0" fontId="11" fillId="8" borderId="19" xfId="0" applyFont="1" applyFill="1" applyBorder="1" applyAlignment="1" applyProtection="1">
      <alignment horizontal="center" vertical="center" wrapText="1"/>
      <protection hidden="1"/>
    </xf>
    <xf numFmtId="0" fontId="2" fillId="7" borderId="4" xfId="1" applyNumberFormat="1" applyFont="1" applyFill="1" applyBorder="1" applyAlignment="1" applyProtection="1">
      <alignment horizontal="left" vertical="center" wrapText="1"/>
      <protection locked="0" hidden="1"/>
    </xf>
    <xf numFmtId="0" fontId="2" fillId="7" borderId="1" xfId="1" applyNumberFormat="1" applyFont="1" applyFill="1" applyBorder="1" applyAlignment="1" applyProtection="1">
      <alignment horizontal="left" vertical="center" wrapText="1"/>
      <protection locked="0" hidden="1"/>
    </xf>
    <xf numFmtId="0" fontId="2" fillId="7" borderId="15" xfId="1" applyNumberFormat="1" applyFont="1" applyFill="1" applyBorder="1" applyAlignment="1" applyProtection="1">
      <alignment horizontal="left" vertical="center" wrapText="1"/>
      <protection locked="0" hidden="1"/>
    </xf>
    <xf numFmtId="0" fontId="2" fillId="7" borderId="12" xfId="1" applyNumberFormat="1" applyFont="1" applyFill="1" applyBorder="1" applyAlignment="1" applyProtection="1">
      <alignment horizontal="left" vertical="center" wrapText="1"/>
      <protection locked="0" hidden="1"/>
    </xf>
    <xf numFmtId="0" fontId="11" fillId="3" borderId="14" xfId="0" applyFont="1" applyFill="1" applyBorder="1" applyAlignment="1" applyProtection="1">
      <alignment horizontal="center" vertical="center" wrapText="1"/>
      <protection hidden="1"/>
    </xf>
    <xf numFmtId="0" fontId="2" fillId="7" borderId="26" xfId="1" applyNumberFormat="1" applyFont="1" applyFill="1" applyBorder="1" applyAlignment="1" applyProtection="1">
      <alignment horizontal="left" vertical="center" wrapText="1"/>
      <protection locked="0" hidden="1"/>
    </xf>
    <xf numFmtId="164" fontId="0" fillId="0" borderId="32" xfId="0" applyNumberFormat="1" applyBorder="1" applyAlignment="1" applyProtection="1">
      <alignment wrapText="1"/>
      <protection hidden="1"/>
    </xf>
    <xf numFmtId="164" fontId="2" fillId="3" borderId="33" xfId="1" applyNumberFormat="1" applyFont="1" applyFill="1" applyBorder="1" applyAlignment="1" applyProtection="1">
      <alignment horizontal="left" vertical="center" wrapText="1"/>
      <protection hidden="1"/>
    </xf>
    <xf numFmtId="164" fontId="2" fillId="3" borderId="34" xfId="1" applyNumberFormat="1" applyFont="1" applyFill="1" applyBorder="1" applyAlignment="1" applyProtection="1">
      <alignment horizontal="left" vertical="center" wrapText="1"/>
      <protection hidden="1"/>
    </xf>
    <xf numFmtId="0" fontId="12" fillId="3" borderId="31" xfId="0" applyFont="1" applyFill="1" applyBorder="1" applyAlignment="1" applyProtection="1">
      <alignment wrapText="1"/>
      <protection locked="0" hidden="1"/>
    </xf>
    <xf numFmtId="0" fontId="12" fillId="3" borderId="3" xfId="0" applyFont="1" applyFill="1" applyBorder="1" applyAlignment="1" applyProtection="1">
      <alignment wrapText="1"/>
      <protection locked="0" hidden="1"/>
    </xf>
    <xf numFmtId="0" fontId="12" fillId="0" borderId="7" xfId="0" applyFont="1" applyBorder="1" applyAlignment="1" applyProtection="1">
      <alignment horizontal="left" wrapText="1"/>
      <protection locked="0" hidden="1"/>
    </xf>
    <xf numFmtId="0" fontId="0" fillId="0" borderId="31" xfId="0" applyBorder="1" applyAlignment="1" applyProtection="1">
      <alignment wrapText="1"/>
      <protection hidden="1"/>
    </xf>
    <xf numFmtId="0" fontId="0" fillId="5" borderId="3" xfId="0" applyFill="1" applyBorder="1" applyAlignment="1" applyProtection="1">
      <alignment wrapText="1"/>
      <protection hidden="1"/>
    </xf>
    <xf numFmtId="0" fontId="0" fillId="5" borderId="31" xfId="0" applyFill="1" applyBorder="1" applyAlignment="1" applyProtection="1">
      <alignment wrapText="1"/>
      <protection hidden="1"/>
    </xf>
    <xf numFmtId="0" fontId="0" fillId="5" borderId="6" xfId="0" applyFill="1" applyBorder="1" applyAlignment="1" applyProtection="1">
      <alignment wrapText="1"/>
      <protection hidden="1"/>
    </xf>
    <xf numFmtId="0" fontId="3" fillId="4" borderId="21" xfId="0" applyFont="1" applyFill="1" applyBorder="1" applyAlignment="1" applyProtection="1">
      <alignment horizontal="center" vertical="center" wrapText="1"/>
      <protection hidden="1"/>
    </xf>
    <xf numFmtId="0" fontId="3" fillId="4" borderId="23" xfId="0" applyFont="1" applyFill="1" applyBorder="1" applyAlignment="1" applyProtection="1">
      <alignment horizontal="center" vertical="center" wrapText="1"/>
      <protection hidden="1"/>
    </xf>
    <xf numFmtId="0" fontId="3" fillId="4" borderId="22" xfId="0" applyFont="1" applyFill="1" applyBorder="1" applyAlignment="1" applyProtection="1">
      <alignment horizontal="center" vertical="center" wrapText="1"/>
      <protection hidden="1"/>
    </xf>
    <xf numFmtId="0" fontId="11" fillId="4" borderId="10" xfId="0" applyFont="1" applyFill="1" applyBorder="1" applyAlignment="1" applyProtection="1">
      <alignment horizontal="center" vertical="center" wrapText="1"/>
      <protection hidden="1"/>
    </xf>
    <xf numFmtId="0" fontId="3" fillId="4" borderId="13" xfId="0" applyFont="1" applyFill="1" applyBorder="1" applyAlignment="1" applyProtection="1">
      <alignment horizontal="center" vertical="center" wrapText="1"/>
      <protection hidden="1"/>
    </xf>
    <xf numFmtId="0" fontId="3" fillId="4" borderId="11" xfId="0" applyFont="1" applyFill="1" applyBorder="1" applyAlignment="1" applyProtection="1">
      <alignment horizontal="center" vertical="center" wrapText="1"/>
      <protection hidden="1"/>
    </xf>
    <xf numFmtId="0" fontId="4" fillId="12" borderId="8" xfId="0" applyFont="1" applyFill="1" applyBorder="1" applyAlignment="1" applyProtection="1">
      <alignment horizontal="left" wrapText="1"/>
      <protection hidden="1"/>
    </xf>
    <xf numFmtId="0" fontId="4" fillId="12" borderId="9" xfId="0" applyFont="1" applyFill="1" applyBorder="1" applyAlignment="1" applyProtection="1">
      <alignment horizontal="left" wrapText="1"/>
      <protection hidden="1"/>
    </xf>
    <xf numFmtId="0" fontId="4" fillId="12" borderId="20" xfId="0" applyFont="1" applyFill="1" applyBorder="1" applyAlignment="1" applyProtection="1">
      <alignment horizontal="left" wrapText="1"/>
      <protection hidden="1"/>
    </xf>
    <xf numFmtId="0" fontId="7" fillId="0" borderId="7" xfId="0" applyFont="1" applyBorder="1" applyAlignment="1" applyProtection="1">
      <alignment horizontal="center"/>
      <protection hidden="1"/>
    </xf>
    <xf numFmtId="0" fontId="7" fillId="0" borderId="14" xfId="0" applyFont="1" applyBorder="1" applyAlignment="1" applyProtection="1">
      <alignment horizontal="center"/>
      <protection hidden="1"/>
    </xf>
    <xf numFmtId="0" fontId="0" fillId="0" borderId="7" xfId="0" applyBorder="1" applyAlignment="1" applyProtection="1">
      <alignment horizontal="center"/>
      <protection hidden="1"/>
    </xf>
    <xf numFmtId="0" fontId="0" fillId="0" borderId="14" xfId="0" applyBorder="1" applyAlignment="1" applyProtection="1">
      <alignment horizontal="center"/>
      <protection hidden="1"/>
    </xf>
    <xf numFmtId="0" fontId="0" fillId="0" borderId="10"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8" xfId="0" applyBorder="1" applyAlignment="1" applyProtection="1">
      <alignment horizontal="center"/>
      <protection locked="0" hidden="1"/>
    </xf>
    <xf numFmtId="0" fontId="0" fillId="0" borderId="20" xfId="0" applyBorder="1" applyAlignment="1" applyProtection="1">
      <alignment horizontal="center"/>
      <protection locked="0" hidden="1"/>
    </xf>
    <xf numFmtId="0" fontId="0" fillId="0" borderId="21" xfId="0" applyBorder="1" applyAlignment="1" applyProtection="1">
      <alignment horizontal="center"/>
      <protection hidden="1"/>
    </xf>
    <xf numFmtId="0" fontId="0" fillId="0" borderId="22" xfId="0" applyBorder="1" applyAlignment="1" applyProtection="1">
      <alignment horizontal="center"/>
      <protection hidden="1"/>
    </xf>
    <xf numFmtId="0" fontId="0" fillId="0" borderId="0" xfId="0" applyBorder="1" applyAlignment="1" applyProtection="1">
      <alignment horizontal="center"/>
      <protection hidden="1"/>
    </xf>
    <xf numFmtId="0" fontId="0" fillId="0" borderId="8" xfId="0" applyBorder="1" applyAlignment="1" applyProtection="1">
      <alignment horizontal="center"/>
      <protection hidden="1"/>
    </xf>
    <xf numFmtId="0" fontId="0" fillId="0" borderId="9" xfId="0" applyBorder="1" applyAlignment="1" applyProtection="1">
      <alignment horizontal="center"/>
      <protection hidden="1"/>
    </xf>
    <xf numFmtId="0" fontId="0" fillId="8" borderId="8" xfId="0" applyFill="1" applyBorder="1" applyAlignment="1" applyProtection="1">
      <alignment horizontal="center"/>
      <protection hidden="1"/>
    </xf>
    <xf numFmtId="0" fontId="0" fillId="8" borderId="9" xfId="0" applyFill="1" applyBorder="1" applyAlignment="1" applyProtection="1">
      <alignment horizontal="center"/>
      <protection hidden="1"/>
    </xf>
    <xf numFmtId="0" fontId="0" fillId="8" borderId="20" xfId="0" applyFill="1" applyBorder="1" applyAlignment="1" applyProtection="1">
      <alignment horizontal="center"/>
      <protection hidden="1"/>
    </xf>
    <xf numFmtId="0" fontId="7" fillId="9" borderId="8" xfId="0" applyFont="1" applyFill="1" applyBorder="1" applyAlignment="1" applyProtection="1">
      <alignment horizontal="center" vertical="center" wrapText="1"/>
      <protection locked="0" hidden="1"/>
    </xf>
    <xf numFmtId="0" fontId="7" fillId="9" borderId="20" xfId="0" applyFont="1" applyFill="1" applyBorder="1" applyAlignment="1" applyProtection="1">
      <alignment horizontal="center" vertical="center" wrapText="1"/>
      <protection locked="0" hidden="1"/>
    </xf>
    <xf numFmtId="0" fontId="0" fillId="0" borderId="15" xfId="0" applyBorder="1" applyAlignment="1" applyProtection="1">
      <alignment horizontal="center"/>
      <protection locked="0" hidden="1"/>
    </xf>
    <xf numFmtId="0" fontId="7" fillId="7" borderId="8" xfId="0" applyFont="1" applyFill="1" applyBorder="1" applyAlignment="1" applyProtection="1">
      <alignment horizontal="center" vertical="center" wrapText="1"/>
      <protection hidden="1"/>
    </xf>
    <xf numFmtId="0" fontId="7" fillId="7" borderId="20" xfId="0" applyFont="1" applyFill="1" applyBorder="1" applyAlignment="1" applyProtection="1">
      <alignment horizontal="center" vertical="center" wrapText="1"/>
      <protection hidden="1"/>
    </xf>
    <xf numFmtId="0" fontId="7" fillId="3" borderId="0" xfId="0" applyFont="1" applyFill="1" applyBorder="1" applyAlignment="1" applyProtection="1">
      <alignment horizontal="center" vertical="center" wrapText="1"/>
      <protection hidden="1"/>
    </xf>
    <xf numFmtId="0" fontId="0" fillId="0" borderId="24" xfId="0" applyBorder="1" applyAlignment="1" applyProtection="1">
      <alignment horizontal="center"/>
      <protection locked="0" hidden="1"/>
    </xf>
    <xf numFmtId="0" fontId="0" fillId="0" borderId="25" xfId="0" applyBorder="1" applyAlignment="1" applyProtection="1">
      <alignment horizontal="center"/>
      <protection locked="0" hidden="1"/>
    </xf>
    <xf numFmtId="0" fontId="6" fillId="0" borderId="21" xfId="0" applyFont="1" applyBorder="1" applyAlignment="1" applyProtection="1">
      <alignment horizontal="center" wrapText="1"/>
      <protection hidden="1"/>
    </xf>
    <xf numFmtId="0" fontId="6" fillId="0" borderId="23" xfId="0" applyFont="1" applyBorder="1" applyAlignment="1" applyProtection="1">
      <alignment horizontal="center" wrapText="1"/>
      <protection hidden="1"/>
    </xf>
    <xf numFmtId="0" fontId="6" fillId="0" borderId="22" xfId="0" applyFont="1" applyBorder="1" applyAlignment="1" applyProtection="1">
      <alignment horizontal="center" wrapText="1"/>
      <protection hidden="1"/>
    </xf>
    <xf numFmtId="0" fontId="6" fillId="0" borderId="7" xfId="0" applyFont="1" applyBorder="1" applyAlignment="1" applyProtection="1">
      <alignment horizontal="center" wrapText="1"/>
      <protection hidden="1"/>
    </xf>
    <xf numFmtId="0" fontId="6" fillId="0" borderId="0" xfId="0" applyFont="1" applyBorder="1" applyAlignment="1" applyProtection="1">
      <alignment horizontal="center" wrapText="1"/>
      <protection hidden="1"/>
    </xf>
    <xf numFmtId="0" fontId="6" fillId="0" borderId="14" xfId="0" applyFont="1" applyBorder="1" applyAlignment="1" applyProtection="1">
      <alignment horizontal="center" wrapText="1"/>
      <protection hidden="1"/>
    </xf>
    <xf numFmtId="0" fontId="6" fillId="0" borderId="10" xfId="0" applyFont="1" applyBorder="1" applyAlignment="1" applyProtection="1">
      <alignment horizontal="center" wrapText="1"/>
      <protection hidden="1"/>
    </xf>
    <xf numFmtId="0" fontId="6" fillId="0" borderId="13" xfId="0" applyFont="1" applyBorder="1" applyAlignment="1" applyProtection="1">
      <alignment horizontal="center" wrapText="1"/>
      <protection hidden="1"/>
    </xf>
    <xf numFmtId="0" fontId="6" fillId="0" borderId="11" xfId="0" applyFont="1" applyBorder="1" applyAlignment="1" applyProtection="1">
      <alignment horizontal="center" wrapText="1"/>
      <protection hidden="1"/>
    </xf>
    <xf numFmtId="0" fontId="0" fillId="0" borderId="20" xfId="0" applyBorder="1" applyAlignment="1" applyProtection="1">
      <alignment horizontal="center"/>
      <protection hidden="1"/>
    </xf>
    <xf numFmtId="0" fontId="0" fillId="0" borderId="0" xfId="0" applyAlignment="1" applyProtection="1">
      <alignment horizontal="right"/>
      <protection hidden="1"/>
    </xf>
    <xf numFmtId="0" fontId="8" fillId="8" borderId="8" xfId="0" applyFont="1" applyFill="1" applyBorder="1" applyAlignment="1" applyProtection="1">
      <alignment horizontal="center" vertical="center"/>
      <protection hidden="1"/>
    </xf>
    <xf numFmtId="0" fontId="8" fillId="8" borderId="9" xfId="0" applyFont="1" applyFill="1" applyBorder="1" applyAlignment="1" applyProtection="1">
      <alignment horizontal="center" vertical="center"/>
      <protection hidden="1"/>
    </xf>
    <xf numFmtId="0" fontId="8" fillId="8" borderId="20" xfId="0" applyFont="1" applyFill="1" applyBorder="1" applyAlignment="1" applyProtection="1">
      <alignment horizontal="center" vertical="center"/>
      <protection hidden="1"/>
    </xf>
    <xf numFmtId="0" fontId="9" fillId="0" borderId="0" xfId="0" applyFont="1" applyAlignment="1" applyProtection="1">
      <alignment horizontal="right" wrapText="1"/>
      <protection hidden="1"/>
    </xf>
    <xf numFmtId="0" fontId="0" fillId="0" borderId="0" xfId="0" applyFont="1" applyAlignment="1" applyProtection="1">
      <protection hidden="1"/>
    </xf>
    <xf numFmtId="0" fontId="4" fillId="8" borderId="0" xfId="0" applyFont="1" applyFill="1" applyAlignment="1" applyProtection="1">
      <alignment horizontal="center" vertical="center" wrapText="1"/>
      <protection hidden="1"/>
    </xf>
    <xf numFmtId="0" fontId="0" fillId="5" borderId="21" xfId="0" applyFill="1" applyBorder="1" applyAlignment="1" applyProtection="1">
      <alignment horizontal="center" vertical="center" wrapText="1"/>
      <protection hidden="1"/>
    </xf>
    <xf numFmtId="0" fontId="0" fillId="5" borderId="23" xfId="0" applyFill="1" applyBorder="1" applyAlignment="1" applyProtection="1">
      <alignment horizontal="center" vertical="center" wrapText="1"/>
      <protection hidden="1"/>
    </xf>
    <xf numFmtId="0" fontId="0" fillId="5" borderId="22" xfId="0" applyFill="1" applyBorder="1" applyAlignment="1" applyProtection="1">
      <alignment horizontal="center" vertical="center" wrapText="1"/>
      <protection hidden="1"/>
    </xf>
    <xf numFmtId="0" fontId="0" fillId="5" borderId="7" xfId="0" applyFill="1" applyBorder="1" applyAlignment="1" applyProtection="1">
      <alignment horizontal="center" vertical="center" wrapText="1"/>
      <protection hidden="1"/>
    </xf>
    <xf numFmtId="0" fontId="0" fillId="5" borderId="0" xfId="0" applyFill="1" applyBorder="1" applyAlignment="1" applyProtection="1">
      <alignment horizontal="center" vertical="center" wrapText="1"/>
      <protection hidden="1"/>
    </xf>
    <xf numFmtId="0" fontId="0" fillId="5" borderId="14" xfId="0" applyFill="1" applyBorder="1" applyAlignment="1" applyProtection="1">
      <alignment horizontal="center" vertical="center" wrapText="1"/>
      <protection hidden="1"/>
    </xf>
    <xf numFmtId="0" fontId="0" fillId="5" borderId="10" xfId="0" applyFill="1" applyBorder="1" applyAlignment="1" applyProtection="1">
      <alignment horizontal="center" vertical="center" wrapText="1"/>
      <protection hidden="1"/>
    </xf>
    <xf numFmtId="0" fontId="0" fillId="5" borderId="13" xfId="0" applyFill="1" applyBorder="1" applyAlignment="1" applyProtection="1">
      <alignment horizontal="center" vertical="center" wrapText="1"/>
      <protection hidden="1"/>
    </xf>
    <xf numFmtId="0" fontId="0" fillId="5" borderId="11" xfId="0" applyFill="1" applyBorder="1" applyAlignment="1" applyProtection="1">
      <alignment horizontal="center" vertical="center" wrapText="1"/>
      <protection hidden="1"/>
    </xf>
  </cellXfs>
  <cellStyles count="2">
    <cellStyle name="Обычный" xfId="0" builtinId="0"/>
    <cellStyle name="Хороший" xfId="1" builtinId="26"/>
  </cellStyles>
  <dxfs count="0"/>
  <tableStyles count="0" defaultTableStyle="TableStyleMedium2" defaultPivotStyle="PivotStyleLight16"/>
  <colors>
    <mruColors>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8.jpeg"/><Relationship Id="rId7" Type="http://schemas.openxmlformats.org/officeDocument/2006/relationships/image" Target="../media/image12.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image" Target="../media/image11.jpeg"/><Relationship Id="rId11" Type="http://schemas.openxmlformats.org/officeDocument/2006/relationships/image" Target="../media/image16.jpeg"/><Relationship Id="rId5" Type="http://schemas.openxmlformats.org/officeDocument/2006/relationships/image" Target="../media/image10.jpeg"/><Relationship Id="rId10" Type="http://schemas.openxmlformats.org/officeDocument/2006/relationships/image" Target="../media/image15.jpeg"/><Relationship Id="rId4" Type="http://schemas.openxmlformats.org/officeDocument/2006/relationships/image" Target="../media/image9.jpeg"/><Relationship Id="rId9"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jpeg"/><Relationship Id="rId7" Type="http://schemas.openxmlformats.org/officeDocument/2006/relationships/image" Target="../media/image23.jpeg"/><Relationship Id="rId2" Type="http://schemas.openxmlformats.org/officeDocument/2006/relationships/image" Target="../media/image18.jpeg"/><Relationship Id="rId1" Type="http://schemas.openxmlformats.org/officeDocument/2006/relationships/image" Target="../media/image17.jpeg"/><Relationship Id="rId6" Type="http://schemas.openxmlformats.org/officeDocument/2006/relationships/image" Target="../media/image22.jpeg"/><Relationship Id="rId11" Type="http://schemas.openxmlformats.org/officeDocument/2006/relationships/image" Target="../media/image27.jpeg"/><Relationship Id="rId5" Type="http://schemas.openxmlformats.org/officeDocument/2006/relationships/image" Target="../media/image21.jpeg"/><Relationship Id="rId10" Type="http://schemas.openxmlformats.org/officeDocument/2006/relationships/image" Target="../media/image26.jpeg"/><Relationship Id="rId4" Type="http://schemas.openxmlformats.org/officeDocument/2006/relationships/image" Target="../media/image20.jpeg"/><Relationship Id="rId9" Type="http://schemas.openxmlformats.org/officeDocument/2006/relationships/image" Target="../media/image25.png"/></Relationships>
</file>

<file path=xl/drawings/_rels/drawing4.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30.jpeg"/><Relationship Id="rId7" Type="http://schemas.openxmlformats.org/officeDocument/2006/relationships/image" Target="../media/image34.jpeg"/><Relationship Id="rId2" Type="http://schemas.openxmlformats.org/officeDocument/2006/relationships/image" Target="../media/image29.jpeg"/><Relationship Id="rId1" Type="http://schemas.openxmlformats.org/officeDocument/2006/relationships/image" Target="../media/image28.jpeg"/><Relationship Id="rId6" Type="http://schemas.openxmlformats.org/officeDocument/2006/relationships/image" Target="../media/image33.jpeg"/><Relationship Id="rId5" Type="http://schemas.openxmlformats.org/officeDocument/2006/relationships/image" Target="../media/image32.jpeg"/><Relationship Id="rId10" Type="http://schemas.openxmlformats.org/officeDocument/2006/relationships/image" Target="../media/image37.jpeg"/><Relationship Id="rId4" Type="http://schemas.openxmlformats.org/officeDocument/2006/relationships/image" Target="../media/image31.jpeg"/><Relationship Id="rId9" Type="http://schemas.openxmlformats.org/officeDocument/2006/relationships/image" Target="../media/image3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8.jpeg"/></Relationships>
</file>

<file path=xl/drawings/drawing1.xml><?xml version="1.0" encoding="utf-8"?>
<xdr:wsDr xmlns:xdr="http://schemas.openxmlformats.org/drawingml/2006/spreadsheetDrawing" xmlns:a="http://schemas.openxmlformats.org/drawingml/2006/main">
  <xdr:twoCellAnchor editAs="oneCell">
    <xdr:from>
      <xdr:col>4</xdr:col>
      <xdr:colOff>15240</xdr:colOff>
      <xdr:row>3</xdr:row>
      <xdr:rowOff>182880</xdr:rowOff>
    </xdr:from>
    <xdr:to>
      <xdr:col>4</xdr:col>
      <xdr:colOff>1869440</xdr:colOff>
      <xdr:row>10</xdr:row>
      <xdr:rowOff>144780</xdr:rowOff>
    </xdr:to>
    <xdr:pic>
      <xdr:nvPicPr>
        <xdr:cNvPr id="2" name="Рисунок 1" descr="img_0362.Enx4L.jpg"/>
        <xdr:cNvPicPr>
          <a:picLocks noChangeAspect="1"/>
        </xdr:cNvPicPr>
      </xdr:nvPicPr>
      <xdr:blipFill>
        <a:blip xmlns:r="http://schemas.openxmlformats.org/officeDocument/2006/relationships" r:embed="rId1"/>
        <a:stretch>
          <a:fillRect/>
        </a:stretch>
      </xdr:blipFill>
      <xdr:spPr>
        <a:xfrm>
          <a:off x="7132320" y="1059180"/>
          <a:ext cx="1854200" cy="1295400"/>
        </a:xfrm>
        <a:prstGeom prst="rect">
          <a:avLst/>
        </a:prstGeom>
      </xdr:spPr>
    </xdr:pic>
    <xdr:clientData/>
  </xdr:twoCellAnchor>
  <xdr:twoCellAnchor editAs="oneCell">
    <xdr:from>
      <xdr:col>4</xdr:col>
      <xdr:colOff>15240</xdr:colOff>
      <xdr:row>24</xdr:row>
      <xdr:rowOff>99060</xdr:rowOff>
    </xdr:from>
    <xdr:to>
      <xdr:col>4</xdr:col>
      <xdr:colOff>1869440</xdr:colOff>
      <xdr:row>31</xdr:row>
      <xdr:rowOff>137160</xdr:rowOff>
    </xdr:to>
    <xdr:pic>
      <xdr:nvPicPr>
        <xdr:cNvPr id="4" name="Рисунок 3" descr="img_0416.trM9a.jpg"/>
        <xdr:cNvPicPr>
          <a:picLocks noChangeAspect="1"/>
        </xdr:cNvPicPr>
      </xdr:nvPicPr>
      <xdr:blipFill>
        <a:blip xmlns:r="http://schemas.openxmlformats.org/officeDocument/2006/relationships" r:embed="rId2"/>
        <a:stretch>
          <a:fillRect/>
        </a:stretch>
      </xdr:blipFill>
      <xdr:spPr>
        <a:xfrm>
          <a:off x="7132320" y="4975860"/>
          <a:ext cx="1854200" cy="1371600"/>
        </a:xfrm>
        <a:prstGeom prst="rect">
          <a:avLst/>
        </a:prstGeom>
      </xdr:spPr>
    </xdr:pic>
    <xdr:clientData/>
  </xdr:twoCellAnchor>
  <xdr:twoCellAnchor editAs="oneCell">
    <xdr:from>
      <xdr:col>4</xdr:col>
      <xdr:colOff>12840</xdr:colOff>
      <xdr:row>17</xdr:row>
      <xdr:rowOff>157620</xdr:rowOff>
    </xdr:from>
    <xdr:to>
      <xdr:col>4</xdr:col>
      <xdr:colOff>1867040</xdr:colOff>
      <xdr:row>24</xdr:row>
      <xdr:rowOff>99060</xdr:rowOff>
    </xdr:to>
    <xdr:pic>
      <xdr:nvPicPr>
        <xdr:cNvPr id="5" name="Рисунок 4" descr="img_0427.GlmYO.jpg"/>
        <xdr:cNvPicPr>
          <a:picLocks noChangeAspect="1"/>
        </xdr:cNvPicPr>
      </xdr:nvPicPr>
      <xdr:blipFill>
        <a:blip xmlns:r="http://schemas.openxmlformats.org/officeDocument/2006/relationships" r:embed="rId3"/>
        <a:stretch>
          <a:fillRect/>
        </a:stretch>
      </xdr:blipFill>
      <xdr:spPr>
        <a:xfrm>
          <a:off x="7129920" y="3700920"/>
          <a:ext cx="1854200" cy="1274940"/>
        </a:xfrm>
        <a:prstGeom prst="rect">
          <a:avLst/>
        </a:prstGeom>
      </xdr:spPr>
    </xdr:pic>
    <xdr:clientData/>
  </xdr:twoCellAnchor>
  <xdr:twoCellAnchor editAs="oneCell">
    <xdr:from>
      <xdr:col>4</xdr:col>
      <xdr:colOff>18060</xdr:colOff>
      <xdr:row>31</xdr:row>
      <xdr:rowOff>147600</xdr:rowOff>
    </xdr:from>
    <xdr:to>
      <xdr:col>4</xdr:col>
      <xdr:colOff>1872260</xdr:colOff>
      <xdr:row>38</xdr:row>
      <xdr:rowOff>132360</xdr:rowOff>
    </xdr:to>
    <xdr:pic>
      <xdr:nvPicPr>
        <xdr:cNvPr id="6" name="Рисунок 5" descr="img_0436.VKcYX.jpg"/>
        <xdr:cNvPicPr>
          <a:picLocks noChangeAspect="1"/>
        </xdr:cNvPicPr>
      </xdr:nvPicPr>
      <xdr:blipFill>
        <a:blip xmlns:r="http://schemas.openxmlformats.org/officeDocument/2006/relationships" r:embed="rId4"/>
        <a:stretch>
          <a:fillRect/>
        </a:stretch>
      </xdr:blipFill>
      <xdr:spPr>
        <a:xfrm>
          <a:off x="7135140" y="6357900"/>
          <a:ext cx="1854200" cy="1295400"/>
        </a:xfrm>
        <a:prstGeom prst="rect">
          <a:avLst/>
        </a:prstGeom>
      </xdr:spPr>
    </xdr:pic>
    <xdr:clientData/>
  </xdr:twoCellAnchor>
  <xdr:twoCellAnchor editAs="oneCell">
    <xdr:from>
      <xdr:col>4</xdr:col>
      <xdr:colOff>12700</xdr:colOff>
      <xdr:row>10</xdr:row>
      <xdr:rowOff>144780</xdr:rowOff>
    </xdr:from>
    <xdr:to>
      <xdr:col>4</xdr:col>
      <xdr:colOff>1866900</xdr:colOff>
      <xdr:row>17</xdr:row>
      <xdr:rowOff>167640</xdr:rowOff>
    </xdr:to>
    <xdr:pic>
      <xdr:nvPicPr>
        <xdr:cNvPr id="7" name="Рисунок 6" descr="img_0416.trM9a.jpg"/>
        <xdr:cNvPicPr>
          <a:picLocks noChangeAspect="1"/>
        </xdr:cNvPicPr>
      </xdr:nvPicPr>
      <xdr:blipFill>
        <a:blip xmlns:r="http://schemas.openxmlformats.org/officeDocument/2006/relationships" r:embed="rId5" cstate="print"/>
        <a:stretch>
          <a:fillRect/>
        </a:stretch>
      </xdr:blipFill>
      <xdr:spPr>
        <a:xfrm>
          <a:off x="7129780" y="2354580"/>
          <a:ext cx="1854200" cy="1356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7620</xdr:colOff>
      <xdr:row>3</xdr:row>
      <xdr:rowOff>327660</xdr:rowOff>
    </xdr:from>
    <xdr:to>
      <xdr:col>4</xdr:col>
      <xdr:colOff>1861820</xdr:colOff>
      <xdr:row>10</xdr:row>
      <xdr:rowOff>137160</xdr:rowOff>
    </xdr:to>
    <xdr:pic>
      <xdr:nvPicPr>
        <xdr:cNvPr id="2" name="Рисунок 1" descr="img_0359.sVowc.jpg"/>
        <xdr:cNvPicPr>
          <a:picLocks noChangeAspect="1"/>
        </xdr:cNvPicPr>
      </xdr:nvPicPr>
      <xdr:blipFill>
        <a:blip xmlns:r="http://schemas.openxmlformats.org/officeDocument/2006/relationships" r:embed="rId1"/>
        <a:stretch>
          <a:fillRect/>
        </a:stretch>
      </xdr:blipFill>
      <xdr:spPr>
        <a:xfrm>
          <a:off x="7437120" y="1203960"/>
          <a:ext cx="1854200" cy="1295400"/>
        </a:xfrm>
        <a:prstGeom prst="rect">
          <a:avLst/>
        </a:prstGeom>
      </xdr:spPr>
    </xdr:pic>
    <xdr:clientData/>
  </xdr:twoCellAnchor>
  <xdr:twoCellAnchor editAs="oneCell">
    <xdr:from>
      <xdr:col>4</xdr:col>
      <xdr:colOff>10440</xdr:colOff>
      <xdr:row>17</xdr:row>
      <xdr:rowOff>109500</xdr:rowOff>
    </xdr:from>
    <xdr:to>
      <xdr:col>4</xdr:col>
      <xdr:colOff>1864640</xdr:colOff>
      <xdr:row>24</xdr:row>
      <xdr:rowOff>71400</xdr:rowOff>
    </xdr:to>
    <xdr:pic>
      <xdr:nvPicPr>
        <xdr:cNvPr id="4" name="Рисунок 3" descr="img_0408.uUx7s.jpg"/>
        <xdr:cNvPicPr>
          <a:picLocks noChangeAspect="1"/>
        </xdr:cNvPicPr>
      </xdr:nvPicPr>
      <xdr:blipFill>
        <a:blip xmlns:r="http://schemas.openxmlformats.org/officeDocument/2006/relationships" r:embed="rId2"/>
        <a:stretch>
          <a:fillRect/>
        </a:stretch>
      </xdr:blipFill>
      <xdr:spPr>
        <a:xfrm>
          <a:off x="7439940" y="3462300"/>
          <a:ext cx="1854200" cy="1295400"/>
        </a:xfrm>
        <a:prstGeom prst="rect">
          <a:avLst/>
        </a:prstGeom>
      </xdr:spPr>
    </xdr:pic>
    <xdr:clientData/>
  </xdr:twoCellAnchor>
  <xdr:twoCellAnchor editAs="oneCell">
    <xdr:from>
      <xdr:col>4</xdr:col>
      <xdr:colOff>8040</xdr:colOff>
      <xdr:row>10</xdr:row>
      <xdr:rowOff>145200</xdr:rowOff>
    </xdr:from>
    <xdr:to>
      <xdr:col>4</xdr:col>
      <xdr:colOff>1862240</xdr:colOff>
      <xdr:row>17</xdr:row>
      <xdr:rowOff>107100</xdr:rowOff>
    </xdr:to>
    <xdr:pic>
      <xdr:nvPicPr>
        <xdr:cNvPr id="5" name="Рисунок 4" descr="img_0423.EWQqB.jpg"/>
        <xdr:cNvPicPr>
          <a:picLocks noChangeAspect="1"/>
        </xdr:cNvPicPr>
      </xdr:nvPicPr>
      <xdr:blipFill>
        <a:blip xmlns:r="http://schemas.openxmlformats.org/officeDocument/2006/relationships" r:embed="rId3"/>
        <a:stretch>
          <a:fillRect/>
        </a:stretch>
      </xdr:blipFill>
      <xdr:spPr>
        <a:xfrm>
          <a:off x="7437540" y="2164500"/>
          <a:ext cx="1854200" cy="1295400"/>
        </a:xfrm>
        <a:prstGeom prst="rect">
          <a:avLst/>
        </a:prstGeom>
      </xdr:spPr>
    </xdr:pic>
    <xdr:clientData/>
  </xdr:twoCellAnchor>
  <xdr:twoCellAnchor editAs="oneCell">
    <xdr:from>
      <xdr:col>4</xdr:col>
      <xdr:colOff>15240</xdr:colOff>
      <xdr:row>24</xdr:row>
      <xdr:rowOff>88031</xdr:rowOff>
    </xdr:from>
    <xdr:to>
      <xdr:col>4</xdr:col>
      <xdr:colOff>1851660</xdr:colOff>
      <xdr:row>31</xdr:row>
      <xdr:rowOff>38024</xdr:rowOff>
    </xdr:to>
    <xdr:pic>
      <xdr:nvPicPr>
        <xdr:cNvPr id="6" name="Рисунок 5" descr="img_0440.6CyUi.jpg"/>
        <xdr:cNvPicPr>
          <a:picLocks noChangeAspect="1"/>
        </xdr:cNvPicPr>
      </xdr:nvPicPr>
      <xdr:blipFill>
        <a:blip xmlns:r="http://schemas.openxmlformats.org/officeDocument/2006/relationships" r:embed="rId4" cstate="print"/>
        <a:stretch>
          <a:fillRect/>
        </a:stretch>
      </xdr:blipFill>
      <xdr:spPr>
        <a:xfrm>
          <a:off x="7230428" y="5374406"/>
          <a:ext cx="1836420" cy="1366837"/>
        </a:xfrm>
        <a:prstGeom prst="rect">
          <a:avLst/>
        </a:prstGeom>
      </xdr:spPr>
    </xdr:pic>
    <xdr:clientData/>
  </xdr:twoCellAnchor>
  <xdr:twoCellAnchor editAs="oneCell">
    <xdr:from>
      <xdr:col>4</xdr:col>
      <xdr:colOff>10860</xdr:colOff>
      <xdr:row>31</xdr:row>
      <xdr:rowOff>90870</xdr:rowOff>
    </xdr:from>
    <xdr:to>
      <xdr:col>4</xdr:col>
      <xdr:colOff>1865060</xdr:colOff>
      <xdr:row>38</xdr:row>
      <xdr:rowOff>52770</xdr:rowOff>
    </xdr:to>
    <xdr:pic>
      <xdr:nvPicPr>
        <xdr:cNvPr id="7" name="Рисунок 6" descr="img_0449.G3Utn.jpg"/>
        <xdr:cNvPicPr>
          <a:picLocks noChangeAspect="1"/>
        </xdr:cNvPicPr>
      </xdr:nvPicPr>
      <xdr:blipFill>
        <a:blip xmlns:r="http://schemas.openxmlformats.org/officeDocument/2006/relationships" r:embed="rId5"/>
        <a:stretch>
          <a:fillRect/>
        </a:stretch>
      </xdr:blipFill>
      <xdr:spPr>
        <a:xfrm>
          <a:off x="7226048" y="6794089"/>
          <a:ext cx="1854200" cy="1378744"/>
        </a:xfrm>
        <a:prstGeom prst="rect">
          <a:avLst/>
        </a:prstGeom>
      </xdr:spPr>
    </xdr:pic>
    <xdr:clientData/>
  </xdr:twoCellAnchor>
  <xdr:twoCellAnchor editAs="oneCell">
    <xdr:from>
      <xdr:col>4</xdr:col>
      <xdr:colOff>41593</xdr:colOff>
      <xdr:row>45</xdr:row>
      <xdr:rowOff>118586</xdr:rowOff>
    </xdr:from>
    <xdr:to>
      <xdr:col>4</xdr:col>
      <xdr:colOff>1869281</xdr:colOff>
      <xdr:row>52</xdr:row>
      <xdr:rowOff>196420</xdr:rowOff>
    </xdr:to>
    <xdr:pic>
      <xdr:nvPicPr>
        <xdr:cNvPr id="8" name="Рисунок 7" descr="img_0359.sVowc.jpg"/>
        <xdr:cNvPicPr>
          <a:picLocks noChangeAspect="1"/>
        </xdr:cNvPicPr>
      </xdr:nvPicPr>
      <xdr:blipFill>
        <a:blip xmlns:r="http://schemas.openxmlformats.org/officeDocument/2006/relationships" r:embed="rId6" cstate="print"/>
        <a:stretch>
          <a:fillRect/>
        </a:stretch>
      </xdr:blipFill>
      <xdr:spPr>
        <a:xfrm>
          <a:off x="7256781" y="9655492"/>
          <a:ext cx="1827688" cy="1458959"/>
        </a:xfrm>
        <a:prstGeom prst="rect">
          <a:avLst/>
        </a:prstGeom>
      </xdr:spPr>
    </xdr:pic>
    <xdr:clientData/>
  </xdr:twoCellAnchor>
  <xdr:twoCellAnchor editAs="oneCell">
    <xdr:from>
      <xdr:col>4</xdr:col>
      <xdr:colOff>27146</xdr:colOff>
      <xdr:row>74</xdr:row>
      <xdr:rowOff>320993</xdr:rowOff>
    </xdr:from>
    <xdr:to>
      <xdr:col>4</xdr:col>
      <xdr:colOff>1754346</xdr:colOff>
      <xdr:row>81</xdr:row>
      <xdr:rowOff>104300</xdr:rowOff>
    </xdr:to>
    <xdr:pic>
      <xdr:nvPicPr>
        <xdr:cNvPr id="10" name="Рисунок 9" descr="img_0359.sVowc.jpg"/>
        <xdr:cNvPicPr>
          <a:picLocks noChangeAspect="1"/>
        </xdr:cNvPicPr>
      </xdr:nvPicPr>
      <xdr:blipFill>
        <a:blip xmlns:r="http://schemas.openxmlformats.org/officeDocument/2006/relationships" r:embed="rId7" cstate="print"/>
        <a:stretch>
          <a:fillRect/>
        </a:stretch>
      </xdr:blipFill>
      <xdr:spPr>
        <a:xfrm>
          <a:off x="7242334" y="15691962"/>
          <a:ext cx="1727200" cy="1378744"/>
        </a:xfrm>
        <a:prstGeom prst="rect">
          <a:avLst/>
        </a:prstGeom>
      </xdr:spPr>
    </xdr:pic>
    <xdr:clientData/>
  </xdr:twoCellAnchor>
  <xdr:twoCellAnchor editAs="oneCell">
    <xdr:from>
      <xdr:col>4</xdr:col>
      <xdr:colOff>51519</xdr:colOff>
      <xdr:row>60</xdr:row>
      <xdr:rowOff>68505</xdr:rowOff>
    </xdr:from>
    <xdr:to>
      <xdr:col>4</xdr:col>
      <xdr:colOff>1778719</xdr:colOff>
      <xdr:row>67</xdr:row>
      <xdr:rowOff>18498</xdr:rowOff>
    </xdr:to>
    <xdr:pic>
      <xdr:nvPicPr>
        <xdr:cNvPr id="12" name="Рисунок 11" descr="img_0440.6CyUi.jpg"/>
        <xdr:cNvPicPr>
          <a:picLocks noChangeAspect="1"/>
        </xdr:cNvPicPr>
      </xdr:nvPicPr>
      <xdr:blipFill>
        <a:blip xmlns:r="http://schemas.openxmlformats.org/officeDocument/2006/relationships" r:embed="rId8" cstate="print"/>
        <a:stretch>
          <a:fillRect/>
        </a:stretch>
      </xdr:blipFill>
      <xdr:spPr>
        <a:xfrm>
          <a:off x="7266707" y="12605786"/>
          <a:ext cx="1727200" cy="1366837"/>
        </a:xfrm>
        <a:prstGeom prst="rect">
          <a:avLst/>
        </a:prstGeom>
      </xdr:spPr>
    </xdr:pic>
    <xdr:clientData/>
  </xdr:twoCellAnchor>
  <xdr:twoCellAnchor editAs="oneCell">
    <xdr:from>
      <xdr:col>4</xdr:col>
      <xdr:colOff>49118</xdr:colOff>
      <xdr:row>67</xdr:row>
      <xdr:rowOff>122302</xdr:rowOff>
    </xdr:from>
    <xdr:to>
      <xdr:col>4</xdr:col>
      <xdr:colOff>1809750</xdr:colOff>
      <xdr:row>74</xdr:row>
      <xdr:rowOff>226219</xdr:rowOff>
    </xdr:to>
    <xdr:pic>
      <xdr:nvPicPr>
        <xdr:cNvPr id="13" name="Рисунок 12" descr="img_0449.G3Utn.jpg"/>
        <xdr:cNvPicPr>
          <a:picLocks noChangeAspect="1"/>
        </xdr:cNvPicPr>
      </xdr:nvPicPr>
      <xdr:blipFill>
        <a:blip xmlns:r="http://schemas.openxmlformats.org/officeDocument/2006/relationships" r:embed="rId9" cstate="print"/>
        <a:stretch>
          <a:fillRect/>
        </a:stretch>
      </xdr:blipFill>
      <xdr:spPr>
        <a:xfrm>
          <a:off x="7264306" y="14076427"/>
          <a:ext cx="1760632" cy="1520761"/>
        </a:xfrm>
        <a:prstGeom prst="rect">
          <a:avLst/>
        </a:prstGeom>
      </xdr:spPr>
    </xdr:pic>
    <xdr:clientData/>
  </xdr:twoCellAnchor>
  <xdr:twoCellAnchor editAs="oneCell">
    <xdr:from>
      <xdr:col>4</xdr:col>
      <xdr:colOff>20880</xdr:colOff>
      <xdr:row>38</xdr:row>
      <xdr:rowOff>115654</xdr:rowOff>
    </xdr:from>
    <xdr:to>
      <xdr:col>4</xdr:col>
      <xdr:colOff>1875080</xdr:colOff>
      <xdr:row>45</xdr:row>
      <xdr:rowOff>57076</xdr:rowOff>
    </xdr:to>
    <xdr:pic>
      <xdr:nvPicPr>
        <xdr:cNvPr id="14" name="Рисунок 13" descr="img_0440.6CyUi.jpg"/>
        <xdr:cNvPicPr>
          <a:picLocks noChangeAspect="1"/>
        </xdr:cNvPicPr>
      </xdr:nvPicPr>
      <xdr:blipFill>
        <a:blip xmlns:r="http://schemas.openxmlformats.org/officeDocument/2006/relationships" r:embed="rId10"/>
        <a:stretch>
          <a:fillRect/>
        </a:stretch>
      </xdr:blipFill>
      <xdr:spPr>
        <a:xfrm>
          <a:off x="7236068" y="8235717"/>
          <a:ext cx="1854200" cy="1358265"/>
        </a:xfrm>
        <a:prstGeom prst="rect">
          <a:avLst/>
        </a:prstGeom>
      </xdr:spPr>
    </xdr:pic>
    <xdr:clientData/>
  </xdr:twoCellAnchor>
  <xdr:twoCellAnchor editAs="oneCell">
    <xdr:from>
      <xdr:col>4</xdr:col>
      <xdr:colOff>39612</xdr:colOff>
      <xdr:row>53</xdr:row>
      <xdr:rowOff>30881</xdr:rowOff>
    </xdr:from>
    <xdr:to>
      <xdr:col>4</xdr:col>
      <xdr:colOff>1766812</xdr:colOff>
      <xdr:row>59</xdr:row>
      <xdr:rowOff>195188</xdr:rowOff>
    </xdr:to>
    <xdr:pic>
      <xdr:nvPicPr>
        <xdr:cNvPr id="15" name="Рисунок 14" descr="img_0440.6CyUi.jpg"/>
        <xdr:cNvPicPr>
          <a:picLocks noChangeAspect="1"/>
        </xdr:cNvPicPr>
      </xdr:nvPicPr>
      <xdr:blipFill>
        <a:blip xmlns:r="http://schemas.openxmlformats.org/officeDocument/2006/relationships" r:embed="rId11" cstate="print"/>
        <a:stretch>
          <a:fillRect/>
        </a:stretch>
      </xdr:blipFill>
      <xdr:spPr>
        <a:xfrm>
          <a:off x="7254800" y="11151319"/>
          <a:ext cx="1727200" cy="13787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7620</xdr:colOff>
      <xdr:row>4</xdr:row>
      <xdr:rowOff>0</xdr:rowOff>
    </xdr:from>
    <xdr:to>
      <xdr:col>4</xdr:col>
      <xdr:colOff>1729740</xdr:colOff>
      <xdr:row>10</xdr:row>
      <xdr:rowOff>152400</xdr:rowOff>
    </xdr:to>
    <xdr:pic>
      <xdr:nvPicPr>
        <xdr:cNvPr id="2" name="Рисунок 1" descr="img_0355.ZDLUT.jpg"/>
        <xdr:cNvPicPr>
          <a:picLocks noChangeAspect="1"/>
        </xdr:cNvPicPr>
      </xdr:nvPicPr>
      <xdr:blipFill>
        <a:blip xmlns:r="http://schemas.openxmlformats.org/officeDocument/2006/relationships" r:embed="rId1"/>
        <a:stretch>
          <a:fillRect/>
        </a:stretch>
      </xdr:blipFill>
      <xdr:spPr>
        <a:xfrm>
          <a:off x="7711440" y="1219200"/>
          <a:ext cx="1722120" cy="1295400"/>
        </a:xfrm>
        <a:prstGeom prst="rect">
          <a:avLst/>
        </a:prstGeom>
      </xdr:spPr>
    </xdr:pic>
    <xdr:clientData/>
  </xdr:twoCellAnchor>
  <xdr:twoCellAnchor editAs="oneCell">
    <xdr:from>
      <xdr:col>4</xdr:col>
      <xdr:colOff>7760</xdr:colOff>
      <xdr:row>10</xdr:row>
      <xdr:rowOff>157620</xdr:rowOff>
    </xdr:from>
    <xdr:to>
      <xdr:col>4</xdr:col>
      <xdr:colOff>1734960</xdr:colOff>
      <xdr:row>17</xdr:row>
      <xdr:rowOff>119520</xdr:rowOff>
    </xdr:to>
    <xdr:pic>
      <xdr:nvPicPr>
        <xdr:cNvPr id="3" name="Рисунок 2" descr="img_0379.UL5uN.jpg"/>
        <xdr:cNvPicPr>
          <a:picLocks noChangeAspect="1"/>
        </xdr:cNvPicPr>
      </xdr:nvPicPr>
      <xdr:blipFill>
        <a:blip xmlns:r="http://schemas.openxmlformats.org/officeDocument/2006/relationships" r:embed="rId2" cstate="print"/>
        <a:stretch>
          <a:fillRect/>
        </a:stretch>
      </xdr:blipFill>
      <xdr:spPr>
        <a:xfrm>
          <a:off x="7711580" y="2176920"/>
          <a:ext cx="1727200" cy="1295400"/>
        </a:xfrm>
        <a:prstGeom prst="rect">
          <a:avLst/>
        </a:prstGeom>
      </xdr:spPr>
    </xdr:pic>
    <xdr:clientData/>
  </xdr:twoCellAnchor>
  <xdr:twoCellAnchor editAs="oneCell">
    <xdr:from>
      <xdr:col>4</xdr:col>
      <xdr:colOff>12980</xdr:colOff>
      <xdr:row>17</xdr:row>
      <xdr:rowOff>117120</xdr:rowOff>
    </xdr:from>
    <xdr:to>
      <xdr:col>4</xdr:col>
      <xdr:colOff>1740180</xdr:colOff>
      <xdr:row>24</xdr:row>
      <xdr:rowOff>79020</xdr:rowOff>
    </xdr:to>
    <xdr:pic>
      <xdr:nvPicPr>
        <xdr:cNvPr id="4" name="Рисунок 3" descr="img_0397.Lsknx.jpg"/>
        <xdr:cNvPicPr>
          <a:picLocks noChangeAspect="1"/>
        </xdr:cNvPicPr>
      </xdr:nvPicPr>
      <xdr:blipFill>
        <a:blip xmlns:r="http://schemas.openxmlformats.org/officeDocument/2006/relationships" r:embed="rId3" cstate="print"/>
        <a:stretch>
          <a:fillRect/>
        </a:stretch>
      </xdr:blipFill>
      <xdr:spPr>
        <a:xfrm>
          <a:off x="7716800" y="3469920"/>
          <a:ext cx="1727200" cy="1295400"/>
        </a:xfrm>
        <a:prstGeom prst="rect">
          <a:avLst/>
        </a:prstGeom>
      </xdr:spPr>
    </xdr:pic>
    <xdr:clientData/>
  </xdr:twoCellAnchor>
  <xdr:twoCellAnchor editAs="oneCell">
    <xdr:from>
      <xdr:col>4</xdr:col>
      <xdr:colOff>8040</xdr:colOff>
      <xdr:row>24</xdr:row>
      <xdr:rowOff>76620</xdr:rowOff>
    </xdr:from>
    <xdr:to>
      <xdr:col>4</xdr:col>
      <xdr:colOff>1744980</xdr:colOff>
      <xdr:row>31</xdr:row>
      <xdr:rowOff>38520</xdr:rowOff>
    </xdr:to>
    <xdr:pic>
      <xdr:nvPicPr>
        <xdr:cNvPr id="5" name="Рисунок 4" descr="img_0404.Uo5aU.jpg"/>
        <xdr:cNvPicPr>
          <a:picLocks noChangeAspect="1"/>
        </xdr:cNvPicPr>
      </xdr:nvPicPr>
      <xdr:blipFill>
        <a:blip xmlns:r="http://schemas.openxmlformats.org/officeDocument/2006/relationships" r:embed="rId4"/>
        <a:stretch>
          <a:fillRect/>
        </a:stretch>
      </xdr:blipFill>
      <xdr:spPr>
        <a:xfrm>
          <a:off x="7711860" y="5105820"/>
          <a:ext cx="1736940" cy="1295400"/>
        </a:xfrm>
        <a:prstGeom prst="rect">
          <a:avLst/>
        </a:prstGeom>
      </xdr:spPr>
    </xdr:pic>
    <xdr:clientData/>
  </xdr:twoCellAnchor>
  <xdr:twoCellAnchor editAs="oneCell">
    <xdr:from>
      <xdr:col>4</xdr:col>
      <xdr:colOff>5640</xdr:colOff>
      <xdr:row>31</xdr:row>
      <xdr:rowOff>20880</xdr:rowOff>
    </xdr:from>
    <xdr:to>
      <xdr:col>4</xdr:col>
      <xdr:colOff>1859840</xdr:colOff>
      <xdr:row>37</xdr:row>
      <xdr:rowOff>173280</xdr:rowOff>
    </xdr:to>
    <xdr:pic>
      <xdr:nvPicPr>
        <xdr:cNvPr id="6" name="Рисунок 5" descr="img_0418.am6TP.jpg"/>
        <xdr:cNvPicPr>
          <a:picLocks noChangeAspect="1"/>
        </xdr:cNvPicPr>
      </xdr:nvPicPr>
      <xdr:blipFill>
        <a:blip xmlns:r="http://schemas.openxmlformats.org/officeDocument/2006/relationships" r:embed="rId5"/>
        <a:stretch>
          <a:fillRect/>
        </a:stretch>
      </xdr:blipFill>
      <xdr:spPr>
        <a:xfrm>
          <a:off x="7709460" y="6040680"/>
          <a:ext cx="1854200" cy="1295400"/>
        </a:xfrm>
        <a:prstGeom prst="rect">
          <a:avLst/>
        </a:prstGeom>
      </xdr:spPr>
    </xdr:pic>
    <xdr:clientData/>
  </xdr:twoCellAnchor>
  <xdr:twoCellAnchor editAs="oneCell">
    <xdr:from>
      <xdr:col>4</xdr:col>
      <xdr:colOff>10860</xdr:colOff>
      <xdr:row>37</xdr:row>
      <xdr:rowOff>170880</xdr:rowOff>
    </xdr:from>
    <xdr:to>
      <xdr:col>4</xdr:col>
      <xdr:colOff>1865060</xdr:colOff>
      <xdr:row>44</xdr:row>
      <xdr:rowOff>132780</xdr:rowOff>
    </xdr:to>
    <xdr:pic>
      <xdr:nvPicPr>
        <xdr:cNvPr id="7" name="Рисунок 6" descr="img_0433.Q483I.jpg"/>
        <xdr:cNvPicPr>
          <a:picLocks noChangeAspect="1"/>
        </xdr:cNvPicPr>
      </xdr:nvPicPr>
      <xdr:blipFill>
        <a:blip xmlns:r="http://schemas.openxmlformats.org/officeDocument/2006/relationships" r:embed="rId6"/>
        <a:stretch>
          <a:fillRect/>
        </a:stretch>
      </xdr:blipFill>
      <xdr:spPr>
        <a:xfrm>
          <a:off x="7714680" y="7333680"/>
          <a:ext cx="1854200" cy="1295400"/>
        </a:xfrm>
        <a:prstGeom prst="rect">
          <a:avLst/>
        </a:prstGeom>
      </xdr:spPr>
    </xdr:pic>
    <xdr:clientData/>
  </xdr:twoCellAnchor>
  <xdr:twoCellAnchor editAs="oneCell">
    <xdr:from>
      <xdr:col>4</xdr:col>
      <xdr:colOff>8460</xdr:colOff>
      <xdr:row>44</xdr:row>
      <xdr:rowOff>99900</xdr:rowOff>
    </xdr:from>
    <xdr:to>
      <xdr:col>4</xdr:col>
      <xdr:colOff>1862660</xdr:colOff>
      <xdr:row>49</xdr:row>
      <xdr:rowOff>168480</xdr:rowOff>
    </xdr:to>
    <xdr:pic>
      <xdr:nvPicPr>
        <xdr:cNvPr id="8" name="Рисунок 7" descr="img_0445.sHYGA.jpg"/>
        <xdr:cNvPicPr>
          <a:picLocks noChangeAspect="1"/>
        </xdr:cNvPicPr>
      </xdr:nvPicPr>
      <xdr:blipFill>
        <a:blip xmlns:r="http://schemas.openxmlformats.org/officeDocument/2006/relationships" r:embed="rId7"/>
        <a:stretch>
          <a:fillRect/>
        </a:stretch>
      </xdr:blipFill>
      <xdr:spPr>
        <a:xfrm>
          <a:off x="9266760" y="8169480"/>
          <a:ext cx="1854200" cy="1295400"/>
        </a:xfrm>
        <a:prstGeom prst="rect">
          <a:avLst/>
        </a:prstGeom>
      </xdr:spPr>
    </xdr:pic>
    <xdr:clientData/>
  </xdr:twoCellAnchor>
  <xdr:twoCellAnchor editAs="oneCell">
    <xdr:from>
      <xdr:col>4</xdr:col>
      <xdr:colOff>1737360</xdr:colOff>
      <xdr:row>17</xdr:row>
      <xdr:rowOff>106680</xdr:rowOff>
    </xdr:from>
    <xdr:to>
      <xdr:col>5</xdr:col>
      <xdr:colOff>424180</xdr:colOff>
      <xdr:row>24</xdr:row>
      <xdr:rowOff>68580</xdr:rowOff>
    </xdr:to>
    <xdr:pic>
      <xdr:nvPicPr>
        <xdr:cNvPr id="9" name="Рисунок 8" descr="img_0397.Lsknx.jpg"/>
        <xdr:cNvPicPr>
          <a:picLocks noChangeAspect="1"/>
        </xdr:cNvPicPr>
      </xdr:nvPicPr>
      <xdr:blipFill>
        <a:blip xmlns:r="http://schemas.openxmlformats.org/officeDocument/2006/relationships" r:embed="rId8" cstate="print"/>
        <a:stretch>
          <a:fillRect/>
        </a:stretch>
      </xdr:blipFill>
      <xdr:spPr>
        <a:xfrm>
          <a:off x="9441180" y="3459480"/>
          <a:ext cx="1727200" cy="1295400"/>
        </a:xfrm>
        <a:prstGeom prst="rect">
          <a:avLst/>
        </a:prstGeom>
      </xdr:spPr>
    </xdr:pic>
    <xdr:clientData/>
  </xdr:twoCellAnchor>
  <xdr:twoCellAnchor editAs="oneCell">
    <xdr:from>
      <xdr:col>4</xdr:col>
      <xdr:colOff>1737360</xdr:colOff>
      <xdr:row>10</xdr:row>
      <xdr:rowOff>152400</xdr:rowOff>
    </xdr:from>
    <xdr:to>
      <xdr:col>5</xdr:col>
      <xdr:colOff>424180</xdr:colOff>
      <xdr:row>17</xdr:row>
      <xdr:rowOff>114300</xdr:rowOff>
    </xdr:to>
    <xdr:pic>
      <xdr:nvPicPr>
        <xdr:cNvPr id="10" name="Рисунок 9" descr="img_0379.UL5uN.jpg"/>
        <xdr:cNvPicPr>
          <a:picLocks noChangeAspect="1"/>
        </xdr:cNvPicPr>
      </xdr:nvPicPr>
      <xdr:blipFill>
        <a:blip xmlns:r="http://schemas.openxmlformats.org/officeDocument/2006/relationships" r:embed="rId9" cstate="print"/>
        <a:stretch>
          <a:fillRect/>
        </a:stretch>
      </xdr:blipFill>
      <xdr:spPr>
        <a:xfrm>
          <a:off x="9441180" y="2171700"/>
          <a:ext cx="1727200" cy="1295400"/>
        </a:xfrm>
        <a:prstGeom prst="rect">
          <a:avLst/>
        </a:prstGeom>
      </xdr:spPr>
    </xdr:pic>
    <xdr:clientData/>
  </xdr:twoCellAnchor>
  <xdr:twoCellAnchor editAs="oneCell">
    <xdr:from>
      <xdr:col>4</xdr:col>
      <xdr:colOff>1742440</xdr:colOff>
      <xdr:row>3</xdr:row>
      <xdr:rowOff>335280</xdr:rowOff>
    </xdr:from>
    <xdr:to>
      <xdr:col>5</xdr:col>
      <xdr:colOff>429260</xdr:colOff>
      <xdr:row>10</xdr:row>
      <xdr:rowOff>144780</xdr:rowOff>
    </xdr:to>
    <xdr:pic>
      <xdr:nvPicPr>
        <xdr:cNvPr id="11" name="Рисунок 10" descr="img_0355.ZDLUT.jpg"/>
        <xdr:cNvPicPr>
          <a:picLocks noChangeAspect="1"/>
        </xdr:cNvPicPr>
      </xdr:nvPicPr>
      <xdr:blipFill>
        <a:blip xmlns:r="http://schemas.openxmlformats.org/officeDocument/2006/relationships" r:embed="rId10" cstate="print"/>
        <a:stretch>
          <a:fillRect/>
        </a:stretch>
      </xdr:blipFill>
      <xdr:spPr>
        <a:xfrm>
          <a:off x="9446260" y="1211580"/>
          <a:ext cx="1727200" cy="1295400"/>
        </a:xfrm>
        <a:prstGeom prst="rect">
          <a:avLst/>
        </a:prstGeom>
      </xdr:spPr>
    </xdr:pic>
    <xdr:clientData/>
  </xdr:twoCellAnchor>
  <xdr:twoCellAnchor editAs="oneCell">
    <xdr:from>
      <xdr:col>4</xdr:col>
      <xdr:colOff>1750270</xdr:colOff>
      <xdr:row>24</xdr:row>
      <xdr:rowOff>76620</xdr:rowOff>
    </xdr:from>
    <xdr:to>
      <xdr:col>5</xdr:col>
      <xdr:colOff>437090</xdr:colOff>
      <xdr:row>31</xdr:row>
      <xdr:rowOff>38520</xdr:rowOff>
    </xdr:to>
    <xdr:pic>
      <xdr:nvPicPr>
        <xdr:cNvPr id="12" name="Рисунок 11" descr="img_0404.Uo5aU.jpg"/>
        <xdr:cNvPicPr>
          <a:picLocks noChangeAspect="1"/>
        </xdr:cNvPicPr>
      </xdr:nvPicPr>
      <xdr:blipFill>
        <a:blip xmlns:r="http://schemas.openxmlformats.org/officeDocument/2006/relationships" r:embed="rId11" cstate="print"/>
        <a:stretch>
          <a:fillRect/>
        </a:stretch>
      </xdr:blipFill>
      <xdr:spPr>
        <a:xfrm>
          <a:off x="9454090" y="5105820"/>
          <a:ext cx="1727200" cy="1295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17950</xdr:colOff>
      <xdr:row>20</xdr:row>
      <xdr:rowOff>175259</xdr:rowOff>
    </xdr:from>
    <xdr:to>
      <xdr:col>3</xdr:col>
      <xdr:colOff>0</xdr:colOff>
      <xdr:row>27</xdr:row>
      <xdr:rowOff>7620</xdr:rowOff>
    </xdr:to>
    <xdr:pic>
      <xdr:nvPicPr>
        <xdr:cNvPr id="2" name="Рисунок 1" descr="img_0487.DdsvB.jpg"/>
        <xdr:cNvPicPr>
          <a:picLocks noChangeAspect="1"/>
        </xdr:cNvPicPr>
      </xdr:nvPicPr>
      <xdr:blipFill>
        <a:blip xmlns:r="http://schemas.openxmlformats.org/officeDocument/2006/relationships" r:embed="rId1" cstate="print"/>
        <a:stretch>
          <a:fillRect/>
        </a:stretch>
      </xdr:blipFill>
      <xdr:spPr>
        <a:xfrm>
          <a:off x="627550" y="4625339"/>
          <a:ext cx="1208870" cy="1013461"/>
        </a:xfrm>
        <a:prstGeom prst="rect">
          <a:avLst/>
        </a:prstGeom>
      </xdr:spPr>
    </xdr:pic>
    <xdr:clientData/>
  </xdr:twoCellAnchor>
  <xdr:twoCellAnchor editAs="oneCell">
    <xdr:from>
      <xdr:col>3</xdr:col>
      <xdr:colOff>7620</xdr:colOff>
      <xdr:row>20</xdr:row>
      <xdr:rowOff>175261</xdr:rowOff>
    </xdr:from>
    <xdr:to>
      <xdr:col>5</xdr:col>
      <xdr:colOff>0</xdr:colOff>
      <xdr:row>27</xdr:row>
      <xdr:rowOff>7621</xdr:rowOff>
    </xdr:to>
    <xdr:pic>
      <xdr:nvPicPr>
        <xdr:cNvPr id="3" name="Рисунок 2" descr="img_0487.DdsvB.jpg"/>
        <xdr:cNvPicPr>
          <a:picLocks noChangeAspect="1"/>
        </xdr:cNvPicPr>
      </xdr:nvPicPr>
      <xdr:blipFill>
        <a:blip xmlns:r="http://schemas.openxmlformats.org/officeDocument/2006/relationships" r:embed="rId2" cstate="print"/>
        <a:stretch>
          <a:fillRect/>
        </a:stretch>
      </xdr:blipFill>
      <xdr:spPr>
        <a:xfrm>
          <a:off x="1844040" y="4625341"/>
          <a:ext cx="1211580" cy="1013460"/>
        </a:xfrm>
        <a:prstGeom prst="rect">
          <a:avLst/>
        </a:prstGeom>
      </xdr:spPr>
    </xdr:pic>
    <xdr:clientData/>
  </xdr:twoCellAnchor>
  <xdr:twoCellAnchor editAs="oneCell">
    <xdr:from>
      <xdr:col>5</xdr:col>
      <xdr:colOff>7620</xdr:colOff>
      <xdr:row>21</xdr:row>
      <xdr:rowOff>2946</xdr:rowOff>
    </xdr:from>
    <xdr:to>
      <xdr:col>7</xdr:col>
      <xdr:colOff>489</xdr:colOff>
      <xdr:row>27</xdr:row>
      <xdr:rowOff>12295</xdr:rowOff>
    </xdr:to>
    <xdr:pic>
      <xdr:nvPicPr>
        <xdr:cNvPr id="4" name="Рисунок 3" descr="img_0487.DdsvB.jpg"/>
        <xdr:cNvPicPr>
          <a:picLocks noChangeAspect="1"/>
        </xdr:cNvPicPr>
      </xdr:nvPicPr>
      <xdr:blipFill>
        <a:blip xmlns:r="http://schemas.openxmlformats.org/officeDocument/2006/relationships" r:embed="rId3"/>
        <a:stretch>
          <a:fillRect/>
        </a:stretch>
      </xdr:blipFill>
      <xdr:spPr>
        <a:xfrm>
          <a:off x="3063240" y="4635906"/>
          <a:ext cx="1212069" cy="1007569"/>
        </a:xfrm>
        <a:prstGeom prst="rect">
          <a:avLst/>
        </a:prstGeom>
      </xdr:spPr>
    </xdr:pic>
    <xdr:clientData/>
  </xdr:twoCellAnchor>
  <xdr:twoCellAnchor editAs="oneCell">
    <xdr:from>
      <xdr:col>7</xdr:col>
      <xdr:colOff>15240</xdr:colOff>
      <xdr:row>21</xdr:row>
      <xdr:rowOff>17258</xdr:rowOff>
    </xdr:from>
    <xdr:to>
      <xdr:col>9</xdr:col>
      <xdr:colOff>0</xdr:colOff>
      <xdr:row>26</xdr:row>
      <xdr:rowOff>81803</xdr:rowOff>
    </xdr:to>
    <xdr:pic>
      <xdr:nvPicPr>
        <xdr:cNvPr id="5" name="Рисунок 4" descr="img_0487.DdsvB.jpg"/>
        <xdr:cNvPicPr>
          <a:picLocks noChangeAspect="1"/>
        </xdr:cNvPicPr>
      </xdr:nvPicPr>
      <xdr:blipFill>
        <a:blip xmlns:r="http://schemas.openxmlformats.org/officeDocument/2006/relationships" r:embed="rId4" cstate="print"/>
        <a:stretch>
          <a:fillRect/>
        </a:stretch>
      </xdr:blipFill>
      <xdr:spPr>
        <a:xfrm>
          <a:off x="4290060" y="4650218"/>
          <a:ext cx="1203960" cy="978945"/>
        </a:xfrm>
        <a:prstGeom prst="rect">
          <a:avLst/>
        </a:prstGeom>
      </xdr:spPr>
    </xdr:pic>
    <xdr:clientData/>
  </xdr:twoCellAnchor>
  <xdr:twoCellAnchor editAs="oneCell">
    <xdr:from>
      <xdr:col>17</xdr:col>
      <xdr:colOff>7620</xdr:colOff>
      <xdr:row>0</xdr:row>
      <xdr:rowOff>182880</xdr:rowOff>
    </xdr:from>
    <xdr:to>
      <xdr:col>20</xdr:col>
      <xdr:colOff>63500</xdr:colOff>
      <xdr:row>8</xdr:row>
      <xdr:rowOff>30480</xdr:rowOff>
    </xdr:to>
    <xdr:pic>
      <xdr:nvPicPr>
        <xdr:cNvPr id="7" name="Рисунок 6" descr="img_0503.F7VLH.jpg"/>
        <xdr:cNvPicPr>
          <a:picLocks noChangeAspect="1"/>
        </xdr:cNvPicPr>
      </xdr:nvPicPr>
      <xdr:blipFill>
        <a:blip xmlns:r="http://schemas.openxmlformats.org/officeDocument/2006/relationships" r:embed="rId5"/>
        <a:stretch>
          <a:fillRect/>
        </a:stretch>
      </xdr:blipFill>
      <xdr:spPr>
        <a:xfrm>
          <a:off x="10378440" y="182880"/>
          <a:ext cx="1884680" cy="1371600"/>
        </a:xfrm>
        <a:prstGeom prst="rect">
          <a:avLst/>
        </a:prstGeom>
      </xdr:spPr>
    </xdr:pic>
    <xdr:clientData/>
  </xdr:twoCellAnchor>
  <xdr:twoCellAnchor editAs="oneCell">
    <xdr:from>
      <xdr:col>7</xdr:col>
      <xdr:colOff>30480</xdr:colOff>
      <xdr:row>8</xdr:row>
      <xdr:rowOff>182880</xdr:rowOff>
    </xdr:from>
    <xdr:to>
      <xdr:col>8</xdr:col>
      <xdr:colOff>402515</xdr:colOff>
      <xdr:row>10</xdr:row>
      <xdr:rowOff>381000</xdr:rowOff>
    </xdr:to>
    <xdr:pic>
      <xdr:nvPicPr>
        <xdr:cNvPr id="8" name="Рисунок 7" descr="img_0492.flXHp.jpg"/>
        <xdr:cNvPicPr>
          <a:picLocks noChangeAspect="1"/>
        </xdr:cNvPicPr>
      </xdr:nvPicPr>
      <xdr:blipFill>
        <a:blip xmlns:r="http://schemas.openxmlformats.org/officeDocument/2006/relationships" r:embed="rId6"/>
        <a:stretch>
          <a:fillRect/>
        </a:stretch>
      </xdr:blipFill>
      <xdr:spPr>
        <a:xfrm>
          <a:off x="4305300" y="1706880"/>
          <a:ext cx="981635" cy="685800"/>
        </a:xfrm>
        <a:prstGeom prst="rect">
          <a:avLst/>
        </a:prstGeom>
      </xdr:spPr>
    </xdr:pic>
    <xdr:clientData/>
  </xdr:twoCellAnchor>
  <xdr:twoCellAnchor editAs="oneCell">
    <xdr:from>
      <xdr:col>8</xdr:col>
      <xdr:colOff>396240</xdr:colOff>
      <xdr:row>8</xdr:row>
      <xdr:rowOff>182880</xdr:rowOff>
    </xdr:from>
    <xdr:to>
      <xdr:col>10</xdr:col>
      <xdr:colOff>169582</xdr:colOff>
      <xdr:row>10</xdr:row>
      <xdr:rowOff>388620</xdr:rowOff>
    </xdr:to>
    <xdr:pic>
      <xdr:nvPicPr>
        <xdr:cNvPr id="9" name="Рисунок 8" descr="img_0497.gud6l.jpg"/>
        <xdr:cNvPicPr>
          <a:picLocks noChangeAspect="1"/>
        </xdr:cNvPicPr>
      </xdr:nvPicPr>
      <xdr:blipFill>
        <a:blip xmlns:r="http://schemas.openxmlformats.org/officeDocument/2006/relationships" r:embed="rId7"/>
        <a:stretch>
          <a:fillRect/>
        </a:stretch>
      </xdr:blipFill>
      <xdr:spPr>
        <a:xfrm>
          <a:off x="5280660" y="1706880"/>
          <a:ext cx="992542" cy="693420"/>
        </a:xfrm>
        <a:prstGeom prst="rect">
          <a:avLst/>
        </a:prstGeom>
      </xdr:spPr>
    </xdr:pic>
    <xdr:clientData/>
  </xdr:twoCellAnchor>
  <xdr:twoCellAnchor editAs="oneCell">
    <xdr:from>
      <xdr:col>9</xdr:col>
      <xdr:colOff>0</xdr:colOff>
      <xdr:row>21</xdr:row>
      <xdr:rowOff>0</xdr:rowOff>
    </xdr:from>
    <xdr:to>
      <xdr:col>10</xdr:col>
      <xdr:colOff>583317</xdr:colOff>
      <xdr:row>27</xdr:row>
      <xdr:rowOff>15241</xdr:rowOff>
    </xdr:to>
    <xdr:pic>
      <xdr:nvPicPr>
        <xdr:cNvPr id="10" name="Рисунок 9" descr="img_0487.DdsvB.jpg"/>
        <xdr:cNvPicPr>
          <a:picLocks noChangeAspect="1"/>
        </xdr:cNvPicPr>
      </xdr:nvPicPr>
      <xdr:blipFill>
        <a:blip xmlns:r="http://schemas.openxmlformats.org/officeDocument/2006/relationships" r:embed="rId8" cstate="print"/>
        <a:stretch>
          <a:fillRect/>
        </a:stretch>
      </xdr:blipFill>
      <xdr:spPr>
        <a:xfrm>
          <a:off x="5494020" y="4632960"/>
          <a:ext cx="1192917" cy="1013461"/>
        </a:xfrm>
        <a:prstGeom prst="rect">
          <a:avLst/>
        </a:prstGeom>
      </xdr:spPr>
    </xdr:pic>
    <xdr:clientData/>
  </xdr:twoCellAnchor>
  <xdr:twoCellAnchor editAs="oneCell">
    <xdr:from>
      <xdr:col>20</xdr:col>
      <xdr:colOff>58420</xdr:colOff>
      <xdr:row>0</xdr:row>
      <xdr:rowOff>182880</xdr:rowOff>
    </xdr:from>
    <xdr:to>
      <xdr:col>23</xdr:col>
      <xdr:colOff>58420</xdr:colOff>
      <xdr:row>8</xdr:row>
      <xdr:rowOff>30480</xdr:rowOff>
    </xdr:to>
    <xdr:pic>
      <xdr:nvPicPr>
        <xdr:cNvPr id="11" name="Рисунок 10" descr="img_0503.F7VLH.jpg"/>
        <xdr:cNvPicPr>
          <a:picLocks noChangeAspect="1"/>
        </xdr:cNvPicPr>
      </xdr:nvPicPr>
      <xdr:blipFill>
        <a:blip xmlns:r="http://schemas.openxmlformats.org/officeDocument/2006/relationships" r:embed="rId9" cstate="print"/>
        <a:stretch>
          <a:fillRect/>
        </a:stretch>
      </xdr:blipFill>
      <xdr:spPr>
        <a:xfrm>
          <a:off x="12258040" y="182880"/>
          <a:ext cx="1828800" cy="1371600"/>
        </a:xfrm>
        <a:prstGeom prst="rect">
          <a:avLst/>
        </a:prstGeom>
      </xdr:spPr>
    </xdr:pic>
    <xdr:clientData/>
  </xdr:twoCellAnchor>
  <xdr:twoCellAnchor editAs="oneCell">
    <xdr:from>
      <xdr:col>12</xdr:col>
      <xdr:colOff>27940</xdr:colOff>
      <xdr:row>20</xdr:row>
      <xdr:rowOff>0</xdr:rowOff>
    </xdr:from>
    <xdr:to>
      <xdr:col>15</xdr:col>
      <xdr:colOff>27940</xdr:colOff>
      <xdr:row>27</xdr:row>
      <xdr:rowOff>190500</xdr:rowOff>
    </xdr:to>
    <xdr:pic>
      <xdr:nvPicPr>
        <xdr:cNvPr id="12" name="Рисунок 11" descr="img_0503.F7VLH.jpg"/>
        <xdr:cNvPicPr>
          <a:picLocks noChangeAspect="1"/>
        </xdr:cNvPicPr>
      </xdr:nvPicPr>
      <xdr:blipFill>
        <a:blip xmlns:r="http://schemas.openxmlformats.org/officeDocument/2006/relationships" r:embed="rId10" cstate="print"/>
        <a:stretch>
          <a:fillRect/>
        </a:stretch>
      </xdr:blipFill>
      <xdr:spPr>
        <a:xfrm>
          <a:off x="7350760" y="4450080"/>
          <a:ext cx="1828800" cy="1371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5219</xdr:colOff>
      <xdr:row>2</xdr:row>
      <xdr:rowOff>5221</xdr:rowOff>
    </xdr:from>
    <xdr:to>
      <xdr:col>6</xdr:col>
      <xdr:colOff>0</xdr:colOff>
      <xdr:row>11</xdr:row>
      <xdr:rowOff>182880</xdr:rowOff>
    </xdr:to>
    <xdr:pic>
      <xdr:nvPicPr>
        <xdr:cNvPr id="3" name="Рисунок 2" descr="img_0393.tNpvG.jpg"/>
        <xdr:cNvPicPr>
          <a:picLocks noChangeAspect="1"/>
        </xdr:cNvPicPr>
      </xdr:nvPicPr>
      <xdr:blipFill>
        <a:blip xmlns:r="http://schemas.openxmlformats.org/officeDocument/2006/relationships" r:embed="rId1"/>
        <a:stretch>
          <a:fillRect/>
        </a:stretch>
      </xdr:blipFill>
      <xdr:spPr>
        <a:xfrm>
          <a:off x="8829179" y="561481"/>
          <a:ext cx="3042781" cy="198359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
  <sheetViews>
    <sheetView tabSelected="1" topLeftCell="A46" zoomScaleNormal="100" workbookViewId="0">
      <selection activeCell="A56" sqref="A56"/>
    </sheetView>
  </sheetViews>
  <sheetFormatPr defaultColWidth="8.85546875" defaultRowHeight="15" x14ac:dyDescent="0.25"/>
  <cols>
    <col min="1" max="1" width="17.140625" style="18" customWidth="1"/>
    <col min="2" max="2" width="60.85546875" style="14" customWidth="1"/>
    <col min="3" max="3" width="13.140625" style="14" customWidth="1"/>
    <col min="4" max="4" width="12.7109375" style="14" customWidth="1"/>
    <col min="5" max="5" width="44.28515625" style="14" customWidth="1"/>
    <col min="6" max="6" width="53" style="19" customWidth="1"/>
    <col min="7" max="16384" width="8.85546875" style="14"/>
  </cols>
  <sheetData>
    <row r="1" spans="1:4" ht="15.75" thickBot="1" x14ac:dyDescent="0.3">
      <c r="B1" s="58"/>
      <c r="C1" s="59"/>
      <c r="D1" s="59"/>
    </row>
    <row r="2" spans="1:4" ht="27" customHeight="1" x14ac:dyDescent="0.25">
      <c r="B2" s="88" t="s">
        <v>239</v>
      </c>
      <c r="C2" s="89"/>
      <c r="D2" s="90"/>
    </row>
    <row r="3" spans="1:4" ht="27" customHeight="1" thickBot="1" x14ac:dyDescent="0.3">
      <c r="B3" s="91" t="s">
        <v>240</v>
      </c>
      <c r="C3" s="92"/>
      <c r="D3" s="93"/>
    </row>
    <row r="4" spans="1:4" ht="15.75" thickBot="1" x14ac:dyDescent="0.3">
      <c r="B4" s="70" t="s">
        <v>277</v>
      </c>
      <c r="C4" s="71" t="s">
        <v>173</v>
      </c>
      <c r="D4" s="76" t="s">
        <v>278</v>
      </c>
    </row>
    <row r="5" spans="1:4" ht="15.75" thickBot="1" x14ac:dyDescent="0.3">
      <c r="A5" s="18" t="s">
        <v>44</v>
      </c>
      <c r="B5" s="85" t="s">
        <v>3</v>
      </c>
      <c r="C5" s="72"/>
      <c r="D5" s="20">
        <f>C5*98</f>
        <v>0</v>
      </c>
    </row>
    <row r="6" spans="1:4" ht="15.75" thickBot="1" x14ac:dyDescent="0.3">
      <c r="B6" s="86" t="s">
        <v>302</v>
      </c>
      <c r="C6" s="74"/>
      <c r="D6" s="20">
        <f t="shared" ref="D6:D11" si="0">C6*98</f>
        <v>0</v>
      </c>
    </row>
    <row r="7" spans="1:4" ht="15.75" thickBot="1" x14ac:dyDescent="0.3">
      <c r="B7" s="86" t="s">
        <v>29</v>
      </c>
      <c r="C7" s="74"/>
      <c r="D7" s="20">
        <f t="shared" si="0"/>
        <v>0</v>
      </c>
    </row>
    <row r="8" spans="1:4" ht="15.75" thickBot="1" x14ac:dyDescent="0.3">
      <c r="B8" s="84" t="s">
        <v>2</v>
      </c>
      <c r="C8" s="74"/>
      <c r="D8" s="20">
        <f t="shared" si="0"/>
        <v>0</v>
      </c>
    </row>
    <row r="9" spans="1:4" ht="15.75" thickBot="1" x14ac:dyDescent="0.3">
      <c r="B9" s="21" t="s">
        <v>303</v>
      </c>
      <c r="C9" s="73"/>
      <c r="D9" s="20">
        <f t="shared" si="0"/>
        <v>0</v>
      </c>
    </row>
    <row r="10" spans="1:4" ht="15.75" thickBot="1" x14ac:dyDescent="0.3">
      <c r="B10" s="21" t="s">
        <v>30</v>
      </c>
      <c r="C10" s="73"/>
      <c r="D10" s="20">
        <f t="shared" si="0"/>
        <v>0</v>
      </c>
    </row>
    <row r="11" spans="1:4" ht="15.75" thickBot="1" x14ac:dyDescent="0.3">
      <c r="B11" s="87" t="s">
        <v>305</v>
      </c>
      <c r="C11" s="73"/>
      <c r="D11" s="20">
        <f t="shared" si="0"/>
        <v>0</v>
      </c>
    </row>
    <row r="12" spans="1:4" ht="15.75" thickBot="1" x14ac:dyDescent="0.3">
      <c r="B12" s="87" t="s">
        <v>8</v>
      </c>
      <c r="C12" s="73"/>
      <c r="D12" s="20">
        <f t="shared" ref="D12:D70" si="1">C12*98</f>
        <v>0</v>
      </c>
    </row>
    <row r="13" spans="1:4" ht="15.75" thickBot="1" x14ac:dyDescent="0.3">
      <c r="B13" s="87" t="s">
        <v>301</v>
      </c>
      <c r="C13" s="73"/>
      <c r="D13" s="20">
        <f t="shared" si="1"/>
        <v>0</v>
      </c>
    </row>
    <row r="14" spans="1:4" ht="15.75" thickBot="1" x14ac:dyDescent="0.3">
      <c r="B14" s="21" t="s">
        <v>9</v>
      </c>
      <c r="C14" s="73"/>
      <c r="D14" s="20">
        <f t="shared" si="1"/>
        <v>0</v>
      </c>
    </row>
    <row r="15" spans="1:4" ht="15.75" thickBot="1" x14ac:dyDescent="0.3">
      <c r="B15" s="21" t="s">
        <v>304</v>
      </c>
      <c r="C15" s="73"/>
      <c r="D15" s="20">
        <f t="shared" si="1"/>
        <v>0</v>
      </c>
    </row>
    <row r="16" spans="1:4" ht="15.75" thickBot="1" x14ac:dyDescent="0.3">
      <c r="B16" s="21" t="s">
        <v>280</v>
      </c>
      <c r="C16" s="73"/>
      <c r="D16" s="20">
        <f t="shared" si="1"/>
        <v>0</v>
      </c>
    </row>
    <row r="17" spans="2:5" ht="15.75" thickBot="1" x14ac:dyDescent="0.3">
      <c r="B17" s="21" t="s">
        <v>6</v>
      </c>
      <c r="C17" s="73"/>
      <c r="D17" s="20">
        <f t="shared" si="1"/>
        <v>0</v>
      </c>
    </row>
    <row r="18" spans="2:5" ht="15.75" thickBot="1" x14ac:dyDescent="0.3">
      <c r="B18" s="87" t="s">
        <v>281</v>
      </c>
      <c r="C18" s="73"/>
      <c r="D18" s="20">
        <f t="shared" si="1"/>
        <v>0</v>
      </c>
    </row>
    <row r="19" spans="2:5" ht="15.75" thickBot="1" x14ac:dyDescent="0.3">
      <c r="B19" s="87" t="s">
        <v>285</v>
      </c>
      <c r="C19" s="73"/>
      <c r="D19" s="20">
        <f t="shared" si="1"/>
        <v>0</v>
      </c>
    </row>
    <row r="20" spans="2:5" ht="15.75" thickBot="1" x14ac:dyDescent="0.3">
      <c r="B20" s="21" t="s">
        <v>286</v>
      </c>
      <c r="C20" s="73"/>
      <c r="D20" s="20">
        <f t="shared" si="1"/>
        <v>0</v>
      </c>
    </row>
    <row r="21" spans="2:5" ht="15.75" thickBot="1" x14ac:dyDescent="0.3">
      <c r="B21" s="21" t="s">
        <v>31</v>
      </c>
      <c r="C21" s="73"/>
      <c r="D21" s="20">
        <f t="shared" si="1"/>
        <v>0</v>
      </c>
      <c r="E21" s="27"/>
    </row>
    <row r="22" spans="2:5" ht="15.75" thickBot="1" x14ac:dyDescent="0.3">
      <c r="B22" s="21" t="s">
        <v>314</v>
      </c>
      <c r="C22" s="73"/>
      <c r="D22" s="20">
        <f t="shared" si="1"/>
        <v>0</v>
      </c>
    </row>
    <row r="23" spans="2:5" ht="15.75" thickBot="1" x14ac:dyDescent="0.3">
      <c r="B23" s="21" t="s">
        <v>312</v>
      </c>
      <c r="C23" s="73"/>
      <c r="D23" s="20">
        <f t="shared" si="1"/>
        <v>0</v>
      </c>
    </row>
    <row r="24" spans="2:5" ht="15.75" thickBot="1" x14ac:dyDescent="0.3">
      <c r="B24" s="87" t="s">
        <v>10</v>
      </c>
      <c r="C24" s="73"/>
      <c r="D24" s="20">
        <f t="shared" si="1"/>
        <v>0</v>
      </c>
    </row>
    <row r="25" spans="2:5" ht="15.75" thickBot="1" x14ac:dyDescent="0.3">
      <c r="B25" s="87" t="s">
        <v>313</v>
      </c>
      <c r="C25" s="73"/>
      <c r="D25" s="20">
        <f t="shared" si="1"/>
        <v>0</v>
      </c>
    </row>
    <row r="26" spans="2:5" ht="15.75" thickBot="1" x14ac:dyDescent="0.3">
      <c r="B26" s="87" t="s">
        <v>203</v>
      </c>
      <c r="C26" s="73"/>
      <c r="D26" s="20">
        <f t="shared" si="1"/>
        <v>0</v>
      </c>
    </row>
    <row r="27" spans="2:5" ht="15.75" thickBot="1" x14ac:dyDescent="0.3">
      <c r="B27" s="21" t="s">
        <v>204</v>
      </c>
      <c r="C27" s="73"/>
      <c r="D27" s="20">
        <f t="shared" si="1"/>
        <v>0</v>
      </c>
    </row>
    <row r="28" spans="2:5" ht="15.75" thickBot="1" x14ac:dyDescent="0.3">
      <c r="B28" s="21" t="s">
        <v>7</v>
      </c>
      <c r="C28" s="73"/>
      <c r="D28" s="20">
        <f t="shared" si="1"/>
        <v>0</v>
      </c>
    </row>
    <row r="29" spans="2:5" ht="15.75" thickBot="1" x14ac:dyDescent="0.3">
      <c r="B29" s="87" t="s">
        <v>287</v>
      </c>
      <c r="C29" s="73"/>
      <c r="D29" s="20">
        <f t="shared" si="1"/>
        <v>0</v>
      </c>
    </row>
    <row r="30" spans="2:5" ht="15.75" thickBot="1" x14ac:dyDescent="0.3">
      <c r="B30" s="21" t="s">
        <v>25</v>
      </c>
      <c r="C30" s="73"/>
      <c r="D30" s="20">
        <f t="shared" si="1"/>
        <v>0</v>
      </c>
    </row>
    <row r="31" spans="2:5" ht="15.75" thickBot="1" x14ac:dyDescent="0.3">
      <c r="B31" s="21" t="s">
        <v>26</v>
      </c>
      <c r="C31" s="73"/>
      <c r="D31" s="20">
        <f t="shared" si="1"/>
        <v>0</v>
      </c>
    </row>
    <row r="32" spans="2:5" ht="15.75" thickBot="1" x14ac:dyDescent="0.3">
      <c r="B32" s="87" t="s">
        <v>36</v>
      </c>
      <c r="C32" s="73"/>
      <c r="D32" s="20">
        <f t="shared" si="1"/>
        <v>0</v>
      </c>
    </row>
    <row r="33" spans="1:5" ht="15.75" thickBot="1" x14ac:dyDescent="0.3">
      <c r="A33" s="18" t="s">
        <v>50</v>
      </c>
      <c r="B33" s="87" t="s">
        <v>4</v>
      </c>
      <c r="C33" s="73"/>
      <c r="D33" s="20">
        <f t="shared" si="1"/>
        <v>0</v>
      </c>
    </row>
    <row r="34" spans="1:5" ht="15.75" thickBot="1" x14ac:dyDescent="0.3">
      <c r="B34" s="87" t="s">
        <v>45</v>
      </c>
      <c r="C34" s="73"/>
      <c r="D34" s="20">
        <f t="shared" si="1"/>
        <v>0</v>
      </c>
    </row>
    <row r="35" spans="1:5" ht="13.9" customHeight="1" thickBot="1" x14ac:dyDescent="0.3">
      <c r="B35" s="21" t="s">
        <v>46</v>
      </c>
      <c r="C35" s="73"/>
      <c r="D35" s="20">
        <f t="shared" si="1"/>
        <v>0</v>
      </c>
    </row>
    <row r="36" spans="1:5" ht="14.45" customHeight="1" thickBot="1" x14ac:dyDescent="0.3">
      <c r="B36" s="87" t="s">
        <v>47</v>
      </c>
      <c r="C36" s="73"/>
      <c r="D36" s="20">
        <f t="shared" si="1"/>
        <v>0</v>
      </c>
      <c r="E36" s="67"/>
    </row>
    <row r="37" spans="1:5" ht="15.75" thickBot="1" x14ac:dyDescent="0.3">
      <c r="B37" s="21" t="s">
        <v>48</v>
      </c>
      <c r="C37" s="73"/>
      <c r="D37" s="20">
        <f t="shared" si="1"/>
        <v>0</v>
      </c>
    </row>
    <row r="38" spans="1:5" ht="15.75" thickBot="1" x14ac:dyDescent="0.3">
      <c r="B38" s="21" t="s">
        <v>282</v>
      </c>
      <c r="C38" s="73"/>
      <c r="D38" s="20">
        <f t="shared" si="1"/>
        <v>0</v>
      </c>
    </row>
    <row r="39" spans="1:5" ht="15.75" thickBot="1" x14ac:dyDescent="0.3">
      <c r="B39" s="21" t="s">
        <v>283</v>
      </c>
      <c r="C39" s="73"/>
      <c r="D39" s="20">
        <f>C39*98</f>
        <v>0</v>
      </c>
    </row>
    <row r="40" spans="1:5" ht="15.75" thickBot="1" x14ac:dyDescent="0.3">
      <c r="B40" s="21" t="s">
        <v>288</v>
      </c>
      <c r="C40" s="73"/>
      <c r="D40" s="20">
        <f t="shared" ref="D40:D43" si="2">C40*98</f>
        <v>0</v>
      </c>
    </row>
    <row r="41" spans="1:5" ht="15.75" thickBot="1" x14ac:dyDescent="0.3">
      <c r="B41" s="21" t="s">
        <v>289</v>
      </c>
      <c r="C41" s="73"/>
      <c r="D41" s="20">
        <f t="shared" si="2"/>
        <v>0</v>
      </c>
    </row>
    <row r="42" spans="1:5" ht="15.75" thickBot="1" x14ac:dyDescent="0.3">
      <c r="B42" s="21" t="s">
        <v>284</v>
      </c>
      <c r="C42" s="73"/>
      <c r="D42" s="20">
        <f t="shared" si="2"/>
        <v>0</v>
      </c>
    </row>
    <row r="43" spans="1:5" ht="15.75" thickBot="1" x14ac:dyDescent="0.3">
      <c r="B43" s="21" t="s">
        <v>37</v>
      </c>
      <c r="C43" s="73"/>
      <c r="D43" s="20">
        <f t="shared" si="2"/>
        <v>0</v>
      </c>
    </row>
    <row r="44" spans="1:5" ht="15.75" thickBot="1" x14ac:dyDescent="0.3">
      <c r="B44" s="21" t="s">
        <v>32</v>
      </c>
      <c r="C44" s="73"/>
      <c r="D44" s="20">
        <f t="shared" si="1"/>
        <v>0</v>
      </c>
    </row>
    <row r="45" spans="1:5" ht="15.75" thickBot="1" x14ac:dyDescent="0.3">
      <c r="B45" s="21" t="s">
        <v>13</v>
      </c>
      <c r="C45" s="73"/>
      <c r="D45" s="20">
        <f t="shared" si="1"/>
        <v>0</v>
      </c>
    </row>
    <row r="46" spans="1:5" ht="15.75" thickBot="1" x14ac:dyDescent="0.3">
      <c r="B46" s="22" t="s">
        <v>49</v>
      </c>
      <c r="C46" s="73"/>
      <c r="D46" s="20">
        <f t="shared" si="1"/>
        <v>0</v>
      </c>
    </row>
    <row r="47" spans="1:5" ht="15.75" thickBot="1" x14ac:dyDescent="0.3">
      <c r="B47" s="21" t="s">
        <v>5</v>
      </c>
      <c r="C47" s="73"/>
      <c r="D47" s="20">
        <f t="shared" si="1"/>
        <v>0</v>
      </c>
    </row>
    <row r="48" spans="1:5" ht="30.75" thickBot="1" x14ac:dyDescent="0.3">
      <c r="B48" s="21" t="s">
        <v>254</v>
      </c>
      <c r="C48" s="73"/>
      <c r="D48" s="20">
        <f t="shared" si="1"/>
        <v>0</v>
      </c>
    </row>
    <row r="49" spans="2:4" ht="15.75" thickBot="1" x14ac:dyDescent="0.3">
      <c r="B49" s="21" t="s">
        <v>1</v>
      </c>
      <c r="C49" s="73"/>
      <c r="D49" s="20">
        <f t="shared" si="1"/>
        <v>0</v>
      </c>
    </row>
    <row r="50" spans="2:4" ht="15.75" thickBot="1" x14ac:dyDescent="0.3">
      <c r="B50" s="87" t="s">
        <v>311</v>
      </c>
      <c r="C50" s="73"/>
      <c r="D50" s="20">
        <f t="shared" si="1"/>
        <v>0</v>
      </c>
    </row>
    <row r="51" spans="2:4" ht="15.75" thickBot="1" x14ac:dyDescent="0.3">
      <c r="B51" s="21" t="s">
        <v>253</v>
      </c>
      <c r="C51" s="73"/>
      <c r="D51" s="20">
        <f t="shared" si="1"/>
        <v>0</v>
      </c>
    </row>
    <row r="52" spans="2:4" ht="15.75" thickBot="1" x14ac:dyDescent="0.3">
      <c r="B52" s="87" t="s">
        <v>321</v>
      </c>
      <c r="C52" s="77"/>
      <c r="D52" s="20">
        <f t="shared" si="1"/>
        <v>0</v>
      </c>
    </row>
    <row r="53" spans="2:4" ht="15.75" thickBot="1" x14ac:dyDescent="0.3">
      <c r="B53" s="60" t="s">
        <v>23</v>
      </c>
      <c r="C53" s="77"/>
      <c r="D53" s="61">
        <f t="shared" si="1"/>
        <v>0</v>
      </c>
    </row>
    <row r="54" spans="2:4" ht="15.75" thickBot="1" x14ac:dyDescent="0.3">
      <c r="B54" s="94" t="s">
        <v>225</v>
      </c>
      <c r="C54" s="95"/>
      <c r="D54" s="96"/>
    </row>
    <row r="55" spans="2:4" ht="15.75" thickBot="1" x14ac:dyDescent="0.3">
      <c r="B55" s="83" t="s">
        <v>279</v>
      </c>
      <c r="C55" s="74"/>
      <c r="D55" s="62">
        <f t="shared" si="1"/>
        <v>0</v>
      </c>
    </row>
    <row r="56" spans="2:4" ht="15.75" thickBot="1" x14ac:dyDescent="0.3">
      <c r="B56" s="83" t="s">
        <v>279</v>
      </c>
      <c r="C56" s="74"/>
      <c r="D56" s="20">
        <f t="shared" si="1"/>
        <v>0</v>
      </c>
    </row>
    <row r="57" spans="2:4" ht="15.75" thickBot="1" x14ac:dyDescent="0.3">
      <c r="B57" s="83" t="s">
        <v>279</v>
      </c>
      <c r="C57" s="74"/>
      <c r="D57" s="20">
        <f t="shared" si="1"/>
        <v>0</v>
      </c>
    </row>
    <row r="58" spans="2:4" ht="15.75" thickBot="1" x14ac:dyDescent="0.3">
      <c r="B58" s="83"/>
      <c r="C58" s="74"/>
      <c r="D58" s="20">
        <f t="shared" si="1"/>
        <v>0</v>
      </c>
    </row>
    <row r="59" spans="2:4" ht="15.75" thickBot="1" x14ac:dyDescent="0.3">
      <c r="B59" s="83" t="s">
        <v>279</v>
      </c>
      <c r="C59" s="74"/>
      <c r="D59" s="20">
        <f t="shared" si="1"/>
        <v>0</v>
      </c>
    </row>
    <row r="60" spans="2:4" ht="15.75" thickBot="1" x14ac:dyDescent="0.3">
      <c r="B60" s="83" t="s">
        <v>279</v>
      </c>
      <c r="C60" s="74"/>
      <c r="D60" s="20">
        <f t="shared" si="1"/>
        <v>0</v>
      </c>
    </row>
    <row r="61" spans="2:4" ht="15.75" thickBot="1" x14ac:dyDescent="0.3">
      <c r="B61" s="83" t="s">
        <v>279</v>
      </c>
      <c r="C61" s="74"/>
      <c r="D61" s="20">
        <f t="shared" si="1"/>
        <v>0</v>
      </c>
    </row>
    <row r="62" spans="2:4" ht="15.75" thickBot="1" x14ac:dyDescent="0.3">
      <c r="B62" s="83" t="s">
        <v>279</v>
      </c>
      <c r="C62" s="74"/>
      <c r="D62" s="20">
        <f t="shared" si="1"/>
        <v>0</v>
      </c>
    </row>
    <row r="63" spans="2:4" ht="15.75" thickBot="1" x14ac:dyDescent="0.3">
      <c r="B63" s="83" t="s">
        <v>279</v>
      </c>
      <c r="C63" s="74"/>
      <c r="D63" s="20">
        <f t="shared" si="1"/>
        <v>0</v>
      </c>
    </row>
    <row r="64" spans="2:4" ht="15.75" thickBot="1" x14ac:dyDescent="0.3">
      <c r="B64" s="83" t="s">
        <v>279</v>
      </c>
      <c r="C64" s="74"/>
      <c r="D64" s="20">
        <f t="shared" si="1"/>
        <v>0</v>
      </c>
    </row>
    <row r="65" spans="2:4" ht="15.75" thickBot="1" x14ac:dyDescent="0.3">
      <c r="B65" s="83" t="s">
        <v>279</v>
      </c>
      <c r="C65" s="74"/>
      <c r="D65" s="20">
        <f t="shared" si="1"/>
        <v>0</v>
      </c>
    </row>
    <row r="66" spans="2:4" ht="15.75" thickBot="1" x14ac:dyDescent="0.3">
      <c r="B66" s="83" t="s">
        <v>279</v>
      </c>
      <c r="C66" s="74"/>
      <c r="D66" s="20">
        <f t="shared" si="1"/>
        <v>0</v>
      </c>
    </row>
    <row r="67" spans="2:4" ht="15.75" thickBot="1" x14ac:dyDescent="0.3">
      <c r="B67" s="83" t="s">
        <v>279</v>
      </c>
      <c r="C67" s="73"/>
      <c r="D67" s="20">
        <f t="shared" si="1"/>
        <v>0</v>
      </c>
    </row>
    <row r="68" spans="2:4" ht="15.75" thickBot="1" x14ac:dyDescent="0.3">
      <c r="B68" s="83" t="s">
        <v>279</v>
      </c>
      <c r="C68" s="73"/>
      <c r="D68" s="20">
        <f t="shared" si="1"/>
        <v>0</v>
      </c>
    </row>
    <row r="69" spans="2:4" ht="15.75" thickBot="1" x14ac:dyDescent="0.3">
      <c r="B69" s="83" t="s">
        <v>279</v>
      </c>
      <c r="C69" s="73"/>
      <c r="D69" s="20">
        <f t="shared" si="1"/>
        <v>0</v>
      </c>
    </row>
    <row r="70" spans="2:4" ht="15.75" thickBot="1" x14ac:dyDescent="0.3">
      <c r="B70" s="83" t="s">
        <v>279</v>
      </c>
      <c r="C70" s="75"/>
      <c r="D70" s="20">
        <f t="shared" si="1"/>
        <v>0</v>
      </c>
    </row>
    <row r="71" spans="2:4" ht="15.75" thickBot="1" x14ac:dyDescent="0.3">
      <c r="B71" s="63" t="s">
        <v>118</v>
      </c>
      <c r="C71" s="24">
        <f>SUM(C5:C53,C55:C70)</f>
        <v>0</v>
      </c>
      <c r="D71" s="25">
        <f>SUM(D5:D53,D55:D70)</f>
        <v>0</v>
      </c>
    </row>
    <row r="73" spans="2:4" ht="30" x14ac:dyDescent="0.25">
      <c r="B73" s="68" t="s">
        <v>255</v>
      </c>
      <c r="C73" s="67"/>
      <c r="D73" s="67"/>
    </row>
    <row r="74" spans="2:4" x14ac:dyDescent="0.25">
      <c r="B74" s="68"/>
    </row>
    <row r="75" spans="2:4" x14ac:dyDescent="0.25">
      <c r="B75" s="68"/>
    </row>
    <row r="76" spans="2:4" x14ac:dyDescent="0.25">
      <c r="B76" s="68"/>
    </row>
  </sheetData>
  <sheetProtection password="CCF3" sheet="1" objects="1" scenarios="1"/>
  <mergeCells count="3">
    <mergeCell ref="B2:D2"/>
    <mergeCell ref="B3:D3"/>
    <mergeCell ref="B54:D5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1"/>
  <sheetViews>
    <sheetView topLeftCell="A81" zoomScale="80" zoomScaleNormal="80" workbookViewId="0">
      <selection activeCell="C99" sqref="C99"/>
    </sheetView>
  </sheetViews>
  <sheetFormatPr defaultColWidth="8.85546875" defaultRowHeight="15" x14ac:dyDescent="0.25"/>
  <cols>
    <col min="1" max="1" width="17.140625" style="5" customWidth="1"/>
    <col min="2" max="2" width="65.85546875" style="1" customWidth="1"/>
    <col min="3" max="3" width="8.42578125" style="1" customWidth="1"/>
    <col min="4" max="4" width="16.85546875" style="1" customWidth="1"/>
    <col min="5" max="5" width="44.28515625" style="1" customWidth="1"/>
    <col min="6" max="6" width="53" style="3" customWidth="1"/>
    <col min="7" max="16384" width="8.85546875" style="1"/>
  </cols>
  <sheetData>
    <row r="1" spans="1:6" s="14" customFormat="1" ht="15.75" thickBot="1" x14ac:dyDescent="0.3">
      <c r="A1" s="18"/>
      <c r="B1" s="58"/>
      <c r="C1" s="59"/>
      <c r="D1" s="59"/>
      <c r="F1" s="19"/>
    </row>
    <row r="2" spans="1:6" s="14" customFormat="1" ht="27" customHeight="1" x14ac:dyDescent="0.25">
      <c r="A2" s="18"/>
      <c r="B2" s="88" t="s">
        <v>241</v>
      </c>
      <c r="C2" s="89"/>
      <c r="D2" s="90"/>
      <c r="F2" s="19"/>
    </row>
    <row r="3" spans="1:6" s="14" customFormat="1" ht="27" customHeight="1" thickBot="1" x14ac:dyDescent="0.3">
      <c r="A3" s="18"/>
      <c r="B3" s="91" t="s">
        <v>242</v>
      </c>
      <c r="C3" s="92"/>
      <c r="D3" s="93"/>
      <c r="F3" s="19"/>
    </row>
    <row r="4" spans="1:6" s="14" customFormat="1" ht="27" customHeight="1" thickBot="1" x14ac:dyDescent="0.3">
      <c r="A4" s="18"/>
      <c r="B4" s="70" t="s">
        <v>277</v>
      </c>
      <c r="C4" s="71" t="s">
        <v>173</v>
      </c>
      <c r="D4" s="76" t="s">
        <v>278</v>
      </c>
      <c r="F4" s="19"/>
    </row>
    <row r="5" spans="1:6" s="3" customFormat="1" ht="15.75" thickBot="1" x14ac:dyDescent="0.3">
      <c r="A5" s="18" t="s">
        <v>44</v>
      </c>
      <c r="B5" s="85" t="s">
        <v>29</v>
      </c>
      <c r="C5" s="72"/>
      <c r="D5" s="20">
        <f>C5*175</f>
        <v>0</v>
      </c>
      <c r="E5" s="14"/>
    </row>
    <row r="6" spans="1:6" s="3" customFormat="1" ht="15.75" thickBot="1" x14ac:dyDescent="0.3">
      <c r="A6" s="18"/>
      <c r="B6" s="87" t="s">
        <v>80</v>
      </c>
      <c r="C6" s="73"/>
      <c r="D6" s="20">
        <f t="shared" ref="D6:D93" si="0">C6*175</f>
        <v>0</v>
      </c>
      <c r="E6" s="14"/>
    </row>
    <row r="7" spans="1:6" s="3" customFormat="1" ht="15.75" thickBot="1" x14ac:dyDescent="0.3">
      <c r="A7" s="18"/>
      <c r="B7" s="87" t="s">
        <v>306</v>
      </c>
      <c r="C7" s="73"/>
      <c r="D7" s="20">
        <f t="shared" si="0"/>
        <v>0</v>
      </c>
      <c r="E7" s="14"/>
    </row>
    <row r="8" spans="1:6" s="3" customFormat="1" ht="15.75" thickBot="1" x14ac:dyDescent="0.3">
      <c r="A8" s="18"/>
      <c r="B8" s="21" t="s">
        <v>30</v>
      </c>
      <c r="C8" s="73"/>
      <c r="D8" s="20">
        <f t="shared" si="0"/>
        <v>0</v>
      </c>
      <c r="E8" s="14"/>
    </row>
    <row r="9" spans="1:6" s="3" customFormat="1" ht="15.75" thickBot="1" x14ac:dyDescent="0.3">
      <c r="A9" s="18"/>
      <c r="B9" s="21" t="s">
        <v>81</v>
      </c>
      <c r="C9" s="73"/>
      <c r="D9" s="20">
        <f t="shared" si="0"/>
        <v>0</v>
      </c>
      <c r="E9" s="14"/>
    </row>
    <row r="10" spans="1:6" ht="15.75" thickBot="1" x14ac:dyDescent="0.3">
      <c r="A10" s="18"/>
      <c r="B10" s="21" t="s">
        <v>308</v>
      </c>
      <c r="C10" s="73"/>
      <c r="D10" s="20">
        <f t="shared" si="0"/>
        <v>0</v>
      </c>
      <c r="E10" s="14"/>
    </row>
    <row r="11" spans="1:6" ht="15.75" thickBot="1" x14ac:dyDescent="0.3">
      <c r="A11" s="18"/>
      <c r="B11" s="21" t="s">
        <v>291</v>
      </c>
      <c r="C11" s="73"/>
      <c r="D11" s="20">
        <f t="shared" si="0"/>
        <v>0</v>
      </c>
      <c r="E11" s="14"/>
    </row>
    <row r="12" spans="1:6" ht="15.75" thickBot="1" x14ac:dyDescent="0.3">
      <c r="A12" s="18"/>
      <c r="B12" s="21" t="s">
        <v>56</v>
      </c>
      <c r="C12" s="73"/>
      <c r="D12" s="20">
        <f t="shared" si="0"/>
        <v>0</v>
      </c>
      <c r="E12" s="14"/>
    </row>
    <row r="13" spans="1:6" ht="15.75" thickBot="1" x14ac:dyDescent="0.3">
      <c r="A13" s="18"/>
      <c r="B13" s="21" t="s">
        <v>83</v>
      </c>
      <c r="C13" s="73"/>
      <c r="D13" s="20">
        <f t="shared" si="0"/>
        <v>0</v>
      </c>
      <c r="E13" s="14"/>
    </row>
    <row r="14" spans="1:6" ht="15.75" thickBot="1" x14ac:dyDescent="0.3">
      <c r="A14" s="18"/>
      <c r="B14" s="87" t="s">
        <v>292</v>
      </c>
      <c r="C14" s="73"/>
      <c r="D14" s="20">
        <f t="shared" si="0"/>
        <v>0</v>
      </c>
      <c r="E14" s="14"/>
    </row>
    <row r="15" spans="1:6" ht="15.75" thickBot="1" x14ac:dyDescent="0.3">
      <c r="A15" s="18"/>
      <c r="B15" s="87" t="s">
        <v>55</v>
      </c>
      <c r="C15" s="73"/>
      <c r="D15" s="20">
        <f t="shared" si="0"/>
        <v>0</v>
      </c>
      <c r="E15" s="14"/>
    </row>
    <row r="16" spans="1:6" ht="15.75" thickBot="1" x14ac:dyDescent="0.3">
      <c r="A16" s="18"/>
      <c r="B16" s="87" t="s">
        <v>309</v>
      </c>
      <c r="C16" s="73"/>
      <c r="D16" s="20">
        <f t="shared" si="0"/>
        <v>0</v>
      </c>
      <c r="E16" s="14"/>
    </row>
    <row r="17" spans="1:5" ht="15.75" thickBot="1" x14ac:dyDescent="0.3">
      <c r="A17" s="18"/>
      <c r="B17" s="21" t="s">
        <v>290</v>
      </c>
      <c r="C17" s="73"/>
      <c r="D17" s="20">
        <f t="shared" si="0"/>
        <v>0</v>
      </c>
      <c r="E17" s="14"/>
    </row>
    <row r="18" spans="1:5" ht="15.75" thickBot="1" x14ac:dyDescent="0.3">
      <c r="A18" s="18"/>
      <c r="B18" s="21" t="s">
        <v>54</v>
      </c>
      <c r="C18" s="73"/>
      <c r="D18" s="20">
        <f t="shared" si="0"/>
        <v>0</v>
      </c>
      <c r="E18" s="14"/>
    </row>
    <row r="19" spans="1:5" ht="15.75" thickBot="1" x14ac:dyDescent="0.3">
      <c r="A19" s="18"/>
      <c r="B19" s="87" t="s">
        <v>53</v>
      </c>
      <c r="C19" s="73"/>
      <c r="D19" s="20">
        <f t="shared" si="0"/>
        <v>0</v>
      </c>
      <c r="E19" s="14"/>
    </row>
    <row r="20" spans="1:5" ht="15.75" thickBot="1" x14ac:dyDescent="0.3">
      <c r="A20" s="18"/>
      <c r="B20" s="87" t="s">
        <v>16</v>
      </c>
      <c r="C20" s="73"/>
      <c r="D20" s="20">
        <f t="shared" si="0"/>
        <v>0</v>
      </c>
      <c r="E20" s="14"/>
    </row>
    <row r="21" spans="1:5" ht="15.75" thickBot="1" x14ac:dyDescent="0.3">
      <c r="A21" s="18"/>
      <c r="B21" s="87" t="s">
        <v>310</v>
      </c>
      <c r="C21" s="73"/>
      <c r="D21" s="20">
        <f t="shared" si="0"/>
        <v>0</v>
      </c>
      <c r="E21" s="14"/>
    </row>
    <row r="22" spans="1:5" ht="15.75" thickBot="1" x14ac:dyDescent="0.3">
      <c r="A22" s="18"/>
      <c r="B22" s="87" t="s">
        <v>89</v>
      </c>
      <c r="C22" s="73"/>
      <c r="D22" s="20">
        <f t="shared" si="0"/>
        <v>0</v>
      </c>
      <c r="E22" s="14"/>
    </row>
    <row r="23" spans="1:5" ht="15.75" thickBot="1" x14ac:dyDescent="0.3">
      <c r="A23" s="18"/>
      <c r="B23" s="21" t="s">
        <v>65</v>
      </c>
      <c r="C23" s="73"/>
      <c r="D23" s="20">
        <f t="shared" si="0"/>
        <v>0</v>
      </c>
      <c r="E23" s="14"/>
    </row>
    <row r="24" spans="1:5" ht="15.75" thickBot="1" x14ac:dyDescent="0.3">
      <c r="A24" s="18"/>
      <c r="B24" s="21" t="s">
        <v>66</v>
      </c>
      <c r="C24" s="73"/>
      <c r="D24" s="20">
        <f t="shared" si="0"/>
        <v>0</v>
      </c>
      <c r="E24" s="14"/>
    </row>
    <row r="25" spans="1:5" ht="15.75" thickBot="1" x14ac:dyDescent="0.3">
      <c r="A25" s="18"/>
      <c r="B25" s="21" t="s">
        <v>90</v>
      </c>
      <c r="C25" s="73"/>
      <c r="D25" s="20">
        <f t="shared" si="0"/>
        <v>0</v>
      </c>
      <c r="E25" s="14"/>
    </row>
    <row r="26" spans="1:5" ht="15.75" thickBot="1" x14ac:dyDescent="0.3">
      <c r="A26" s="18"/>
      <c r="B26" s="21" t="s">
        <v>15</v>
      </c>
      <c r="C26" s="73"/>
      <c r="D26" s="20">
        <f t="shared" si="0"/>
        <v>0</v>
      </c>
      <c r="E26" s="14"/>
    </row>
    <row r="27" spans="1:5" ht="15.75" thickBot="1" x14ac:dyDescent="0.3">
      <c r="A27" s="18"/>
      <c r="B27" s="21" t="s">
        <v>57</v>
      </c>
      <c r="C27" s="73"/>
      <c r="D27" s="20">
        <f t="shared" si="0"/>
        <v>0</v>
      </c>
      <c r="E27" s="14"/>
    </row>
    <row r="28" spans="1:5" ht="15.75" thickBot="1" x14ac:dyDescent="0.3">
      <c r="A28" s="18"/>
      <c r="B28" s="21" t="s">
        <v>205</v>
      </c>
      <c r="C28" s="73"/>
      <c r="D28" s="20">
        <f t="shared" si="0"/>
        <v>0</v>
      </c>
      <c r="E28" s="14"/>
    </row>
    <row r="29" spans="1:5" ht="15.75" thickBot="1" x14ac:dyDescent="0.3">
      <c r="A29" s="18"/>
      <c r="B29" s="21" t="s">
        <v>58</v>
      </c>
      <c r="C29" s="73"/>
      <c r="D29" s="20">
        <f t="shared" si="0"/>
        <v>0</v>
      </c>
      <c r="E29" s="14"/>
    </row>
    <row r="30" spans="1:5" ht="15.75" thickBot="1" x14ac:dyDescent="0.3">
      <c r="A30" s="18"/>
      <c r="B30" s="21" t="s">
        <v>59</v>
      </c>
      <c r="C30" s="73"/>
      <c r="D30" s="20">
        <f t="shared" si="0"/>
        <v>0</v>
      </c>
      <c r="E30" s="14"/>
    </row>
    <row r="31" spans="1:5" ht="15.75" thickBot="1" x14ac:dyDescent="0.3">
      <c r="A31" s="18"/>
      <c r="B31" s="21" t="s">
        <v>60</v>
      </c>
      <c r="C31" s="73"/>
      <c r="D31" s="20">
        <f t="shared" si="0"/>
        <v>0</v>
      </c>
      <c r="E31" s="14"/>
    </row>
    <row r="32" spans="1:5" ht="15.75" thickBot="1" x14ac:dyDescent="0.3">
      <c r="A32" s="18"/>
      <c r="B32" s="21" t="s">
        <v>12</v>
      </c>
      <c r="C32" s="73"/>
      <c r="D32" s="20">
        <f t="shared" si="0"/>
        <v>0</v>
      </c>
      <c r="E32" s="14"/>
    </row>
    <row r="33" spans="1:5" ht="15.75" thickBot="1" x14ac:dyDescent="0.3">
      <c r="A33" s="18"/>
      <c r="B33" s="21" t="s">
        <v>11</v>
      </c>
      <c r="C33" s="73"/>
      <c r="D33" s="20">
        <f t="shared" si="0"/>
        <v>0</v>
      </c>
      <c r="E33" s="14"/>
    </row>
    <row r="34" spans="1:5" ht="15.75" thickBot="1" x14ac:dyDescent="0.3">
      <c r="A34" s="18"/>
      <c r="B34" s="21" t="s">
        <v>27</v>
      </c>
      <c r="C34" s="73"/>
      <c r="D34" s="20">
        <f t="shared" si="0"/>
        <v>0</v>
      </c>
      <c r="E34" s="14"/>
    </row>
    <row r="35" spans="1:5" ht="15.75" thickBot="1" x14ac:dyDescent="0.3">
      <c r="A35" s="18"/>
      <c r="B35" s="21" t="s">
        <v>61</v>
      </c>
      <c r="C35" s="73"/>
      <c r="D35" s="20">
        <f t="shared" si="0"/>
        <v>0</v>
      </c>
      <c r="E35" s="14"/>
    </row>
    <row r="36" spans="1:5" ht="15.75" thickBot="1" x14ac:dyDescent="0.3">
      <c r="A36" s="18"/>
      <c r="B36" s="21" t="s">
        <v>14</v>
      </c>
      <c r="C36" s="73"/>
      <c r="D36" s="20">
        <f t="shared" si="0"/>
        <v>0</v>
      </c>
      <c r="E36" s="14"/>
    </row>
    <row r="37" spans="1:5" ht="15.75" thickBot="1" x14ac:dyDescent="0.3">
      <c r="A37" s="18"/>
      <c r="B37" s="21" t="s">
        <v>62</v>
      </c>
      <c r="C37" s="73"/>
      <c r="D37" s="20">
        <f t="shared" si="0"/>
        <v>0</v>
      </c>
      <c r="E37" s="14"/>
    </row>
    <row r="38" spans="1:5" ht="15.75" thickBot="1" x14ac:dyDescent="0.3">
      <c r="A38" s="18"/>
      <c r="B38" s="21" t="s">
        <v>293</v>
      </c>
      <c r="C38" s="73"/>
      <c r="D38" s="20">
        <f t="shared" si="0"/>
        <v>0</v>
      </c>
      <c r="E38" s="14"/>
    </row>
    <row r="39" spans="1:5" ht="15.75" thickBot="1" x14ac:dyDescent="0.3">
      <c r="A39" s="18"/>
      <c r="B39" s="21" t="s">
        <v>294</v>
      </c>
      <c r="C39" s="73"/>
      <c r="D39" s="20">
        <f t="shared" si="0"/>
        <v>0</v>
      </c>
      <c r="E39" s="14"/>
    </row>
    <row r="40" spans="1:5" ht="15.75" thickBot="1" x14ac:dyDescent="0.3">
      <c r="A40" s="18"/>
      <c r="B40" s="21" t="s">
        <v>295</v>
      </c>
      <c r="C40" s="73"/>
      <c r="D40" s="20">
        <f t="shared" si="0"/>
        <v>0</v>
      </c>
      <c r="E40" s="14"/>
    </row>
    <row r="41" spans="1:5" ht="15.75" thickBot="1" x14ac:dyDescent="0.3">
      <c r="A41" s="18"/>
      <c r="B41" s="21" t="s">
        <v>296</v>
      </c>
      <c r="C41" s="73"/>
      <c r="D41" s="20">
        <f t="shared" si="0"/>
        <v>0</v>
      </c>
      <c r="E41" s="14"/>
    </row>
    <row r="42" spans="1:5" ht="15.75" thickBot="1" x14ac:dyDescent="0.3">
      <c r="A42" s="18"/>
      <c r="B42" s="21" t="s">
        <v>300</v>
      </c>
      <c r="C42" s="73"/>
      <c r="D42" s="20">
        <f t="shared" si="0"/>
        <v>0</v>
      </c>
      <c r="E42" s="14"/>
    </row>
    <row r="43" spans="1:5" ht="15.75" thickBot="1" x14ac:dyDescent="0.3">
      <c r="A43" s="18" t="s">
        <v>67</v>
      </c>
      <c r="B43" s="87" t="s">
        <v>299</v>
      </c>
      <c r="C43" s="73"/>
      <c r="D43" s="20">
        <f t="shared" si="0"/>
        <v>0</v>
      </c>
      <c r="E43" s="14"/>
    </row>
    <row r="44" spans="1:5" ht="15.75" thickBot="1" x14ac:dyDescent="0.3">
      <c r="A44" s="18"/>
      <c r="B44" s="21" t="s">
        <v>298</v>
      </c>
      <c r="C44" s="73"/>
      <c r="D44" s="20">
        <f t="shared" si="0"/>
        <v>0</v>
      </c>
      <c r="E44" s="14"/>
    </row>
    <row r="45" spans="1:5" ht="15.75" thickBot="1" x14ac:dyDescent="0.3">
      <c r="A45" s="18"/>
      <c r="B45" s="87" t="s">
        <v>297</v>
      </c>
      <c r="C45" s="73"/>
      <c r="D45" s="20">
        <f t="shared" si="0"/>
        <v>0</v>
      </c>
      <c r="E45" s="14"/>
    </row>
    <row r="46" spans="1:5" ht="15.75" thickBot="1" x14ac:dyDescent="0.3">
      <c r="A46" s="18"/>
      <c r="B46" s="87" t="s">
        <v>317</v>
      </c>
      <c r="C46" s="73"/>
      <c r="D46" s="20">
        <f t="shared" si="0"/>
        <v>0</v>
      </c>
      <c r="E46" s="14"/>
    </row>
    <row r="47" spans="1:5" ht="15.75" thickBot="1" x14ac:dyDescent="0.3">
      <c r="A47" s="18" t="s">
        <v>50</v>
      </c>
      <c r="B47" s="21" t="s">
        <v>63</v>
      </c>
      <c r="C47" s="73"/>
      <c r="D47" s="20">
        <f t="shared" si="0"/>
        <v>0</v>
      </c>
      <c r="E47" s="14"/>
    </row>
    <row r="48" spans="1:5" ht="15.75" thickBot="1" x14ac:dyDescent="0.3">
      <c r="A48" s="18"/>
      <c r="B48" s="21" t="s">
        <v>64</v>
      </c>
      <c r="C48" s="73"/>
      <c r="D48" s="20">
        <f t="shared" si="0"/>
        <v>0</v>
      </c>
      <c r="E48" s="14"/>
    </row>
    <row r="49" spans="1:5" ht="15.75" thickBot="1" x14ac:dyDescent="0.3">
      <c r="A49" s="18"/>
      <c r="B49" s="87" t="s">
        <v>206</v>
      </c>
      <c r="C49" s="73"/>
      <c r="D49" s="20">
        <f t="shared" si="0"/>
        <v>0</v>
      </c>
      <c r="E49" s="14"/>
    </row>
    <row r="50" spans="1:5" ht="15.75" thickBot="1" x14ac:dyDescent="0.3">
      <c r="A50" s="18"/>
      <c r="B50" s="21" t="s">
        <v>32</v>
      </c>
      <c r="C50" s="73"/>
      <c r="D50" s="20">
        <f t="shared" si="0"/>
        <v>0</v>
      </c>
      <c r="E50" s="14"/>
    </row>
    <row r="51" spans="1:5" ht="13.9" customHeight="1" thickBot="1" x14ac:dyDescent="0.3">
      <c r="A51" s="18"/>
      <c r="B51" s="21" t="s">
        <v>37</v>
      </c>
      <c r="C51" s="73"/>
      <c r="D51" s="20">
        <f t="shared" si="0"/>
        <v>0</v>
      </c>
      <c r="E51" s="14"/>
    </row>
    <row r="52" spans="1:5" ht="15.75" thickBot="1" x14ac:dyDescent="0.3">
      <c r="A52" s="18"/>
      <c r="B52" s="21" t="s">
        <v>289</v>
      </c>
      <c r="C52" s="73"/>
      <c r="D52" s="20">
        <f t="shared" si="0"/>
        <v>0</v>
      </c>
      <c r="E52" s="14"/>
    </row>
    <row r="53" spans="1:5" ht="15.75" thickBot="1" x14ac:dyDescent="0.3">
      <c r="A53" s="18"/>
      <c r="B53" s="87" t="s">
        <v>10</v>
      </c>
      <c r="C53" s="73"/>
      <c r="D53" s="20">
        <f t="shared" si="0"/>
        <v>0</v>
      </c>
      <c r="E53" s="14"/>
    </row>
    <row r="54" spans="1:5" ht="15.75" thickBot="1" x14ac:dyDescent="0.3">
      <c r="A54" s="18"/>
      <c r="B54" s="87" t="s">
        <v>315</v>
      </c>
      <c r="C54" s="73"/>
      <c r="D54" s="20">
        <f t="shared" si="0"/>
        <v>0</v>
      </c>
      <c r="E54" s="14"/>
    </row>
    <row r="55" spans="1:5" ht="15.75" thickBot="1" x14ac:dyDescent="0.3">
      <c r="A55" s="18"/>
      <c r="B55" s="21" t="s">
        <v>31</v>
      </c>
      <c r="C55" s="73"/>
      <c r="D55" s="20">
        <f t="shared" si="0"/>
        <v>0</v>
      </c>
      <c r="E55" s="14"/>
    </row>
    <row r="56" spans="1:5" ht="15.75" thickBot="1" x14ac:dyDescent="0.3">
      <c r="A56" s="18"/>
      <c r="B56" s="21" t="s">
        <v>316</v>
      </c>
      <c r="C56" s="73"/>
      <c r="D56" s="20">
        <f t="shared" si="0"/>
        <v>0</v>
      </c>
      <c r="E56" s="14"/>
    </row>
    <row r="57" spans="1:5" ht="15.75" thickBot="1" x14ac:dyDescent="0.3">
      <c r="A57" s="18"/>
      <c r="B57" s="87" t="s">
        <v>207</v>
      </c>
      <c r="C57" s="73"/>
      <c r="D57" s="20">
        <f t="shared" si="0"/>
        <v>0</v>
      </c>
      <c r="E57" s="14"/>
    </row>
    <row r="58" spans="1:5" ht="15.75" thickBot="1" x14ac:dyDescent="0.3">
      <c r="A58" s="18"/>
      <c r="B58" s="21" t="s">
        <v>71</v>
      </c>
      <c r="C58" s="73"/>
      <c r="D58" s="20">
        <f t="shared" si="0"/>
        <v>0</v>
      </c>
      <c r="E58" s="14"/>
    </row>
    <row r="59" spans="1:5" ht="15.75" thickBot="1" x14ac:dyDescent="0.3">
      <c r="A59" s="18"/>
      <c r="B59" s="87" t="s">
        <v>78</v>
      </c>
      <c r="C59" s="73"/>
      <c r="D59" s="20">
        <f t="shared" si="0"/>
        <v>0</v>
      </c>
      <c r="E59" s="14"/>
    </row>
    <row r="60" spans="1:5" ht="15.75" thickBot="1" x14ac:dyDescent="0.3">
      <c r="A60" s="18"/>
      <c r="B60" s="87" t="s">
        <v>72</v>
      </c>
      <c r="C60" s="73"/>
      <c r="D60" s="20">
        <f t="shared" si="0"/>
        <v>0</v>
      </c>
      <c r="E60" s="14"/>
    </row>
    <row r="61" spans="1:5" ht="15.75" thickBot="1" x14ac:dyDescent="0.3">
      <c r="A61" s="18"/>
      <c r="B61" s="21" t="s">
        <v>73</v>
      </c>
      <c r="C61" s="73"/>
      <c r="D61" s="20">
        <f t="shared" si="0"/>
        <v>0</v>
      </c>
      <c r="E61" s="14"/>
    </row>
    <row r="62" spans="1:5" ht="15.75" thickBot="1" x14ac:dyDescent="0.3">
      <c r="A62" s="18"/>
      <c r="B62" s="87" t="s">
        <v>74</v>
      </c>
      <c r="C62" s="73"/>
      <c r="D62" s="20">
        <f t="shared" si="0"/>
        <v>0</v>
      </c>
      <c r="E62" s="14"/>
    </row>
    <row r="63" spans="1:5" ht="15.75" thickBot="1" x14ac:dyDescent="0.3">
      <c r="A63" s="18"/>
      <c r="B63" s="21" t="s">
        <v>24</v>
      </c>
      <c r="C63" s="73"/>
      <c r="D63" s="20">
        <f t="shared" si="0"/>
        <v>0</v>
      </c>
      <c r="E63" s="14"/>
    </row>
    <row r="64" spans="1:5" ht="15.75" thickBot="1" x14ac:dyDescent="0.3">
      <c r="A64" s="18"/>
      <c r="B64" s="21" t="s">
        <v>68</v>
      </c>
      <c r="C64" s="73"/>
      <c r="D64" s="20">
        <f t="shared" si="0"/>
        <v>0</v>
      </c>
      <c r="E64" s="14"/>
    </row>
    <row r="65" spans="1:5" ht="15.75" thickBot="1" x14ac:dyDescent="0.3">
      <c r="A65" s="18"/>
      <c r="B65" s="21" t="s">
        <v>69</v>
      </c>
      <c r="C65" s="73"/>
      <c r="D65" s="20">
        <f t="shared" si="0"/>
        <v>0</v>
      </c>
      <c r="E65" s="14"/>
    </row>
    <row r="66" spans="1:5" ht="15.75" thickBot="1" x14ac:dyDescent="0.3">
      <c r="A66" s="18"/>
      <c r="B66" s="21" t="s">
        <v>70</v>
      </c>
      <c r="C66" s="73"/>
      <c r="D66" s="20">
        <f t="shared" si="0"/>
        <v>0</v>
      </c>
      <c r="E66" s="14"/>
    </row>
    <row r="67" spans="1:5" ht="15.75" thickBot="1" x14ac:dyDescent="0.3">
      <c r="A67" s="18"/>
      <c r="B67" s="21" t="s">
        <v>257</v>
      </c>
      <c r="C67" s="73"/>
      <c r="D67" s="20">
        <f>C67*175</f>
        <v>0</v>
      </c>
      <c r="E67" s="14"/>
    </row>
    <row r="68" spans="1:5" ht="15.75" thickBot="1" x14ac:dyDescent="0.3">
      <c r="A68" s="18"/>
      <c r="B68" s="21" t="s">
        <v>258</v>
      </c>
      <c r="C68" s="73"/>
      <c r="D68" s="20">
        <f t="shared" ref="D68:D70" si="1">C68*175</f>
        <v>0</v>
      </c>
      <c r="E68" s="14"/>
    </row>
    <row r="69" spans="1:5" ht="15.75" thickBot="1" x14ac:dyDescent="0.3">
      <c r="A69" s="18"/>
      <c r="B69" s="21" t="s">
        <v>259</v>
      </c>
      <c r="C69" s="73"/>
      <c r="D69" s="20">
        <f t="shared" si="1"/>
        <v>0</v>
      </c>
      <c r="E69" s="14"/>
    </row>
    <row r="70" spans="1:5" ht="15.75" thickBot="1" x14ac:dyDescent="0.3">
      <c r="A70" s="18"/>
      <c r="B70" s="87" t="s">
        <v>260</v>
      </c>
      <c r="C70" s="73"/>
      <c r="D70" s="20">
        <f t="shared" si="1"/>
        <v>0</v>
      </c>
      <c r="E70" s="14"/>
    </row>
    <row r="71" spans="1:5" ht="15.75" thickBot="1" x14ac:dyDescent="0.3">
      <c r="A71" s="18"/>
      <c r="B71" s="21" t="s">
        <v>42</v>
      </c>
      <c r="C71" s="73"/>
      <c r="D71" s="20">
        <f t="shared" si="0"/>
        <v>0</v>
      </c>
      <c r="E71" s="14"/>
    </row>
    <row r="72" spans="1:5" ht="15.75" thickBot="1" x14ac:dyDescent="0.3">
      <c r="A72" s="18"/>
      <c r="B72" s="21" t="s">
        <v>13</v>
      </c>
      <c r="C72" s="73"/>
      <c r="D72" s="20">
        <f t="shared" si="0"/>
        <v>0</v>
      </c>
      <c r="E72" s="14"/>
    </row>
    <row r="73" spans="1:5" ht="15.75" thickBot="1" x14ac:dyDescent="0.3">
      <c r="A73" s="18"/>
      <c r="B73" s="21" t="s">
        <v>39</v>
      </c>
      <c r="C73" s="73"/>
      <c r="D73" s="20">
        <f t="shared" si="0"/>
        <v>0</v>
      </c>
      <c r="E73" s="14"/>
    </row>
    <row r="74" spans="1:5" ht="15.75" thickBot="1" x14ac:dyDescent="0.3">
      <c r="A74" s="26"/>
      <c r="B74" s="21" t="s">
        <v>33</v>
      </c>
      <c r="C74" s="73"/>
      <c r="D74" s="20">
        <f t="shared" si="0"/>
        <v>0</v>
      </c>
      <c r="E74" s="27"/>
    </row>
    <row r="75" spans="1:5" ht="30.75" thickBot="1" x14ac:dyDescent="0.3">
      <c r="A75" s="26"/>
      <c r="B75" s="21" t="s">
        <v>208</v>
      </c>
      <c r="C75" s="73"/>
      <c r="D75" s="20">
        <f t="shared" si="0"/>
        <v>0</v>
      </c>
      <c r="E75" s="27"/>
    </row>
    <row r="76" spans="1:5" ht="15.75" thickBot="1" x14ac:dyDescent="0.3">
      <c r="A76" s="26"/>
      <c r="B76" s="21" t="s">
        <v>17</v>
      </c>
      <c r="C76" s="73"/>
      <c r="D76" s="20">
        <f t="shared" si="0"/>
        <v>0</v>
      </c>
      <c r="E76" s="27"/>
    </row>
    <row r="77" spans="1:5" ht="15.75" thickBot="1" x14ac:dyDescent="0.3">
      <c r="A77" s="26"/>
      <c r="B77" s="21" t="s">
        <v>209</v>
      </c>
      <c r="C77" s="73"/>
      <c r="D77" s="20">
        <f t="shared" si="0"/>
        <v>0</v>
      </c>
      <c r="E77" s="27"/>
    </row>
    <row r="78" spans="1:5" ht="15.75" thickBot="1" x14ac:dyDescent="0.3">
      <c r="A78" s="26"/>
      <c r="B78" s="21" t="s">
        <v>23</v>
      </c>
      <c r="C78" s="73"/>
      <c r="D78" s="20">
        <f t="shared" si="0"/>
        <v>0</v>
      </c>
      <c r="E78" s="27"/>
    </row>
    <row r="79" spans="1:5" ht="15.75" thickBot="1" x14ac:dyDescent="0.3">
      <c r="A79" s="18"/>
      <c r="B79" s="21" t="s">
        <v>256</v>
      </c>
      <c r="C79" s="73"/>
      <c r="D79" s="20">
        <f t="shared" si="0"/>
        <v>0</v>
      </c>
      <c r="E79" s="14"/>
    </row>
    <row r="80" spans="1:5" ht="15.75" thickBot="1" x14ac:dyDescent="0.3">
      <c r="A80" s="18"/>
      <c r="B80" s="21" t="s">
        <v>0</v>
      </c>
      <c r="C80" s="73"/>
      <c r="D80" s="20">
        <f t="shared" si="0"/>
        <v>0</v>
      </c>
      <c r="E80" s="14"/>
    </row>
    <row r="81" spans="2:4" ht="15.6" customHeight="1" thickBot="1" x14ac:dyDescent="0.3">
      <c r="B81" s="21" t="s">
        <v>112</v>
      </c>
      <c r="C81" s="73"/>
      <c r="D81" s="20">
        <f t="shared" si="0"/>
        <v>0</v>
      </c>
    </row>
    <row r="82" spans="2:4" ht="16.149999999999999" customHeight="1" thickBot="1" x14ac:dyDescent="0.3">
      <c r="B82" s="21" t="s">
        <v>75</v>
      </c>
      <c r="C82" s="73"/>
      <c r="D82" s="20">
        <f t="shared" si="0"/>
        <v>0</v>
      </c>
    </row>
    <row r="83" spans="2:4" ht="15.75" thickBot="1" x14ac:dyDescent="0.3">
      <c r="B83" s="21" t="s">
        <v>18</v>
      </c>
      <c r="C83" s="73"/>
      <c r="D83" s="20">
        <f t="shared" si="0"/>
        <v>0</v>
      </c>
    </row>
    <row r="84" spans="2:4" ht="15.75" thickBot="1" x14ac:dyDescent="0.3">
      <c r="B84" s="21" t="s">
        <v>114</v>
      </c>
      <c r="C84" s="73"/>
      <c r="D84" s="20">
        <f t="shared" si="0"/>
        <v>0</v>
      </c>
    </row>
    <row r="85" spans="2:4" ht="15.75" thickBot="1" x14ac:dyDescent="0.3">
      <c r="B85" s="21" t="s">
        <v>20</v>
      </c>
      <c r="C85" s="73"/>
      <c r="D85" s="20">
        <f t="shared" si="0"/>
        <v>0</v>
      </c>
    </row>
    <row r="86" spans="2:4" ht="15.75" thickBot="1" x14ac:dyDescent="0.3">
      <c r="B86" s="21" t="s">
        <v>21</v>
      </c>
      <c r="C86" s="73"/>
      <c r="D86" s="20">
        <f t="shared" si="0"/>
        <v>0</v>
      </c>
    </row>
    <row r="87" spans="2:4" ht="15.75" thickBot="1" x14ac:dyDescent="0.3">
      <c r="B87" s="21" t="s">
        <v>28</v>
      </c>
      <c r="C87" s="73"/>
      <c r="D87" s="20">
        <f t="shared" si="0"/>
        <v>0</v>
      </c>
    </row>
    <row r="88" spans="2:4" ht="15.75" thickBot="1" x14ac:dyDescent="0.3">
      <c r="B88" s="21" t="s">
        <v>22</v>
      </c>
      <c r="C88" s="73"/>
      <c r="D88" s="20">
        <f t="shared" si="0"/>
        <v>0</v>
      </c>
    </row>
    <row r="89" spans="2:4" ht="15.75" thickBot="1" x14ac:dyDescent="0.3">
      <c r="B89" s="21" t="s">
        <v>40</v>
      </c>
      <c r="C89" s="73"/>
      <c r="D89" s="20">
        <f t="shared" si="0"/>
        <v>0</v>
      </c>
    </row>
    <row r="90" spans="2:4" ht="15.75" thickBot="1" x14ac:dyDescent="0.3">
      <c r="B90" s="21" t="s">
        <v>35</v>
      </c>
      <c r="C90" s="73"/>
      <c r="D90" s="20">
        <f t="shared" si="0"/>
        <v>0</v>
      </c>
    </row>
    <row r="91" spans="2:4" ht="15.75" thickBot="1" x14ac:dyDescent="0.3">
      <c r="B91" s="21" t="s">
        <v>34</v>
      </c>
      <c r="C91" s="73"/>
      <c r="D91" s="20">
        <f t="shared" si="0"/>
        <v>0</v>
      </c>
    </row>
    <row r="92" spans="2:4" ht="15.75" thickBot="1" x14ac:dyDescent="0.3">
      <c r="B92" s="87" t="s">
        <v>91</v>
      </c>
      <c r="C92" s="73"/>
      <c r="D92" s="20">
        <f t="shared" si="0"/>
        <v>0</v>
      </c>
    </row>
    <row r="93" spans="2:4" ht="15.75" thickBot="1" x14ac:dyDescent="0.3">
      <c r="B93" s="21" t="s">
        <v>19</v>
      </c>
      <c r="C93" s="73"/>
      <c r="D93" s="20">
        <f t="shared" si="0"/>
        <v>0</v>
      </c>
    </row>
    <row r="94" spans="2:4" ht="15.75" thickBot="1" x14ac:dyDescent="0.3">
      <c r="B94" s="21" t="s">
        <v>76</v>
      </c>
      <c r="C94" s="73"/>
      <c r="D94" s="20">
        <f t="shared" ref="D94:D118" si="2">C94*175</f>
        <v>0</v>
      </c>
    </row>
    <row r="95" spans="2:4" ht="15.75" thickBot="1" x14ac:dyDescent="0.3">
      <c r="B95" s="21" t="s">
        <v>77</v>
      </c>
      <c r="C95" s="73"/>
      <c r="D95" s="20">
        <f t="shared" si="2"/>
        <v>0</v>
      </c>
    </row>
    <row r="96" spans="2:4" ht="15.75" thickBot="1" x14ac:dyDescent="0.3">
      <c r="B96" s="22" t="s">
        <v>49</v>
      </c>
      <c r="C96" s="73"/>
      <c r="D96" s="20">
        <f t="shared" si="2"/>
        <v>0</v>
      </c>
    </row>
    <row r="97" spans="2:4" ht="15.75" thickBot="1" x14ac:dyDescent="0.3">
      <c r="B97" s="21" t="s">
        <v>5</v>
      </c>
      <c r="C97" s="73"/>
      <c r="D97" s="20">
        <f t="shared" ref="D97:D101" si="3">C97*175</f>
        <v>0</v>
      </c>
    </row>
    <row r="98" spans="2:4" ht="15.75" thickBot="1" x14ac:dyDescent="0.3">
      <c r="B98" s="87" t="s">
        <v>321</v>
      </c>
      <c r="C98" s="73"/>
      <c r="D98" s="20">
        <f t="shared" si="3"/>
        <v>0</v>
      </c>
    </row>
    <row r="99" spans="2:4" ht="15.75" thickBot="1" x14ac:dyDescent="0.3">
      <c r="B99" s="87" t="s">
        <v>323</v>
      </c>
      <c r="C99" s="73"/>
      <c r="D99" s="20">
        <f t="shared" si="3"/>
        <v>0</v>
      </c>
    </row>
    <row r="100" spans="2:4" ht="15.75" thickBot="1" x14ac:dyDescent="0.3">
      <c r="B100" s="87" t="s">
        <v>324</v>
      </c>
      <c r="C100" s="73"/>
      <c r="D100" s="20">
        <f t="shared" si="3"/>
        <v>0</v>
      </c>
    </row>
    <row r="101" spans="2:4" ht="15.75" thickBot="1" x14ac:dyDescent="0.3">
      <c r="B101" s="87" t="s">
        <v>322</v>
      </c>
      <c r="C101" s="73"/>
      <c r="D101" s="20">
        <f t="shared" si="3"/>
        <v>0</v>
      </c>
    </row>
    <row r="102" spans="2:4" ht="15.75" thickBot="1" x14ac:dyDescent="0.3">
      <c r="B102" s="94" t="s">
        <v>225</v>
      </c>
      <c r="C102" s="95"/>
      <c r="D102" s="96"/>
    </row>
    <row r="103" spans="2:4" x14ac:dyDescent="0.25">
      <c r="B103" s="82" t="s">
        <v>279</v>
      </c>
      <c r="C103" s="72"/>
      <c r="D103" s="20">
        <f t="shared" si="2"/>
        <v>0</v>
      </c>
    </row>
    <row r="104" spans="2:4" x14ac:dyDescent="0.25">
      <c r="B104" s="81" t="s">
        <v>279</v>
      </c>
      <c r="C104" s="73"/>
      <c r="D104" s="79">
        <f t="shared" si="2"/>
        <v>0</v>
      </c>
    </row>
    <row r="105" spans="2:4" x14ac:dyDescent="0.25">
      <c r="B105" s="81" t="s">
        <v>279</v>
      </c>
      <c r="C105" s="73"/>
      <c r="D105" s="79">
        <f t="shared" si="2"/>
        <v>0</v>
      </c>
    </row>
    <row r="106" spans="2:4" x14ac:dyDescent="0.25">
      <c r="B106" s="81" t="s">
        <v>279</v>
      </c>
      <c r="C106" s="73"/>
      <c r="D106" s="79">
        <f t="shared" si="2"/>
        <v>0</v>
      </c>
    </row>
    <row r="107" spans="2:4" x14ac:dyDescent="0.25">
      <c r="B107" s="81" t="s">
        <v>279</v>
      </c>
      <c r="C107" s="73"/>
      <c r="D107" s="79">
        <f t="shared" si="2"/>
        <v>0</v>
      </c>
    </row>
    <row r="108" spans="2:4" x14ac:dyDescent="0.25">
      <c r="B108" s="81" t="s">
        <v>279</v>
      </c>
      <c r="C108" s="73"/>
      <c r="D108" s="79">
        <f t="shared" si="2"/>
        <v>0</v>
      </c>
    </row>
    <row r="109" spans="2:4" x14ac:dyDescent="0.25">
      <c r="B109" s="81" t="s">
        <v>279</v>
      </c>
      <c r="C109" s="73"/>
      <c r="D109" s="79">
        <f t="shared" si="2"/>
        <v>0</v>
      </c>
    </row>
    <row r="110" spans="2:4" x14ac:dyDescent="0.25">
      <c r="B110" s="81" t="s">
        <v>279</v>
      </c>
      <c r="C110" s="73"/>
      <c r="D110" s="79">
        <f t="shared" si="2"/>
        <v>0</v>
      </c>
    </row>
    <row r="111" spans="2:4" x14ac:dyDescent="0.25">
      <c r="B111" s="81" t="s">
        <v>279</v>
      </c>
      <c r="C111" s="73"/>
      <c r="D111" s="79">
        <f t="shared" si="2"/>
        <v>0</v>
      </c>
    </row>
    <row r="112" spans="2:4" x14ac:dyDescent="0.25">
      <c r="B112" s="81" t="s">
        <v>279</v>
      </c>
      <c r="C112" s="73"/>
      <c r="D112" s="79">
        <f t="shared" si="2"/>
        <v>0</v>
      </c>
    </row>
    <row r="113" spans="2:4" x14ac:dyDescent="0.25">
      <c r="B113" s="81" t="s">
        <v>279</v>
      </c>
      <c r="C113" s="73"/>
      <c r="D113" s="79">
        <f t="shared" si="2"/>
        <v>0</v>
      </c>
    </row>
    <row r="114" spans="2:4" x14ac:dyDescent="0.25">
      <c r="B114" s="81" t="s">
        <v>279</v>
      </c>
      <c r="C114" s="73"/>
      <c r="D114" s="79">
        <f t="shared" si="2"/>
        <v>0</v>
      </c>
    </row>
    <row r="115" spans="2:4" x14ac:dyDescent="0.25">
      <c r="B115" s="81" t="s">
        <v>279</v>
      </c>
      <c r="C115" s="73"/>
      <c r="D115" s="79">
        <f t="shared" si="2"/>
        <v>0</v>
      </c>
    </row>
    <row r="116" spans="2:4" x14ac:dyDescent="0.25">
      <c r="B116" s="81" t="s">
        <v>279</v>
      </c>
      <c r="C116" s="73"/>
      <c r="D116" s="79">
        <f t="shared" si="2"/>
        <v>0</v>
      </c>
    </row>
    <row r="117" spans="2:4" x14ac:dyDescent="0.25">
      <c r="B117" s="81" t="s">
        <v>279</v>
      </c>
      <c r="C117" s="73"/>
      <c r="D117" s="79">
        <f t="shared" si="2"/>
        <v>0</v>
      </c>
    </row>
    <row r="118" spans="2:4" ht="15.75" thickBot="1" x14ac:dyDescent="0.3">
      <c r="B118" s="81" t="s">
        <v>279</v>
      </c>
      <c r="C118" s="75"/>
      <c r="D118" s="80">
        <f t="shared" si="2"/>
        <v>0</v>
      </c>
    </row>
    <row r="119" spans="2:4" ht="15.75" thickBot="1" x14ac:dyDescent="0.3">
      <c r="B119" s="64" t="s">
        <v>118</v>
      </c>
      <c r="C119" s="28">
        <f>SUM(C5:C101,C103:C118)</f>
        <v>0</v>
      </c>
      <c r="D119" s="78">
        <f>SUM(D5:D101,D103:D118)</f>
        <v>0</v>
      </c>
    </row>
    <row r="121" spans="2:4" ht="30" x14ac:dyDescent="0.25">
      <c r="B121" s="1" t="s">
        <v>255</v>
      </c>
    </row>
  </sheetData>
  <sheetProtection password="CCF3" sheet="1" objects="1" scenarios="1"/>
  <mergeCells count="3">
    <mergeCell ref="B2:D2"/>
    <mergeCell ref="B102:D102"/>
    <mergeCell ref="B3:D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F102"/>
  <sheetViews>
    <sheetView topLeftCell="A62" zoomScale="80" zoomScaleNormal="80" workbookViewId="0">
      <selection activeCell="B89" sqref="B89"/>
    </sheetView>
  </sheetViews>
  <sheetFormatPr defaultColWidth="8.85546875" defaultRowHeight="15" x14ac:dyDescent="0.25"/>
  <cols>
    <col min="1" max="1" width="17.140625" style="5" customWidth="1"/>
    <col min="2" max="2" width="73.28515625" style="1" customWidth="1"/>
    <col min="3" max="3" width="9.28515625" style="1" customWidth="1"/>
    <col min="4" max="4" width="12.7109375" style="1" customWidth="1"/>
    <col min="5" max="5" width="44.28515625" style="1" customWidth="1"/>
    <col min="6" max="6" width="53" style="3" customWidth="1"/>
    <col min="7" max="16384" width="8.85546875" style="1"/>
  </cols>
  <sheetData>
    <row r="1" spans="1:6" s="14" customFormat="1" ht="15.75" thickBot="1" x14ac:dyDescent="0.3">
      <c r="A1" s="18"/>
      <c r="B1" s="58"/>
      <c r="C1" s="59"/>
      <c r="D1" s="59"/>
      <c r="F1" s="19"/>
    </row>
    <row r="2" spans="1:6" s="14" customFormat="1" ht="27" customHeight="1" x14ac:dyDescent="0.25">
      <c r="A2" s="18"/>
      <c r="B2" s="88" t="s">
        <v>244</v>
      </c>
      <c r="C2" s="89"/>
      <c r="D2" s="90"/>
      <c r="F2" s="19"/>
    </row>
    <row r="3" spans="1:6" s="14" customFormat="1" ht="27" customHeight="1" thickBot="1" x14ac:dyDescent="0.3">
      <c r="A3" s="18"/>
      <c r="B3" s="91" t="s">
        <v>243</v>
      </c>
      <c r="C3" s="92"/>
      <c r="D3" s="93"/>
      <c r="F3" s="19"/>
    </row>
    <row r="4" spans="1:6" s="14" customFormat="1" ht="27" customHeight="1" thickBot="1" x14ac:dyDescent="0.3">
      <c r="A4" s="18"/>
      <c r="B4" s="70" t="s">
        <v>277</v>
      </c>
      <c r="C4" s="71" t="s">
        <v>173</v>
      </c>
      <c r="D4" s="76" t="s">
        <v>278</v>
      </c>
      <c r="F4" s="19"/>
    </row>
    <row r="5" spans="1:6" s="2" customFormat="1" ht="15" customHeight="1" thickBot="1" x14ac:dyDescent="0.3">
      <c r="A5" s="18" t="s">
        <v>44</v>
      </c>
      <c r="B5" s="85" t="s">
        <v>79</v>
      </c>
      <c r="C5" s="72"/>
      <c r="D5" s="20">
        <f>C5*249</f>
        <v>0</v>
      </c>
      <c r="E5" s="29"/>
      <c r="F5" s="4"/>
    </row>
    <row r="6" spans="1:6" s="2" customFormat="1" ht="15" customHeight="1" thickBot="1" x14ac:dyDescent="0.3">
      <c r="A6" s="18"/>
      <c r="B6" s="87" t="s">
        <v>210</v>
      </c>
      <c r="C6" s="73"/>
      <c r="D6" s="20">
        <f t="shared" ref="D6:D82" si="0">C6*249</f>
        <v>0</v>
      </c>
      <c r="E6" s="29"/>
      <c r="F6" s="4"/>
    </row>
    <row r="7" spans="1:6" s="2" customFormat="1" ht="15" customHeight="1" thickBot="1" x14ac:dyDescent="0.3">
      <c r="A7" s="30"/>
      <c r="B7" s="87" t="s">
        <v>307</v>
      </c>
      <c r="C7" s="73"/>
      <c r="D7" s="20">
        <f t="shared" si="0"/>
        <v>0</v>
      </c>
      <c r="E7" s="29"/>
      <c r="F7" s="4"/>
    </row>
    <row r="8" spans="1:6" s="2" customFormat="1" ht="15" customHeight="1" thickBot="1" x14ac:dyDescent="0.3">
      <c r="A8" s="30"/>
      <c r="B8" s="21" t="s">
        <v>82</v>
      </c>
      <c r="C8" s="73"/>
      <c r="D8" s="20">
        <f t="shared" si="0"/>
        <v>0</v>
      </c>
      <c r="E8" s="29"/>
      <c r="F8" s="4"/>
    </row>
    <row r="9" spans="1:6" s="2" customFormat="1" ht="15" customHeight="1" thickBot="1" x14ac:dyDescent="0.3">
      <c r="A9" s="30"/>
      <c r="B9" s="21" t="s">
        <v>81</v>
      </c>
      <c r="C9" s="73"/>
      <c r="D9" s="20">
        <f t="shared" si="0"/>
        <v>0</v>
      </c>
      <c r="E9" s="29"/>
      <c r="F9" s="4"/>
    </row>
    <row r="10" spans="1:6" s="2" customFormat="1" ht="15" customHeight="1" thickBot="1" x14ac:dyDescent="0.3">
      <c r="A10" s="30"/>
      <c r="B10" s="23" t="s">
        <v>83</v>
      </c>
      <c r="C10" s="73"/>
      <c r="D10" s="20">
        <f t="shared" si="0"/>
        <v>0</v>
      </c>
      <c r="E10" s="29"/>
      <c r="F10" s="4"/>
    </row>
    <row r="11" spans="1:6" s="2" customFormat="1" ht="15" customHeight="1" thickBot="1" x14ac:dyDescent="0.3">
      <c r="A11" s="30"/>
      <c r="B11" s="87" t="s">
        <v>84</v>
      </c>
      <c r="C11" s="73"/>
      <c r="D11" s="20">
        <f t="shared" si="0"/>
        <v>0</v>
      </c>
      <c r="E11" s="29"/>
      <c r="F11" s="4"/>
    </row>
    <row r="12" spans="1:6" s="2" customFormat="1" ht="15" customHeight="1" thickBot="1" x14ac:dyDescent="0.3">
      <c r="A12" s="30"/>
      <c r="B12" s="87" t="s">
        <v>318</v>
      </c>
      <c r="C12" s="73"/>
      <c r="D12" s="20">
        <f t="shared" si="0"/>
        <v>0</v>
      </c>
      <c r="E12" s="29"/>
      <c r="F12" s="4"/>
    </row>
    <row r="13" spans="1:6" s="2" customFormat="1" ht="15" customHeight="1" thickBot="1" x14ac:dyDescent="0.3">
      <c r="A13" s="30"/>
      <c r="B13" s="21" t="s">
        <v>85</v>
      </c>
      <c r="C13" s="73"/>
      <c r="D13" s="20">
        <f t="shared" si="0"/>
        <v>0</v>
      </c>
      <c r="E13" s="29"/>
      <c r="F13" s="4"/>
    </row>
    <row r="14" spans="1:6" s="2" customFormat="1" ht="15" customHeight="1" thickBot="1" x14ac:dyDescent="0.3">
      <c r="A14" s="30"/>
      <c r="B14" s="31" t="s">
        <v>87</v>
      </c>
      <c r="C14" s="73"/>
      <c r="D14" s="20">
        <f t="shared" si="0"/>
        <v>0</v>
      </c>
      <c r="E14" s="29"/>
      <c r="F14" s="4"/>
    </row>
    <row r="15" spans="1:6" s="2" customFormat="1" ht="15" customHeight="1" thickBot="1" x14ac:dyDescent="0.3">
      <c r="A15" s="30"/>
      <c r="B15" s="21" t="s">
        <v>86</v>
      </c>
      <c r="C15" s="73"/>
      <c r="D15" s="20">
        <f t="shared" si="0"/>
        <v>0</v>
      </c>
      <c r="E15" s="29"/>
      <c r="F15" s="4"/>
    </row>
    <row r="16" spans="1:6" s="2" customFormat="1" ht="15" customHeight="1" thickBot="1" x14ac:dyDescent="0.3">
      <c r="A16" s="30"/>
      <c r="B16" s="21" t="s">
        <v>319</v>
      </c>
      <c r="C16" s="73"/>
      <c r="D16" s="20">
        <f t="shared" si="0"/>
        <v>0</v>
      </c>
      <c r="E16" s="29"/>
      <c r="F16" s="4"/>
    </row>
    <row r="17" spans="1:6" s="2" customFormat="1" ht="15" customHeight="1" thickBot="1" x14ac:dyDescent="0.3">
      <c r="A17" s="30"/>
      <c r="B17" s="87" t="s">
        <v>88</v>
      </c>
      <c r="C17" s="73"/>
      <c r="D17" s="20">
        <f t="shared" si="0"/>
        <v>0</v>
      </c>
      <c r="E17" s="29"/>
      <c r="F17" s="4"/>
    </row>
    <row r="18" spans="1:6" s="2" customFormat="1" ht="15" customHeight="1" thickBot="1" x14ac:dyDescent="0.3">
      <c r="A18" s="30"/>
      <c r="B18" s="87" t="s">
        <v>89</v>
      </c>
      <c r="C18" s="73"/>
      <c r="D18" s="20">
        <f t="shared" si="0"/>
        <v>0</v>
      </c>
      <c r="E18" s="29"/>
      <c r="F18" s="4"/>
    </row>
    <row r="19" spans="1:6" s="2" customFormat="1" ht="15" customHeight="1" thickBot="1" x14ac:dyDescent="0.3">
      <c r="A19" s="30"/>
      <c r="B19" s="21" t="s">
        <v>65</v>
      </c>
      <c r="C19" s="73"/>
      <c r="D19" s="20">
        <f t="shared" si="0"/>
        <v>0</v>
      </c>
      <c r="E19" s="29"/>
      <c r="F19" s="4"/>
    </row>
    <row r="20" spans="1:6" s="2" customFormat="1" ht="15" customHeight="1" thickBot="1" x14ac:dyDescent="0.3">
      <c r="A20" s="30"/>
      <c r="B20" s="23" t="s">
        <v>66</v>
      </c>
      <c r="C20" s="73"/>
      <c r="D20" s="20">
        <f t="shared" si="0"/>
        <v>0</v>
      </c>
      <c r="E20" s="29"/>
      <c r="F20" s="4"/>
    </row>
    <row r="21" spans="1:6" s="2" customFormat="1" ht="15" customHeight="1" thickBot="1" x14ac:dyDescent="0.3">
      <c r="A21" s="30"/>
      <c r="B21" s="21" t="s">
        <v>90</v>
      </c>
      <c r="C21" s="73"/>
      <c r="D21" s="20">
        <f t="shared" si="0"/>
        <v>0</v>
      </c>
      <c r="E21" s="29"/>
      <c r="F21" s="4"/>
    </row>
    <row r="22" spans="1:6" s="2" customFormat="1" ht="15" customHeight="1" thickBot="1" x14ac:dyDescent="0.3">
      <c r="A22" s="30"/>
      <c r="B22" s="21" t="s">
        <v>92</v>
      </c>
      <c r="C22" s="73"/>
      <c r="D22" s="20">
        <f t="shared" si="0"/>
        <v>0</v>
      </c>
      <c r="E22" s="29"/>
      <c r="F22" s="4"/>
    </row>
    <row r="23" spans="1:6" s="2" customFormat="1" ht="15" customHeight="1" thickBot="1" x14ac:dyDescent="0.3">
      <c r="A23" s="30"/>
      <c r="B23" s="21" t="s">
        <v>93</v>
      </c>
      <c r="C23" s="73"/>
      <c r="D23" s="20">
        <f t="shared" si="0"/>
        <v>0</v>
      </c>
      <c r="E23" s="29"/>
      <c r="F23" s="4"/>
    </row>
    <row r="24" spans="1:6" s="2" customFormat="1" ht="15" customHeight="1" thickBot="1" x14ac:dyDescent="0.3">
      <c r="A24" s="30"/>
      <c r="B24" s="21" t="s">
        <v>94</v>
      </c>
      <c r="C24" s="73"/>
      <c r="D24" s="20">
        <f t="shared" si="0"/>
        <v>0</v>
      </c>
      <c r="E24" s="29"/>
      <c r="F24" s="4"/>
    </row>
    <row r="25" spans="1:6" s="2" customFormat="1" ht="15" customHeight="1" thickBot="1" x14ac:dyDescent="0.3">
      <c r="A25" s="30"/>
      <c r="B25" s="21" t="s">
        <v>95</v>
      </c>
      <c r="C25" s="73"/>
      <c r="D25" s="20">
        <f t="shared" si="0"/>
        <v>0</v>
      </c>
      <c r="E25" s="29"/>
      <c r="F25" s="4"/>
    </row>
    <row r="26" spans="1:6" s="2" customFormat="1" ht="15" customHeight="1" thickBot="1" x14ac:dyDescent="0.3">
      <c r="A26" s="30"/>
      <c r="B26" s="21" t="s">
        <v>59</v>
      </c>
      <c r="C26" s="73"/>
      <c r="D26" s="20">
        <f t="shared" si="0"/>
        <v>0</v>
      </c>
      <c r="E26" s="29"/>
      <c r="F26" s="4"/>
    </row>
    <row r="27" spans="1:6" s="2" customFormat="1" ht="15" customHeight="1" thickBot="1" x14ac:dyDescent="0.3">
      <c r="A27" s="30"/>
      <c r="B27" s="21" t="s">
        <v>96</v>
      </c>
      <c r="C27" s="73"/>
      <c r="D27" s="20">
        <f t="shared" si="0"/>
        <v>0</v>
      </c>
      <c r="E27" s="29"/>
      <c r="F27" s="4"/>
    </row>
    <row r="28" spans="1:6" s="2" customFormat="1" ht="15" customHeight="1" thickBot="1" x14ac:dyDescent="0.3">
      <c r="A28" s="30"/>
      <c r="B28" s="21" t="s">
        <v>12</v>
      </c>
      <c r="C28" s="73"/>
      <c r="D28" s="20">
        <f t="shared" si="0"/>
        <v>0</v>
      </c>
      <c r="E28" s="29"/>
      <c r="F28" s="4"/>
    </row>
    <row r="29" spans="1:6" s="2" customFormat="1" ht="15" customHeight="1" thickBot="1" x14ac:dyDescent="0.3">
      <c r="A29" s="30"/>
      <c r="B29" s="21" t="s">
        <v>11</v>
      </c>
      <c r="C29" s="73"/>
      <c r="D29" s="20">
        <f t="shared" si="0"/>
        <v>0</v>
      </c>
      <c r="E29" s="29"/>
      <c r="F29" s="4"/>
    </row>
    <row r="30" spans="1:6" s="2" customFormat="1" ht="15" customHeight="1" thickBot="1" x14ac:dyDescent="0.3">
      <c r="A30" s="30"/>
      <c r="B30" s="21" t="s">
        <v>97</v>
      </c>
      <c r="C30" s="73"/>
      <c r="D30" s="20">
        <f t="shared" si="0"/>
        <v>0</v>
      </c>
      <c r="E30" s="29"/>
      <c r="F30" s="4"/>
    </row>
    <row r="31" spans="1:6" s="2" customFormat="1" ht="15" customHeight="1" thickBot="1" x14ac:dyDescent="0.3">
      <c r="A31" s="30"/>
      <c r="B31" s="21" t="s">
        <v>98</v>
      </c>
      <c r="C31" s="73"/>
      <c r="D31" s="20">
        <f t="shared" si="0"/>
        <v>0</v>
      </c>
      <c r="E31" s="29"/>
      <c r="F31" s="4"/>
    </row>
    <row r="32" spans="1:6" s="2" customFormat="1" ht="15" customHeight="1" thickBot="1" x14ac:dyDescent="0.3">
      <c r="A32" s="30"/>
      <c r="B32" s="21" t="s">
        <v>99</v>
      </c>
      <c r="C32" s="73"/>
      <c r="D32" s="20">
        <f t="shared" si="0"/>
        <v>0</v>
      </c>
      <c r="E32" s="29"/>
      <c r="F32" s="4"/>
    </row>
    <row r="33" spans="1:6" s="2" customFormat="1" ht="15" customHeight="1" thickBot="1" x14ac:dyDescent="0.3">
      <c r="A33" s="30"/>
      <c r="B33" s="21" t="s">
        <v>100</v>
      </c>
      <c r="C33" s="73"/>
      <c r="D33" s="20">
        <f t="shared" si="0"/>
        <v>0</v>
      </c>
      <c r="E33" s="29"/>
      <c r="F33" s="4"/>
    </row>
    <row r="34" spans="1:6" s="2" customFormat="1" ht="15" customHeight="1" thickBot="1" x14ac:dyDescent="0.3">
      <c r="A34" s="30"/>
      <c r="B34" s="21" t="s">
        <v>117</v>
      </c>
      <c r="C34" s="73"/>
      <c r="D34" s="20">
        <f t="shared" si="0"/>
        <v>0</v>
      </c>
      <c r="E34" s="29"/>
      <c r="F34" s="4"/>
    </row>
    <row r="35" spans="1:6" s="2" customFormat="1" ht="15" customHeight="1" thickBot="1" x14ac:dyDescent="0.3">
      <c r="A35" s="30"/>
      <c r="B35" s="21" t="s">
        <v>211</v>
      </c>
      <c r="C35" s="73"/>
      <c r="D35" s="20">
        <f t="shared" si="0"/>
        <v>0</v>
      </c>
      <c r="E35" s="29"/>
      <c r="F35" s="4"/>
    </row>
    <row r="36" spans="1:6" s="2" customFormat="1" ht="15" customHeight="1" thickBot="1" x14ac:dyDescent="0.3">
      <c r="A36" s="30"/>
      <c r="B36" s="21" t="s">
        <v>41</v>
      </c>
      <c r="C36" s="73"/>
      <c r="D36" s="20">
        <f t="shared" si="0"/>
        <v>0</v>
      </c>
      <c r="E36" s="29"/>
      <c r="F36" s="4"/>
    </row>
    <row r="37" spans="1:6" s="2" customFormat="1" ht="15" customHeight="1" thickBot="1" x14ac:dyDescent="0.3">
      <c r="A37" s="30"/>
      <c r="B37" s="21" t="s">
        <v>101</v>
      </c>
      <c r="C37" s="73"/>
      <c r="D37" s="20">
        <f t="shared" si="0"/>
        <v>0</v>
      </c>
      <c r="E37" s="29"/>
      <c r="F37" s="4"/>
    </row>
    <row r="38" spans="1:6" s="2" customFormat="1" ht="15" customHeight="1" thickBot="1" x14ac:dyDescent="0.3">
      <c r="A38" s="30"/>
      <c r="B38" s="31" t="s">
        <v>102</v>
      </c>
      <c r="C38" s="73"/>
      <c r="D38" s="20">
        <f t="shared" si="0"/>
        <v>0</v>
      </c>
      <c r="E38" s="29"/>
      <c r="F38" s="4"/>
    </row>
    <row r="39" spans="1:6" s="2" customFormat="1" ht="15" customHeight="1" thickBot="1" x14ac:dyDescent="0.3">
      <c r="A39" s="30"/>
      <c r="B39" s="21" t="s">
        <v>103</v>
      </c>
      <c r="C39" s="73"/>
      <c r="D39" s="20">
        <f t="shared" si="0"/>
        <v>0</v>
      </c>
      <c r="E39" s="29"/>
      <c r="F39" s="4"/>
    </row>
    <row r="40" spans="1:6" s="2" customFormat="1" ht="15" customHeight="1" thickBot="1" x14ac:dyDescent="0.3">
      <c r="A40" s="30"/>
      <c r="B40" s="21" t="s">
        <v>104</v>
      </c>
      <c r="C40" s="73"/>
      <c r="D40" s="20">
        <f t="shared" si="0"/>
        <v>0</v>
      </c>
      <c r="E40" s="29"/>
      <c r="F40" s="4"/>
    </row>
    <row r="41" spans="1:6" s="2" customFormat="1" ht="15" customHeight="1" thickBot="1" x14ac:dyDescent="0.3">
      <c r="A41" s="18" t="s">
        <v>50</v>
      </c>
      <c r="B41" s="21" t="s">
        <v>212</v>
      </c>
      <c r="C41" s="73"/>
      <c r="D41" s="20">
        <f t="shared" si="0"/>
        <v>0</v>
      </c>
      <c r="E41" s="29"/>
      <c r="F41" s="4"/>
    </row>
    <row r="42" spans="1:6" s="2" customFormat="1" ht="15" customHeight="1" thickBot="1" x14ac:dyDescent="0.3">
      <c r="A42" s="30"/>
      <c r="B42" s="21" t="s">
        <v>105</v>
      </c>
      <c r="C42" s="73"/>
      <c r="D42" s="20">
        <f t="shared" si="0"/>
        <v>0</v>
      </c>
      <c r="E42" s="29"/>
      <c r="F42" s="4"/>
    </row>
    <row r="43" spans="1:6" s="2" customFormat="1" ht="15" customHeight="1" thickBot="1" x14ac:dyDescent="0.3">
      <c r="A43" s="30"/>
      <c r="B43" s="21" t="s">
        <v>73</v>
      </c>
      <c r="C43" s="73"/>
      <c r="D43" s="20">
        <f t="shared" si="0"/>
        <v>0</v>
      </c>
      <c r="E43" s="29"/>
    </row>
    <row r="44" spans="1:6" s="2" customFormat="1" ht="15" customHeight="1" thickBot="1" x14ac:dyDescent="0.3">
      <c r="A44" s="30"/>
      <c r="B44" s="21" t="s">
        <v>257</v>
      </c>
      <c r="C44" s="73"/>
      <c r="D44" s="20">
        <f t="shared" si="0"/>
        <v>0</v>
      </c>
      <c r="E44" s="29"/>
    </row>
    <row r="45" spans="1:6" s="2" customFormat="1" ht="15" customHeight="1" thickBot="1" x14ac:dyDescent="0.3">
      <c r="A45" s="30"/>
      <c r="B45" s="21" t="s">
        <v>258</v>
      </c>
      <c r="C45" s="73"/>
      <c r="D45" s="20">
        <f t="shared" si="0"/>
        <v>0</v>
      </c>
      <c r="E45" s="29"/>
    </row>
    <row r="46" spans="1:6" s="2" customFormat="1" ht="15" customHeight="1" thickBot="1" x14ac:dyDescent="0.3">
      <c r="A46" s="30"/>
      <c r="B46" s="23" t="s">
        <v>262</v>
      </c>
      <c r="C46" s="73"/>
      <c r="D46" s="20">
        <f t="shared" si="0"/>
        <v>0</v>
      </c>
      <c r="E46" s="29"/>
    </row>
    <row r="47" spans="1:6" s="2" customFormat="1" ht="15" customHeight="1" thickBot="1" x14ac:dyDescent="0.3">
      <c r="A47" s="30"/>
      <c r="B47" s="69" t="s">
        <v>261</v>
      </c>
      <c r="C47" s="73"/>
      <c r="D47" s="20">
        <f t="shared" si="0"/>
        <v>0</v>
      </c>
      <c r="E47" s="29"/>
    </row>
    <row r="48" spans="1:6" s="2" customFormat="1" ht="15" customHeight="1" thickBot="1" x14ac:dyDescent="0.3">
      <c r="A48" s="30"/>
      <c r="B48" s="21" t="s">
        <v>259</v>
      </c>
      <c r="C48" s="73"/>
      <c r="D48" s="20">
        <f t="shared" si="0"/>
        <v>0</v>
      </c>
      <c r="E48" s="29"/>
      <c r="F48" s="4"/>
    </row>
    <row r="49" spans="1:6" s="2" customFormat="1" ht="36.6" customHeight="1" thickBot="1" x14ac:dyDescent="0.3">
      <c r="A49" s="30"/>
      <c r="B49" s="87" t="s">
        <v>320</v>
      </c>
      <c r="C49" s="73"/>
      <c r="D49" s="20">
        <f t="shared" si="0"/>
        <v>0</v>
      </c>
      <c r="E49" s="29"/>
      <c r="F49" s="4"/>
    </row>
    <row r="50" spans="1:6" s="2" customFormat="1" ht="15" customHeight="1" thickBot="1" x14ac:dyDescent="0.3">
      <c r="A50" s="30"/>
      <c r="B50" s="21" t="s">
        <v>42</v>
      </c>
      <c r="C50" s="73"/>
      <c r="D50" s="20">
        <f t="shared" si="0"/>
        <v>0</v>
      </c>
      <c r="E50" s="29"/>
    </row>
    <row r="51" spans="1:6" s="2" customFormat="1" ht="15" customHeight="1" thickBot="1" x14ac:dyDescent="0.3">
      <c r="A51" s="30"/>
      <c r="B51" s="21" t="s">
        <v>108</v>
      </c>
      <c r="C51" s="73"/>
      <c r="D51" s="20">
        <f t="shared" si="0"/>
        <v>0</v>
      </c>
      <c r="E51" s="29"/>
    </row>
    <row r="52" spans="1:6" s="2" customFormat="1" ht="15" customHeight="1" thickBot="1" x14ac:dyDescent="0.3">
      <c r="A52" s="30"/>
      <c r="B52" s="23" t="s">
        <v>39</v>
      </c>
      <c r="C52" s="73"/>
      <c r="D52" s="20">
        <f t="shared" si="0"/>
        <v>0</v>
      </c>
      <c r="E52" s="29"/>
    </row>
    <row r="53" spans="1:6" s="2" customFormat="1" ht="15" customHeight="1" thickBot="1" x14ac:dyDescent="0.3">
      <c r="A53" s="30"/>
      <c r="B53" s="21" t="s">
        <v>213</v>
      </c>
      <c r="C53" s="73"/>
      <c r="D53" s="20">
        <f t="shared" si="0"/>
        <v>0</v>
      </c>
      <c r="E53" s="29"/>
    </row>
    <row r="54" spans="1:6" s="2" customFormat="1" ht="15" customHeight="1" thickBot="1" x14ac:dyDescent="0.3">
      <c r="A54" s="30"/>
      <c r="B54" s="21" t="s">
        <v>106</v>
      </c>
      <c r="C54" s="73"/>
      <c r="D54" s="20">
        <f t="shared" si="0"/>
        <v>0</v>
      </c>
      <c r="E54" s="29"/>
    </row>
    <row r="55" spans="1:6" s="2" customFormat="1" ht="15" customHeight="1" thickBot="1" x14ac:dyDescent="0.3">
      <c r="A55" s="30"/>
      <c r="B55" s="21" t="s">
        <v>107</v>
      </c>
      <c r="C55" s="73"/>
      <c r="D55" s="20">
        <f t="shared" si="0"/>
        <v>0</v>
      </c>
      <c r="E55" s="29"/>
      <c r="F55" s="4"/>
    </row>
    <row r="56" spans="1:6" s="2" customFormat="1" ht="15" customHeight="1" thickBot="1" x14ac:dyDescent="0.3">
      <c r="A56" s="30"/>
      <c r="B56" s="21" t="s">
        <v>17</v>
      </c>
      <c r="C56" s="73"/>
      <c r="D56" s="20">
        <f t="shared" si="0"/>
        <v>0</v>
      </c>
      <c r="E56" s="29"/>
      <c r="F56" s="4"/>
    </row>
    <row r="57" spans="1:6" s="2" customFormat="1" ht="15" customHeight="1" thickBot="1" x14ac:dyDescent="0.3">
      <c r="A57" s="30"/>
      <c r="B57" s="21" t="s">
        <v>109</v>
      </c>
      <c r="C57" s="73"/>
      <c r="D57" s="20">
        <f t="shared" si="0"/>
        <v>0</v>
      </c>
      <c r="E57" s="29"/>
      <c r="F57" s="4"/>
    </row>
    <row r="58" spans="1:6" s="2" customFormat="1" ht="15" customHeight="1" thickBot="1" x14ac:dyDescent="0.3">
      <c r="A58" s="30"/>
      <c r="B58" s="21" t="s">
        <v>110</v>
      </c>
      <c r="C58" s="73"/>
      <c r="D58" s="20">
        <f t="shared" si="0"/>
        <v>0</v>
      </c>
      <c r="E58" s="29"/>
      <c r="F58" s="4"/>
    </row>
    <row r="59" spans="1:6" s="2" customFormat="1" ht="15" customHeight="1" thickBot="1" x14ac:dyDescent="0.3">
      <c r="A59" s="30"/>
      <c r="B59" s="21" t="s">
        <v>111</v>
      </c>
      <c r="C59" s="73"/>
      <c r="D59" s="20">
        <f t="shared" si="0"/>
        <v>0</v>
      </c>
      <c r="E59" s="29"/>
      <c r="F59" s="4"/>
    </row>
    <row r="60" spans="1:6" s="2" customFormat="1" ht="15" customHeight="1" thickBot="1" x14ac:dyDescent="0.3">
      <c r="A60" s="30"/>
      <c r="B60" s="21" t="s">
        <v>214</v>
      </c>
      <c r="C60" s="73"/>
      <c r="D60" s="20">
        <f t="shared" si="0"/>
        <v>0</v>
      </c>
      <c r="E60" s="29"/>
      <c r="F60" s="4"/>
    </row>
    <row r="61" spans="1:6" s="2" customFormat="1" ht="15" customHeight="1" thickBot="1" x14ac:dyDescent="0.3">
      <c r="A61" s="30"/>
      <c r="B61" s="21" t="s">
        <v>223</v>
      </c>
      <c r="C61" s="73"/>
      <c r="D61" s="20">
        <f t="shared" si="0"/>
        <v>0</v>
      </c>
      <c r="E61" s="29"/>
      <c r="F61" s="4"/>
    </row>
    <row r="62" spans="1:6" s="2" customFormat="1" ht="15" customHeight="1" thickBot="1" x14ac:dyDescent="0.3">
      <c r="A62" s="30"/>
      <c r="B62" s="21" t="s">
        <v>112</v>
      </c>
      <c r="C62" s="73"/>
      <c r="D62" s="20">
        <f t="shared" si="0"/>
        <v>0</v>
      </c>
      <c r="E62" s="29"/>
      <c r="F62" s="4"/>
    </row>
    <row r="63" spans="1:6" s="2" customFormat="1" ht="15" customHeight="1" thickBot="1" x14ac:dyDescent="0.3">
      <c r="A63" s="30"/>
      <c r="B63" s="21" t="s">
        <v>75</v>
      </c>
      <c r="C63" s="73"/>
      <c r="D63" s="20">
        <f t="shared" si="0"/>
        <v>0</v>
      </c>
      <c r="E63" s="29"/>
      <c r="F63" s="4"/>
    </row>
    <row r="64" spans="1:6" s="2" customFormat="1" ht="15" customHeight="1" thickBot="1" x14ac:dyDescent="0.3">
      <c r="A64" s="30"/>
      <c r="B64" s="21" t="s">
        <v>18</v>
      </c>
      <c r="C64" s="73"/>
      <c r="D64" s="20">
        <f t="shared" si="0"/>
        <v>0</v>
      </c>
      <c r="E64" s="29"/>
    </row>
    <row r="65" spans="1:6" s="2" customFormat="1" ht="15" customHeight="1" thickBot="1" x14ac:dyDescent="0.3">
      <c r="A65" s="30"/>
      <c r="B65" s="21" t="s">
        <v>20</v>
      </c>
      <c r="C65" s="73"/>
      <c r="D65" s="20">
        <f t="shared" si="0"/>
        <v>0</v>
      </c>
      <c r="E65" s="29"/>
    </row>
    <row r="66" spans="1:6" s="2" customFormat="1" ht="15" customHeight="1" thickBot="1" x14ac:dyDescent="0.3">
      <c r="A66" s="30"/>
      <c r="B66" s="21" t="s">
        <v>21</v>
      </c>
      <c r="C66" s="73"/>
      <c r="D66" s="20">
        <f t="shared" si="0"/>
        <v>0</v>
      </c>
      <c r="E66" s="29"/>
    </row>
    <row r="67" spans="1:6" s="2" customFormat="1" ht="15" customHeight="1" thickBot="1" x14ac:dyDescent="0.3">
      <c r="A67" s="30"/>
      <c r="B67" s="21" t="s">
        <v>113</v>
      </c>
      <c r="C67" s="73"/>
      <c r="D67" s="20">
        <f t="shared" si="0"/>
        <v>0</v>
      </c>
      <c r="E67" s="29"/>
      <c r="F67" s="4"/>
    </row>
    <row r="68" spans="1:6" s="2" customFormat="1" ht="15" customHeight="1" thickBot="1" x14ac:dyDescent="0.3">
      <c r="A68" s="30"/>
      <c r="B68" s="21" t="s">
        <v>114</v>
      </c>
      <c r="C68" s="73"/>
      <c r="D68" s="20">
        <f t="shared" si="0"/>
        <v>0</v>
      </c>
      <c r="E68" s="29"/>
      <c r="F68" s="4"/>
    </row>
    <row r="69" spans="1:6" s="2" customFormat="1" ht="15" customHeight="1" thickBot="1" x14ac:dyDescent="0.3">
      <c r="A69" s="30"/>
      <c r="B69" s="21" t="s">
        <v>28</v>
      </c>
      <c r="C69" s="73"/>
      <c r="D69" s="20">
        <f t="shared" si="0"/>
        <v>0</v>
      </c>
      <c r="E69" s="27"/>
      <c r="F69" s="4"/>
    </row>
    <row r="70" spans="1:6" s="2" customFormat="1" ht="15" customHeight="1" thickBot="1" x14ac:dyDescent="0.3">
      <c r="A70" s="26"/>
      <c r="B70" s="21" t="s">
        <v>22</v>
      </c>
      <c r="C70" s="73"/>
      <c r="D70" s="20">
        <f t="shared" si="0"/>
        <v>0</v>
      </c>
      <c r="E70" s="27"/>
      <c r="F70" s="4"/>
    </row>
    <row r="71" spans="1:6" s="2" customFormat="1" ht="15" customHeight="1" thickBot="1" x14ac:dyDescent="0.3">
      <c r="A71" s="26"/>
      <c r="B71" s="21" t="s">
        <v>115</v>
      </c>
      <c r="C71" s="73"/>
      <c r="D71" s="20">
        <f t="shared" si="0"/>
        <v>0</v>
      </c>
      <c r="E71" s="27"/>
      <c r="F71" s="4"/>
    </row>
    <row r="72" spans="1:6" s="2" customFormat="1" ht="15" customHeight="1" thickBot="1" x14ac:dyDescent="0.3">
      <c r="A72" s="26"/>
      <c r="B72" s="21" t="s">
        <v>35</v>
      </c>
      <c r="C72" s="73"/>
      <c r="D72" s="20">
        <f t="shared" si="0"/>
        <v>0</v>
      </c>
      <c r="E72" s="27"/>
      <c r="F72" s="4"/>
    </row>
    <row r="73" spans="1:6" s="2" customFormat="1" ht="15" customHeight="1" thickBot="1" x14ac:dyDescent="0.3">
      <c r="A73" s="26"/>
      <c r="B73" s="21" t="s">
        <v>34</v>
      </c>
      <c r="C73" s="73"/>
      <c r="D73" s="20">
        <f t="shared" si="0"/>
        <v>0</v>
      </c>
      <c r="E73" s="27"/>
      <c r="F73" s="4"/>
    </row>
    <row r="74" spans="1:6" s="2" customFormat="1" ht="15" customHeight="1" thickBot="1" x14ac:dyDescent="0.3">
      <c r="A74" s="26"/>
      <c r="B74" s="21" t="s">
        <v>91</v>
      </c>
      <c r="C74" s="73"/>
      <c r="D74" s="20">
        <f t="shared" si="0"/>
        <v>0</v>
      </c>
      <c r="E74" s="29"/>
      <c r="F74" s="4"/>
    </row>
    <row r="75" spans="1:6" ht="15.75" thickBot="1" x14ac:dyDescent="0.3">
      <c r="A75" s="18"/>
      <c r="B75" s="21" t="s">
        <v>19</v>
      </c>
      <c r="C75" s="73"/>
      <c r="D75" s="20">
        <f t="shared" si="0"/>
        <v>0</v>
      </c>
      <c r="E75" s="14"/>
    </row>
    <row r="76" spans="1:6" ht="18.75" customHeight="1" thickBot="1" x14ac:dyDescent="0.3">
      <c r="A76" s="18"/>
      <c r="B76" s="21" t="s">
        <v>76</v>
      </c>
      <c r="C76" s="73"/>
      <c r="D76" s="20">
        <f t="shared" si="0"/>
        <v>0</v>
      </c>
    </row>
    <row r="77" spans="1:6" ht="16.899999999999999" customHeight="1" thickBot="1" x14ac:dyDescent="0.3">
      <c r="B77" s="21" t="s">
        <v>77</v>
      </c>
      <c r="C77" s="73"/>
      <c r="D77" s="20">
        <f t="shared" si="0"/>
        <v>0</v>
      </c>
    </row>
    <row r="78" spans="1:6" ht="16.899999999999999" customHeight="1" thickBot="1" x14ac:dyDescent="0.3">
      <c r="B78" s="21" t="s">
        <v>116</v>
      </c>
      <c r="C78" s="73"/>
      <c r="D78" s="20">
        <f t="shared" si="0"/>
        <v>0</v>
      </c>
    </row>
    <row r="79" spans="1:6" ht="16.899999999999999" customHeight="1" thickBot="1" x14ac:dyDescent="0.3">
      <c r="B79" s="87" t="s">
        <v>321</v>
      </c>
      <c r="C79" s="73"/>
      <c r="D79" s="20">
        <f t="shared" si="0"/>
        <v>0</v>
      </c>
    </row>
    <row r="80" spans="1:6" ht="16.899999999999999" customHeight="1" thickBot="1" x14ac:dyDescent="0.3">
      <c r="B80" s="87" t="s">
        <v>323</v>
      </c>
      <c r="C80" s="73"/>
      <c r="D80" s="20">
        <f t="shared" si="0"/>
        <v>0</v>
      </c>
    </row>
    <row r="81" spans="2:4" ht="16.899999999999999" customHeight="1" thickBot="1" x14ac:dyDescent="0.3">
      <c r="B81" s="87" t="s">
        <v>324</v>
      </c>
      <c r="C81" s="73"/>
      <c r="D81" s="20">
        <f t="shared" si="0"/>
        <v>0</v>
      </c>
    </row>
    <row r="82" spans="2:4" ht="15.75" thickBot="1" x14ac:dyDescent="0.3">
      <c r="B82" s="87" t="s">
        <v>322</v>
      </c>
      <c r="C82" s="73"/>
      <c r="D82" s="20">
        <f t="shared" si="0"/>
        <v>0</v>
      </c>
    </row>
    <row r="83" spans="2:4" ht="15.75" thickBot="1" x14ac:dyDescent="0.3">
      <c r="B83" s="94" t="s">
        <v>225</v>
      </c>
      <c r="C83" s="95"/>
      <c r="D83" s="96"/>
    </row>
    <row r="84" spans="2:4" ht="15.75" thickBot="1" x14ac:dyDescent="0.3">
      <c r="B84" s="81" t="s">
        <v>279</v>
      </c>
      <c r="C84" s="74"/>
      <c r="D84" s="62">
        <f t="shared" ref="D84:D99" si="1">C84*249</f>
        <v>0</v>
      </c>
    </row>
    <row r="85" spans="2:4" ht="15.75" thickBot="1" x14ac:dyDescent="0.3">
      <c r="B85" s="81" t="s">
        <v>279</v>
      </c>
      <c r="C85" s="74"/>
      <c r="D85" s="20">
        <f t="shared" si="1"/>
        <v>0</v>
      </c>
    </row>
    <row r="86" spans="2:4" ht="15.75" thickBot="1" x14ac:dyDescent="0.3">
      <c r="B86" s="81" t="s">
        <v>279</v>
      </c>
      <c r="C86" s="74"/>
      <c r="D86" s="20">
        <f t="shared" si="1"/>
        <v>0</v>
      </c>
    </row>
    <row r="87" spans="2:4" ht="15.75" thickBot="1" x14ac:dyDescent="0.3">
      <c r="B87" s="81"/>
      <c r="C87" s="74"/>
      <c r="D87" s="20">
        <f t="shared" si="1"/>
        <v>0</v>
      </c>
    </row>
    <row r="88" spans="2:4" ht="15.75" thickBot="1" x14ac:dyDescent="0.3">
      <c r="B88" s="81" t="s">
        <v>279</v>
      </c>
      <c r="C88" s="74"/>
      <c r="D88" s="20">
        <f t="shared" si="1"/>
        <v>0</v>
      </c>
    </row>
    <row r="89" spans="2:4" ht="15.75" thickBot="1" x14ac:dyDescent="0.3">
      <c r="B89" s="81" t="s">
        <v>279</v>
      </c>
      <c r="C89" s="74"/>
      <c r="D89" s="20">
        <f t="shared" si="1"/>
        <v>0</v>
      </c>
    </row>
    <row r="90" spans="2:4" ht="15.75" thickBot="1" x14ac:dyDescent="0.3">
      <c r="B90" s="81" t="s">
        <v>279</v>
      </c>
      <c r="C90" s="74"/>
      <c r="D90" s="20">
        <f t="shared" si="1"/>
        <v>0</v>
      </c>
    </row>
    <row r="91" spans="2:4" ht="15.75" thickBot="1" x14ac:dyDescent="0.3">
      <c r="B91" s="81" t="s">
        <v>279</v>
      </c>
      <c r="C91" s="74"/>
      <c r="D91" s="20">
        <f t="shared" si="1"/>
        <v>0</v>
      </c>
    </row>
    <row r="92" spans="2:4" ht="15.75" thickBot="1" x14ac:dyDescent="0.3">
      <c r="B92" s="81" t="s">
        <v>279</v>
      </c>
      <c r="C92" s="74"/>
      <c r="D92" s="20">
        <f t="shared" si="1"/>
        <v>0</v>
      </c>
    </row>
    <row r="93" spans="2:4" ht="15.75" thickBot="1" x14ac:dyDescent="0.3">
      <c r="B93" s="81" t="s">
        <v>279</v>
      </c>
      <c r="C93" s="74"/>
      <c r="D93" s="20">
        <f t="shared" si="1"/>
        <v>0</v>
      </c>
    </row>
    <row r="94" spans="2:4" ht="15.75" thickBot="1" x14ac:dyDescent="0.3">
      <c r="B94" s="81" t="s">
        <v>279</v>
      </c>
      <c r="C94" s="74"/>
      <c r="D94" s="20">
        <f t="shared" si="1"/>
        <v>0</v>
      </c>
    </row>
    <row r="95" spans="2:4" ht="15.75" thickBot="1" x14ac:dyDescent="0.3">
      <c r="B95" s="81" t="s">
        <v>279</v>
      </c>
      <c r="C95" s="74"/>
      <c r="D95" s="20">
        <f t="shared" si="1"/>
        <v>0</v>
      </c>
    </row>
    <row r="96" spans="2:4" ht="15.75" thickBot="1" x14ac:dyDescent="0.3">
      <c r="B96" s="81" t="s">
        <v>279</v>
      </c>
      <c r="C96" s="73"/>
      <c r="D96" s="20">
        <f t="shared" si="1"/>
        <v>0</v>
      </c>
    </row>
    <row r="97" spans="2:4" ht="15.75" thickBot="1" x14ac:dyDescent="0.3">
      <c r="B97" s="81" t="s">
        <v>279</v>
      </c>
      <c r="C97" s="73"/>
      <c r="D97" s="20">
        <f t="shared" si="1"/>
        <v>0</v>
      </c>
    </row>
    <row r="98" spans="2:4" ht="15.75" thickBot="1" x14ac:dyDescent="0.3">
      <c r="B98" s="81" t="s">
        <v>279</v>
      </c>
      <c r="C98" s="73"/>
      <c r="D98" s="20">
        <f t="shared" si="1"/>
        <v>0</v>
      </c>
    </row>
    <row r="99" spans="2:4" ht="15.75" thickBot="1" x14ac:dyDescent="0.3">
      <c r="B99" s="81" t="s">
        <v>279</v>
      </c>
      <c r="C99" s="75"/>
      <c r="D99" s="61">
        <f t="shared" si="1"/>
        <v>0</v>
      </c>
    </row>
    <row r="100" spans="2:4" ht="15.75" thickBot="1" x14ac:dyDescent="0.3">
      <c r="B100" s="57" t="s">
        <v>118</v>
      </c>
      <c r="C100" s="28">
        <f>SUM(C5:C82,C84:C99)</f>
        <v>0</v>
      </c>
      <c r="D100" s="65">
        <f>SUM(D5:D82,D84:D99)</f>
        <v>0</v>
      </c>
    </row>
    <row r="102" spans="2:4" ht="30" x14ac:dyDescent="0.25">
      <c r="B102" s="1" t="s">
        <v>255</v>
      </c>
    </row>
  </sheetData>
  <sheetProtection password="CCF3" sheet="1" objects="1" scenarios="1"/>
  <mergeCells count="3">
    <mergeCell ref="B2:D2"/>
    <mergeCell ref="B83:D83"/>
    <mergeCell ref="B3:D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
  <sheetViews>
    <sheetView workbookViewId="0">
      <selection activeCell="F30" sqref="F30"/>
    </sheetView>
  </sheetViews>
  <sheetFormatPr defaultColWidth="8.85546875" defaultRowHeight="15" x14ac:dyDescent="0.25"/>
  <cols>
    <col min="1" max="1" width="8.85546875" style="12"/>
    <col min="2" max="2" width="9" style="12" customWidth="1"/>
    <col min="3" max="16384" width="8.85546875" style="12"/>
  </cols>
  <sheetData>
    <row r="1" spans="1:22" ht="15.75" thickBot="1" x14ac:dyDescent="0.3">
      <c r="B1" s="110" t="s">
        <v>171</v>
      </c>
      <c r="C1" s="111"/>
      <c r="D1" s="112"/>
    </row>
    <row r="2" spans="1:22" ht="15.75" thickBot="1" x14ac:dyDescent="0.3">
      <c r="B2" s="7" t="s">
        <v>119</v>
      </c>
      <c r="C2" s="32" t="s">
        <v>120</v>
      </c>
      <c r="D2" s="8" t="s">
        <v>121</v>
      </c>
      <c r="E2" s="8" t="s">
        <v>122</v>
      </c>
      <c r="F2" s="8" t="s">
        <v>123</v>
      </c>
      <c r="G2" s="8" t="s">
        <v>124</v>
      </c>
      <c r="H2" s="8" t="s">
        <v>125</v>
      </c>
      <c r="I2" s="8" t="s">
        <v>126</v>
      </c>
      <c r="J2" s="8" t="s">
        <v>127</v>
      </c>
      <c r="K2" s="8" t="s">
        <v>128</v>
      </c>
      <c r="L2" s="8" t="s">
        <v>129</v>
      </c>
      <c r="M2" s="8" t="s">
        <v>130</v>
      </c>
      <c r="N2" s="8" t="s">
        <v>131</v>
      </c>
      <c r="O2" s="8" t="s">
        <v>132</v>
      </c>
      <c r="P2" s="8" t="s">
        <v>133</v>
      </c>
      <c r="Q2" s="9" t="s">
        <v>134</v>
      </c>
    </row>
    <row r="3" spans="1:22" ht="15.75" thickBot="1" x14ac:dyDescent="0.3">
      <c r="A3" s="12" t="s">
        <v>173</v>
      </c>
      <c r="B3" s="38"/>
      <c r="C3" s="39"/>
      <c r="D3" s="40"/>
      <c r="E3" s="40"/>
      <c r="F3" s="40"/>
      <c r="G3" s="40"/>
      <c r="H3" s="40"/>
      <c r="I3" s="40"/>
      <c r="J3" s="40"/>
      <c r="K3" s="40"/>
      <c r="L3" s="40"/>
      <c r="M3" s="40"/>
      <c r="N3" s="40"/>
      <c r="O3" s="40"/>
      <c r="P3" s="40"/>
      <c r="Q3" s="40"/>
      <c r="R3" s="33"/>
    </row>
    <row r="4" spans="1:22" ht="15.75" thickBot="1" x14ac:dyDescent="0.3">
      <c r="B4" s="7" t="s">
        <v>135</v>
      </c>
      <c r="C4" s="8" t="s">
        <v>136</v>
      </c>
      <c r="D4" s="32" t="s">
        <v>137</v>
      </c>
      <c r="E4" s="8" t="s">
        <v>138</v>
      </c>
      <c r="F4" s="8" t="s">
        <v>139</v>
      </c>
      <c r="G4" s="8" t="s">
        <v>140</v>
      </c>
      <c r="H4" s="8" t="s">
        <v>141</v>
      </c>
      <c r="I4" s="8" t="s">
        <v>142</v>
      </c>
      <c r="J4" s="8" t="s">
        <v>143</v>
      </c>
      <c r="K4" s="8" t="s">
        <v>144</v>
      </c>
      <c r="L4" s="8" t="s">
        <v>145</v>
      </c>
      <c r="M4" s="8" t="s">
        <v>146</v>
      </c>
      <c r="N4" s="8" t="s">
        <v>147</v>
      </c>
      <c r="O4" s="8" t="s">
        <v>148</v>
      </c>
      <c r="P4" s="8" t="s">
        <v>149</v>
      </c>
      <c r="Q4" s="9" t="s">
        <v>150</v>
      </c>
      <c r="R4" s="33"/>
    </row>
    <row r="5" spans="1:22" ht="15.75" thickBot="1" x14ac:dyDescent="0.3">
      <c r="A5" s="12" t="s">
        <v>173</v>
      </c>
      <c r="B5" s="38"/>
      <c r="C5" s="39"/>
      <c r="D5" s="40"/>
      <c r="E5" s="40"/>
      <c r="F5" s="40"/>
      <c r="G5" s="40"/>
      <c r="H5" s="40"/>
      <c r="I5" s="40"/>
      <c r="J5" s="40"/>
      <c r="K5" s="40"/>
      <c r="L5" s="40"/>
      <c r="M5" s="40"/>
      <c r="N5" s="40"/>
      <c r="O5" s="40"/>
      <c r="P5" s="40"/>
      <c r="Q5" s="41"/>
      <c r="R5" s="33"/>
    </row>
    <row r="6" spans="1:22" ht="15.75" thickBot="1" x14ac:dyDescent="0.3">
      <c r="B6" s="7" t="s">
        <v>151</v>
      </c>
      <c r="C6" s="32" t="s">
        <v>152</v>
      </c>
      <c r="D6" s="8" t="s">
        <v>153</v>
      </c>
      <c r="E6" s="8" t="s">
        <v>154</v>
      </c>
      <c r="F6" s="8" t="s">
        <v>155</v>
      </c>
      <c r="G6" s="8" t="s">
        <v>156</v>
      </c>
      <c r="H6" s="8" t="s">
        <v>157</v>
      </c>
      <c r="I6" s="8" t="s">
        <v>158</v>
      </c>
      <c r="J6" s="8" t="s">
        <v>159</v>
      </c>
      <c r="K6" s="8" t="s">
        <v>160</v>
      </c>
      <c r="L6" s="8" t="s">
        <v>161</v>
      </c>
      <c r="M6" s="8" t="s">
        <v>162</v>
      </c>
      <c r="N6" s="8" t="s">
        <v>163</v>
      </c>
      <c r="O6" s="8" t="s">
        <v>164</v>
      </c>
      <c r="P6" s="9" t="s">
        <v>170</v>
      </c>
      <c r="Q6" s="33"/>
      <c r="R6" s="33"/>
    </row>
    <row r="7" spans="1:22" ht="15.75" thickBot="1" x14ac:dyDescent="0.3">
      <c r="A7" s="12" t="s">
        <v>173</v>
      </c>
      <c r="B7" s="38"/>
      <c r="C7" s="39"/>
      <c r="D7" s="40"/>
      <c r="E7" s="40"/>
      <c r="F7" s="40"/>
      <c r="G7" s="40"/>
      <c r="H7" s="40"/>
      <c r="I7" s="40"/>
      <c r="J7" s="40"/>
      <c r="K7" s="40"/>
      <c r="L7" s="40"/>
      <c r="M7" s="40"/>
      <c r="N7" s="40"/>
      <c r="O7" s="40"/>
      <c r="P7" s="40"/>
      <c r="Q7" s="33"/>
      <c r="R7" s="33"/>
    </row>
    <row r="8" spans="1:22" ht="15.75" thickBot="1" x14ac:dyDescent="0.3">
      <c r="B8" s="7">
        <v>1</v>
      </c>
      <c r="C8" s="32">
        <v>2</v>
      </c>
      <c r="D8" s="8">
        <v>3</v>
      </c>
      <c r="E8" s="8">
        <v>4</v>
      </c>
      <c r="F8" s="8">
        <v>5</v>
      </c>
      <c r="G8" s="8">
        <v>6</v>
      </c>
      <c r="H8" s="8">
        <v>7</v>
      </c>
      <c r="I8" s="8">
        <v>8</v>
      </c>
      <c r="J8" s="8">
        <v>9</v>
      </c>
      <c r="K8" s="8">
        <v>0</v>
      </c>
      <c r="L8" s="8" t="s">
        <v>165</v>
      </c>
      <c r="M8" s="8" t="s">
        <v>166</v>
      </c>
      <c r="N8" s="8" t="s">
        <v>167</v>
      </c>
      <c r="O8" s="8" t="s">
        <v>168</v>
      </c>
      <c r="P8" s="8" t="s">
        <v>169</v>
      </c>
      <c r="Q8" s="9" t="s">
        <v>172</v>
      </c>
    </row>
    <row r="9" spans="1:22" s="33" customFormat="1" ht="15.75" thickBot="1" x14ac:dyDescent="0.3">
      <c r="A9" s="12" t="s">
        <v>173</v>
      </c>
      <c r="B9" s="42"/>
      <c r="C9" s="43"/>
      <c r="D9" s="41"/>
      <c r="E9" s="41"/>
      <c r="F9" s="41"/>
      <c r="G9" s="41"/>
      <c r="H9" s="41"/>
      <c r="I9" s="41"/>
      <c r="J9" s="41"/>
      <c r="K9" s="41"/>
      <c r="L9" s="41"/>
      <c r="M9" s="41"/>
      <c r="N9" s="41"/>
      <c r="O9" s="41"/>
      <c r="P9" s="41"/>
      <c r="Q9" s="41"/>
    </row>
    <row r="10" spans="1:22" s="33" customFormat="1" ht="23.45" customHeight="1" thickBot="1" x14ac:dyDescent="0.3">
      <c r="A10" s="12"/>
      <c r="B10" s="116" t="s">
        <v>220</v>
      </c>
      <c r="C10" s="117"/>
      <c r="D10" s="116" t="s">
        <v>221</v>
      </c>
      <c r="E10" s="117"/>
      <c r="F10" s="116" t="s">
        <v>222</v>
      </c>
      <c r="G10" s="117"/>
      <c r="H10" s="118"/>
      <c r="I10" s="118"/>
    </row>
    <row r="11" spans="1:22" s="33" customFormat="1" ht="31.9" customHeight="1" thickBot="1" x14ac:dyDescent="0.3">
      <c r="A11" s="12" t="s">
        <v>173</v>
      </c>
      <c r="B11" s="119"/>
      <c r="C11" s="120"/>
      <c r="D11" s="119"/>
      <c r="E11" s="120"/>
      <c r="F11" s="119"/>
      <c r="G11" s="120"/>
    </row>
    <row r="12" spans="1:22" ht="26.45" customHeight="1" thickBot="1" x14ac:dyDescent="0.3">
      <c r="B12" s="113" t="s">
        <v>176</v>
      </c>
      <c r="C12" s="114"/>
      <c r="D12" s="113" t="s">
        <v>263</v>
      </c>
      <c r="E12" s="114"/>
      <c r="F12" s="113" t="s">
        <v>177</v>
      </c>
      <c r="G12" s="114"/>
      <c r="H12" s="113" t="s">
        <v>178</v>
      </c>
      <c r="I12" s="114"/>
      <c r="J12" s="113" t="s">
        <v>179</v>
      </c>
      <c r="K12" s="114"/>
      <c r="L12" s="113" t="s">
        <v>180</v>
      </c>
      <c r="M12" s="114"/>
      <c r="N12" s="113" t="s">
        <v>181</v>
      </c>
      <c r="O12" s="114"/>
      <c r="P12" s="113" t="s">
        <v>182</v>
      </c>
      <c r="Q12" s="114"/>
      <c r="S12" s="121" t="s">
        <v>231</v>
      </c>
      <c r="T12" s="122"/>
      <c r="U12" s="122"/>
      <c r="V12" s="123"/>
    </row>
    <row r="13" spans="1:22" s="33" customFormat="1" ht="15.75" thickBot="1" x14ac:dyDescent="0.3">
      <c r="A13" s="12" t="s">
        <v>173</v>
      </c>
      <c r="B13" s="115"/>
      <c r="C13" s="115"/>
      <c r="D13" s="115"/>
      <c r="E13" s="115"/>
      <c r="F13" s="115"/>
      <c r="G13" s="115"/>
      <c r="H13" s="115"/>
      <c r="I13" s="115"/>
      <c r="J13" s="115"/>
      <c r="K13" s="115"/>
      <c r="L13" s="115"/>
      <c r="M13" s="115"/>
      <c r="N13" s="115"/>
      <c r="O13" s="115"/>
      <c r="P13" s="115"/>
      <c r="Q13" s="115"/>
      <c r="S13" s="124"/>
      <c r="T13" s="125"/>
      <c r="U13" s="125"/>
      <c r="V13" s="126"/>
    </row>
    <row r="14" spans="1:22" ht="29.45" customHeight="1" thickBot="1" x14ac:dyDescent="0.3">
      <c r="B14" s="113" t="s">
        <v>183</v>
      </c>
      <c r="C14" s="114"/>
      <c r="D14" s="113" t="s">
        <v>184</v>
      </c>
      <c r="E14" s="114"/>
      <c r="F14" s="113" t="s">
        <v>185</v>
      </c>
      <c r="G14" s="114"/>
      <c r="H14" s="113" t="s">
        <v>186</v>
      </c>
      <c r="I14" s="114"/>
      <c r="J14" s="113" t="s">
        <v>187</v>
      </c>
      <c r="K14" s="114"/>
      <c r="L14" s="113" t="s">
        <v>188</v>
      </c>
      <c r="M14" s="114"/>
      <c r="N14" s="113" t="s">
        <v>189</v>
      </c>
      <c r="O14" s="114"/>
      <c r="P14" s="113" t="s">
        <v>190</v>
      </c>
      <c r="Q14" s="114"/>
      <c r="S14" s="124"/>
      <c r="T14" s="125"/>
      <c r="U14" s="125"/>
      <c r="V14" s="126"/>
    </row>
    <row r="15" spans="1:22" s="33" customFormat="1" ht="15.75" thickBot="1" x14ac:dyDescent="0.3">
      <c r="A15" s="12" t="s">
        <v>173</v>
      </c>
      <c r="B15" s="115"/>
      <c r="C15" s="115"/>
      <c r="D15" s="115"/>
      <c r="E15" s="115"/>
      <c r="F15" s="115"/>
      <c r="G15" s="115"/>
      <c r="H15" s="115"/>
      <c r="I15" s="115"/>
      <c r="J15" s="115"/>
      <c r="K15" s="115"/>
      <c r="L15" s="115"/>
      <c r="M15" s="115"/>
      <c r="N15" s="115"/>
      <c r="O15" s="115"/>
      <c r="P15" s="115"/>
      <c r="Q15" s="115"/>
      <c r="S15" s="127"/>
      <c r="T15" s="128"/>
      <c r="U15" s="128"/>
      <c r="V15" s="129"/>
    </row>
    <row r="16" spans="1:22" s="33" customFormat="1" ht="15.75" thickBot="1" x14ac:dyDescent="0.3">
      <c r="B16" s="6"/>
      <c r="C16" s="34"/>
    </row>
    <row r="17" spans="1:17" s="33" customFormat="1" ht="15.75" thickBot="1" x14ac:dyDescent="0.3">
      <c r="B17" s="6"/>
      <c r="C17" s="34"/>
      <c r="N17" s="108" t="s">
        <v>175</v>
      </c>
      <c r="O17" s="109"/>
      <c r="P17" s="35">
        <f>SUM(B3:Q3,B5:Q5,B7:P7,B9:Q9,B11:G11,B13:Q13,B15:Q15)</f>
        <v>0</v>
      </c>
      <c r="Q17" s="36"/>
    </row>
    <row r="18" spans="1:17" s="33" customFormat="1" ht="15.75" thickBot="1" x14ac:dyDescent="0.3">
      <c r="B18" s="110" t="s">
        <v>174</v>
      </c>
      <c r="C18" s="111"/>
      <c r="D18" s="111"/>
      <c r="E18" s="111"/>
      <c r="F18" s="112"/>
      <c r="N18" s="108" t="s">
        <v>193</v>
      </c>
      <c r="O18" s="130"/>
      <c r="P18" s="37">
        <f>P17*12</f>
        <v>0</v>
      </c>
    </row>
    <row r="19" spans="1:17" s="33" customFormat="1" ht="15.75" thickBot="1" x14ac:dyDescent="0.3">
      <c r="B19" s="6"/>
      <c r="C19" s="34"/>
    </row>
    <row r="20" spans="1:17" s="33" customFormat="1" x14ac:dyDescent="0.25">
      <c r="B20" s="105" t="s">
        <v>216</v>
      </c>
      <c r="C20" s="106"/>
      <c r="D20" s="105" t="s">
        <v>216</v>
      </c>
      <c r="E20" s="106"/>
      <c r="F20" s="105" t="s">
        <v>216</v>
      </c>
      <c r="G20" s="106"/>
      <c r="H20" s="105" t="s">
        <v>216</v>
      </c>
      <c r="I20" s="106"/>
      <c r="J20" s="105" t="s">
        <v>216</v>
      </c>
      <c r="K20" s="106"/>
      <c r="L20" s="107"/>
      <c r="M20" s="107"/>
    </row>
    <row r="21" spans="1:17" x14ac:dyDescent="0.25">
      <c r="B21" s="97" t="s">
        <v>215</v>
      </c>
      <c r="C21" s="98"/>
      <c r="D21" s="97" t="s">
        <v>217</v>
      </c>
      <c r="E21" s="98"/>
      <c r="F21" s="97" t="s">
        <v>218</v>
      </c>
      <c r="G21" s="98"/>
      <c r="H21" s="97" t="s">
        <v>219</v>
      </c>
      <c r="I21" s="98"/>
      <c r="J21" s="97" t="s">
        <v>276</v>
      </c>
      <c r="K21" s="98"/>
    </row>
    <row r="22" spans="1:17" x14ac:dyDescent="0.25">
      <c r="B22" s="99"/>
      <c r="C22" s="100"/>
      <c r="D22" s="99"/>
      <c r="E22" s="100"/>
      <c r="F22" s="99"/>
      <c r="G22" s="100"/>
      <c r="H22" s="99"/>
      <c r="I22" s="100"/>
      <c r="J22" s="99"/>
      <c r="K22" s="100"/>
    </row>
    <row r="23" spans="1:17" x14ac:dyDescent="0.25">
      <c r="B23" s="99"/>
      <c r="C23" s="100"/>
      <c r="D23" s="99"/>
      <c r="E23" s="100"/>
      <c r="F23" s="99"/>
      <c r="G23" s="100"/>
      <c r="H23" s="99"/>
      <c r="I23" s="100"/>
      <c r="J23" s="99"/>
      <c r="K23" s="100"/>
    </row>
    <row r="24" spans="1:17" x14ac:dyDescent="0.25">
      <c r="B24" s="99"/>
      <c r="C24" s="100"/>
      <c r="D24" s="99"/>
      <c r="E24" s="100"/>
      <c r="F24" s="99"/>
      <c r="G24" s="100"/>
      <c r="H24" s="99"/>
      <c r="I24" s="100"/>
      <c r="J24" s="99"/>
      <c r="K24" s="100"/>
    </row>
    <row r="25" spans="1:17" x14ac:dyDescent="0.25">
      <c r="B25" s="99"/>
      <c r="C25" s="100"/>
      <c r="D25" s="99"/>
      <c r="E25" s="100"/>
      <c r="F25" s="99"/>
      <c r="G25" s="100"/>
      <c r="H25" s="99"/>
      <c r="I25" s="100"/>
      <c r="J25" s="99"/>
      <c r="K25" s="100"/>
    </row>
    <row r="26" spans="1:17" x14ac:dyDescent="0.25">
      <c r="B26" s="99"/>
      <c r="C26" s="100"/>
      <c r="D26" s="99"/>
      <c r="E26" s="100"/>
      <c r="F26" s="99"/>
      <c r="G26" s="100"/>
      <c r="H26" s="99"/>
      <c r="I26" s="100"/>
      <c r="J26" s="99"/>
      <c r="K26" s="100"/>
    </row>
    <row r="27" spans="1:17" ht="6.6" customHeight="1" thickBot="1" x14ac:dyDescent="0.3">
      <c r="B27" s="101"/>
      <c r="C27" s="102"/>
      <c r="D27" s="101"/>
      <c r="E27" s="102"/>
      <c r="F27" s="101"/>
      <c r="G27" s="102"/>
      <c r="H27" s="101"/>
      <c r="I27" s="102"/>
      <c r="J27" s="101"/>
      <c r="K27" s="102"/>
    </row>
    <row r="28" spans="1:17" ht="21.6" customHeight="1" thickBot="1" x14ac:dyDescent="0.3">
      <c r="A28" s="12" t="s">
        <v>173</v>
      </c>
      <c r="B28" s="103"/>
      <c r="C28" s="104"/>
      <c r="D28" s="103"/>
      <c r="E28" s="104"/>
      <c r="F28" s="103"/>
      <c r="G28" s="104"/>
      <c r="H28" s="103"/>
      <c r="I28" s="104"/>
      <c r="J28" s="103"/>
      <c r="K28" s="104"/>
    </row>
    <row r="29" spans="1:17" ht="15.75" thickBot="1" x14ac:dyDescent="0.3"/>
    <row r="30" spans="1:17" ht="15.75" thickBot="1" x14ac:dyDescent="0.3">
      <c r="B30" s="108" t="s">
        <v>175</v>
      </c>
      <c r="C30" s="109"/>
      <c r="D30" s="35">
        <f>B28+D28+F28+H28+J28</f>
        <v>0</v>
      </c>
    </row>
    <row r="31" spans="1:17" ht="15.75" thickBot="1" x14ac:dyDescent="0.3">
      <c r="B31" s="108" t="s">
        <v>193</v>
      </c>
      <c r="C31" s="130"/>
      <c r="D31" s="37">
        <f>D30*9</f>
        <v>0</v>
      </c>
    </row>
  </sheetData>
  <sheetProtection password="CCF3" sheet="1" objects="1" scenarios="1"/>
  <mergeCells count="67">
    <mergeCell ref="B31:C31"/>
    <mergeCell ref="B21:C21"/>
    <mergeCell ref="D21:E21"/>
    <mergeCell ref="F21:G21"/>
    <mergeCell ref="H21:I21"/>
    <mergeCell ref="B22:C27"/>
    <mergeCell ref="D22:E27"/>
    <mergeCell ref="F22:G27"/>
    <mergeCell ref="H22:I27"/>
    <mergeCell ref="B28:C28"/>
    <mergeCell ref="D28:E28"/>
    <mergeCell ref="F28:G28"/>
    <mergeCell ref="H28:I28"/>
    <mergeCell ref="S12:V15"/>
    <mergeCell ref="B18:F18"/>
    <mergeCell ref="N18:O18"/>
    <mergeCell ref="B30:C30"/>
    <mergeCell ref="J14:K14"/>
    <mergeCell ref="L14:M14"/>
    <mergeCell ref="N14:O14"/>
    <mergeCell ref="P14:Q14"/>
    <mergeCell ref="B15:C15"/>
    <mergeCell ref="D15:E15"/>
    <mergeCell ref="F15:G15"/>
    <mergeCell ref="H15:I15"/>
    <mergeCell ref="J15:K15"/>
    <mergeCell ref="L15:M15"/>
    <mergeCell ref="N15:O15"/>
    <mergeCell ref="P15:Q15"/>
    <mergeCell ref="B10:C10"/>
    <mergeCell ref="D10:E10"/>
    <mergeCell ref="F10:G10"/>
    <mergeCell ref="H10:I10"/>
    <mergeCell ref="B11:C11"/>
    <mergeCell ref="D11:E11"/>
    <mergeCell ref="F11:G11"/>
    <mergeCell ref="N12:O12"/>
    <mergeCell ref="P12:Q12"/>
    <mergeCell ref="L13:M13"/>
    <mergeCell ref="N13:O13"/>
    <mergeCell ref="P13:Q13"/>
    <mergeCell ref="F13:G13"/>
    <mergeCell ref="H13:I13"/>
    <mergeCell ref="J13:K13"/>
    <mergeCell ref="J12:K12"/>
    <mergeCell ref="L12:M12"/>
    <mergeCell ref="N17:O17"/>
    <mergeCell ref="B1:D1"/>
    <mergeCell ref="B20:C20"/>
    <mergeCell ref="D20:E20"/>
    <mergeCell ref="F20:G20"/>
    <mergeCell ref="B12:C12"/>
    <mergeCell ref="D12:E12"/>
    <mergeCell ref="F12:G12"/>
    <mergeCell ref="H12:I12"/>
    <mergeCell ref="B14:C14"/>
    <mergeCell ref="D14:E14"/>
    <mergeCell ref="F14:G14"/>
    <mergeCell ref="H14:I14"/>
    <mergeCell ref="J20:K20"/>
    <mergeCell ref="B13:C13"/>
    <mergeCell ref="D13:E13"/>
    <mergeCell ref="J21:K21"/>
    <mergeCell ref="J22:K27"/>
    <mergeCell ref="J28:K28"/>
    <mergeCell ref="H20:I20"/>
    <mergeCell ref="L20:M20"/>
  </mergeCell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1"/>
  <sheetViews>
    <sheetView workbookViewId="0">
      <selection activeCell="A16" sqref="A16"/>
    </sheetView>
  </sheetViews>
  <sheetFormatPr defaultColWidth="8.85546875" defaultRowHeight="15" x14ac:dyDescent="0.25"/>
  <cols>
    <col min="1" max="1" width="47.5703125" style="12" customWidth="1"/>
    <col min="2" max="2" width="15.28515625" style="12" customWidth="1"/>
    <col min="3" max="3" width="18.5703125" style="12" customWidth="1"/>
    <col min="4" max="4" width="65.28515625" style="12" customWidth="1"/>
    <col min="5" max="16384" width="8.85546875" style="12"/>
  </cols>
  <sheetData>
    <row r="1" spans="1:12" ht="19.5" thickBot="1" x14ac:dyDescent="0.3">
      <c r="A1" s="132" t="s">
        <v>191</v>
      </c>
      <c r="B1" s="133"/>
      <c r="C1" s="134"/>
    </row>
    <row r="2" spans="1:12" x14ac:dyDescent="0.25">
      <c r="A2" s="44" t="s">
        <v>43</v>
      </c>
      <c r="B2" s="45">
        <f>'1. Наборы 8'!C71</f>
        <v>0</v>
      </c>
      <c r="C2" s="46">
        <f>'1. Наборы 8'!D71</f>
        <v>0</v>
      </c>
    </row>
    <row r="3" spans="1:12" x14ac:dyDescent="0.25">
      <c r="A3" s="47" t="s">
        <v>51</v>
      </c>
      <c r="B3" s="48">
        <f>'2. Наборы 16'!C119</f>
        <v>0</v>
      </c>
      <c r="C3" s="49">
        <f>'2. Наборы 16'!D119</f>
        <v>0</v>
      </c>
      <c r="H3" s="135"/>
      <c r="I3" s="136"/>
      <c r="J3" s="136"/>
      <c r="K3" s="136"/>
      <c r="L3" s="50"/>
    </row>
    <row r="4" spans="1:12" x14ac:dyDescent="0.25">
      <c r="A4" s="47" t="s">
        <v>52</v>
      </c>
      <c r="B4" s="48">
        <f>'3. Наборы 24'!C100</f>
        <v>0</v>
      </c>
      <c r="C4" s="49">
        <f>'3. Наборы 24'!D100</f>
        <v>0</v>
      </c>
      <c r="H4" s="135"/>
      <c r="I4" s="136"/>
      <c r="J4" s="136"/>
      <c r="K4" s="136"/>
      <c r="L4" s="50"/>
    </row>
    <row r="5" spans="1:12" x14ac:dyDescent="0.25">
      <c r="A5" s="47" t="s">
        <v>192</v>
      </c>
      <c r="B5" s="48">
        <f>'4. Конфеты и шокобуквы'!P17</f>
        <v>0</v>
      </c>
      <c r="C5" s="49">
        <f>'4. Конфеты и шокобуквы'!P18</f>
        <v>0</v>
      </c>
      <c r="H5" s="135"/>
      <c r="I5" s="136"/>
      <c r="J5" s="136"/>
      <c r="K5" s="136"/>
      <c r="L5" s="50"/>
    </row>
    <row r="6" spans="1:12" ht="15.75" thickBot="1" x14ac:dyDescent="0.3">
      <c r="A6" s="51" t="s">
        <v>235</v>
      </c>
      <c r="B6" s="52">
        <f>'4. Конфеты и шокобуквы'!D30</f>
        <v>0</v>
      </c>
      <c r="C6" s="53">
        <f>'4. Конфеты и шокобуквы'!D31</f>
        <v>0</v>
      </c>
    </row>
    <row r="7" spans="1:12" ht="15.75" thickBot="1" x14ac:dyDescent="0.3">
      <c r="A7" s="54" t="s">
        <v>38</v>
      </c>
      <c r="B7" s="55">
        <f>SUM(B2:B6)</f>
        <v>0</v>
      </c>
      <c r="C7" s="56">
        <f>SUM(C2:C6)</f>
        <v>0</v>
      </c>
    </row>
    <row r="8" spans="1:12" ht="14.45" customHeight="1" x14ac:dyDescent="0.25">
      <c r="A8" s="131" t="s">
        <v>232</v>
      </c>
      <c r="B8" s="131"/>
      <c r="C8" s="50" t="str">
        <f>IF(C7&gt;49999,"Нет",IF(C7&gt;24999,C7*0.95,"нет"))</f>
        <v>нет</v>
      </c>
    </row>
    <row r="9" spans="1:12" x14ac:dyDescent="0.25">
      <c r="A9" s="131" t="s">
        <v>233</v>
      </c>
      <c r="B9" s="131"/>
      <c r="C9" s="50" t="str">
        <f>IF(C7&gt;79999,"Нет",IF(C7&gt;49999,C7*0.9,"нет"))</f>
        <v>нет</v>
      </c>
    </row>
    <row r="10" spans="1:12" x14ac:dyDescent="0.25">
      <c r="A10" s="131" t="s">
        <v>234</v>
      </c>
      <c r="B10" s="131"/>
      <c r="C10" s="50" t="str">
        <f>IF(C7&gt;149999,"Нет",IF(C7&gt;79999,C7*0.85,"нет"))</f>
        <v>нет</v>
      </c>
    </row>
    <row r="11" spans="1:12" x14ac:dyDescent="0.25">
      <c r="A11" s="131" t="s">
        <v>236</v>
      </c>
      <c r="B11" s="131"/>
    </row>
  </sheetData>
  <sheetProtection password="CCF3" sheet="1" objects="1" scenarios="1"/>
  <mergeCells count="8">
    <mergeCell ref="A11:B11"/>
    <mergeCell ref="A10:B10"/>
    <mergeCell ref="A1:C1"/>
    <mergeCell ref="H3:K3"/>
    <mergeCell ref="H4:K4"/>
    <mergeCell ref="H5:K5"/>
    <mergeCell ref="A8:B8"/>
    <mergeCell ref="A9:B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40"/>
  <sheetViews>
    <sheetView workbookViewId="0">
      <selection activeCell="A10" sqref="A10"/>
    </sheetView>
  </sheetViews>
  <sheetFormatPr defaultRowHeight="15" x14ac:dyDescent="0.25"/>
  <cols>
    <col min="1" max="1" width="128.7109375" customWidth="1"/>
    <col min="7" max="7" width="66.85546875" customWidth="1"/>
  </cols>
  <sheetData>
    <row r="2" spans="1:6" ht="29.45" customHeight="1" x14ac:dyDescent="0.25">
      <c r="A2" s="137" t="s">
        <v>246</v>
      </c>
      <c r="B2" s="137"/>
      <c r="C2" s="137"/>
      <c r="D2" s="137"/>
      <c r="E2" s="137"/>
      <c r="F2" s="137"/>
    </row>
    <row r="3" spans="1:6" ht="27" customHeight="1" x14ac:dyDescent="0.25">
      <c r="A3" s="11" t="s">
        <v>197</v>
      </c>
      <c r="B3" s="12"/>
      <c r="C3" s="12"/>
      <c r="D3" s="12"/>
      <c r="E3" s="12"/>
      <c r="F3" s="12"/>
    </row>
    <row r="4" spans="1:6" x14ac:dyDescent="0.25">
      <c r="A4" s="13" t="s">
        <v>264</v>
      </c>
      <c r="B4" s="12"/>
      <c r="C4" s="12"/>
      <c r="D4" s="12"/>
      <c r="E4" s="12"/>
      <c r="F4" s="12"/>
    </row>
    <row r="5" spans="1:6" x14ac:dyDescent="0.25">
      <c r="A5" s="13" t="s">
        <v>265</v>
      </c>
      <c r="B5" s="12"/>
      <c r="C5" s="12"/>
      <c r="D5" s="12"/>
      <c r="E5" s="12"/>
      <c r="F5" s="12"/>
    </row>
    <row r="6" spans="1:6" x14ac:dyDescent="0.25">
      <c r="A6" s="12" t="s">
        <v>266</v>
      </c>
      <c r="B6" s="12"/>
      <c r="C6" s="12"/>
      <c r="D6" s="12"/>
      <c r="E6" s="12"/>
      <c r="F6" s="12"/>
    </row>
    <row r="7" spans="1:6" x14ac:dyDescent="0.25">
      <c r="A7" s="12" t="s">
        <v>267</v>
      </c>
      <c r="B7" s="12"/>
      <c r="C7" s="12"/>
      <c r="D7" s="12"/>
      <c r="E7" s="12"/>
      <c r="F7" s="12"/>
    </row>
    <row r="8" spans="1:6" x14ac:dyDescent="0.25">
      <c r="A8" s="12" t="s">
        <v>274</v>
      </c>
      <c r="B8" s="12"/>
      <c r="C8" s="12"/>
      <c r="D8" s="12"/>
      <c r="E8" s="12"/>
      <c r="F8" s="12"/>
    </row>
    <row r="9" spans="1:6" x14ac:dyDescent="0.25">
      <c r="A9" s="12" t="s">
        <v>268</v>
      </c>
      <c r="B9" s="12"/>
      <c r="C9" s="12"/>
      <c r="D9" s="12"/>
      <c r="E9" s="12"/>
      <c r="F9" s="12"/>
    </row>
    <row r="10" spans="1:6" x14ac:dyDescent="0.25">
      <c r="A10" s="12" t="s">
        <v>269</v>
      </c>
      <c r="B10" s="12"/>
      <c r="C10" s="12"/>
      <c r="D10" s="12"/>
      <c r="E10" s="12"/>
      <c r="F10" s="12"/>
    </row>
    <row r="11" spans="1:6" x14ac:dyDescent="0.25">
      <c r="A11" s="12" t="s">
        <v>270</v>
      </c>
      <c r="B11" s="12"/>
      <c r="C11" s="12"/>
      <c r="D11" s="12"/>
      <c r="E11" s="12"/>
      <c r="F11" s="12"/>
    </row>
    <row r="12" spans="1:6" ht="15.75" thickBot="1" x14ac:dyDescent="0.3">
      <c r="A12" s="12" t="s">
        <v>227</v>
      </c>
      <c r="B12" s="12"/>
      <c r="C12" s="12"/>
      <c r="D12" s="12"/>
      <c r="E12" s="12"/>
      <c r="F12" s="12"/>
    </row>
    <row r="13" spans="1:6" ht="14.45" customHeight="1" x14ac:dyDescent="0.25">
      <c r="A13" s="12" t="s">
        <v>226</v>
      </c>
      <c r="B13" s="138" t="s">
        <v>230</v>
      </c>
      <c r="C13" s="139"/>
      <c r="D13" s="139"/>
      <c r="E13" s="139"/>
      <c r="F13" s="140"/>
    </row>
    <row r="14" spans="1:6" x14ac:dyDescent="0.25">
      <c r="A14" s="11" t="s">
        <v>224</v>
      </c>
      <c r="B14" s="141"/>
      <c r="C14" s="142"/>
      <c r="D14" s="142"/>
      <c r="E14" s="142"/>
      <c r="F14" s="143"/>
    </row>
    <row r="15" spans="1:6" x14ac:dyDescent="0.25">
      <c r="A15" s="13" t="s">
        <v>228</v>
      </c>
      <c r="B15" s="141"/>
      <c r="C15" s="142"/>
      <c r="D15" s="142"/>
      <c r="E15" s="142"/>
      <c r="F15" s="143"/>
    </row>
    <row r="16" spans="1:6" x14ac:dyDescent="0.25">
      <c r="A16" s="11" t="s">
        <v>199</v>
      </c>
      <c r="B16" s="141"/>
      <c r="C16" s="142"/>
      <c r="D16" s="142"/>
      <c r="E16" s="142"/>
      <c r="F16" s="143"/>
    </row>
    <row r="17" spans="1:6" x14ac:dyDescent="0.25">
      <c r="A17" s="12" t="s">
        <v>200</v>
      </c>
      <c r="B17" s="141"/>
      <c r="C17" s="142"/>
      <c r="D17" s="142"/>
      <c r="E17" s="142"/>
      <c r="F17" s="143"/>
    </row>
    <row r="18" spans="1:6" x14ac:dyDescent="0.25">
      <c r="A18" s="12" t="s">
        <v>271</v>
      </c>
      <c r="B18" s="141"/>
      <c r="C18" s="142"/>
      <c r="D18" s="142"/>
      <c r="E18" s="142"/>
      <c r="F18" s="143"/>
    </row>
    <row r="19" spans="1:6" x14ac:dyDescent="0.25">
      <c r="A19" s="11" t="s">
        <v>229</v>
      </c>
      <c r="B19" s="141"/>
      <c r="C19" s="142"/>
      <c r="D19" s="142"/>
      <c r="E19" s="142"/>
      <c r="F19" s="143"/>
    </row>
    <row r="20" spans="1:6" x14ac:dyDescent="0.25">
      <c r="A20" s="12" t="s">
        <v>272</v>
      </c>
      <c r="B20" s="141"/>
      <c r="C20" s="142"/>
      <c r="D20" s="142"/>
      <c r="E20" s="142"/>
      <c r="F20" s="143"/>
    </row>
    <row r="21" spans="1:6" x14ac:dyDescent="0.25">
      <c r="A21" s="11" t="s">
        <v>195</v>
      </c>
      <c r="B21" s="141"/>
      <c r="C21" s="142"/>
      <c r="D21" s="142"/>
      <c r="E21" s="142"/>
      <c r="F21" s="143"/>
    </row>
    <row r="22" spans="1:6" x14ac:dyDescent="0.25">
      <c r="A22" s="12" t="s">
        <v>273</v>
      </c>
      <c r="B22" s="141"/>
      <c r="C22" s="142"/>
      <c r="D22" s="142"/>
      <c r="E22" s="142"/>
      <c r="F22" s="143"/>
    </row>
    <row r="23" spans="1:6" ht="30" x14ac:dyDescent="0.25">
      <c r="A23" s="14" t="s">
        <v>245</v>
      </c>
      <c r="B23" s="141"/>
      <c r="C23" s="142"/>
      <c r="D23" s="142"/>
      <c r="E23" s="142"/>
      <c r="F23" s="143"/>
    </row>
    <row r="24" spans="1:6" ht="30" x14ac:dyDescent="0.25">
      <c r="A24" s="14" t="s">
        <v>238</v>
      </c>
      <c r="B24" s="141"/>
      <c r="C24" s="142"/>
      <c r="D24" s="142"/>
      <c r="E24" s="142"/>
      <c r="F24" s="143"/>
    </row>
    <row r="25" spans="1:6" x14ac:dyDescent="0.25">
      <c r="A25" s="12" t="s">
        <v>194</v>
      </c>
      <c r="B25" s="141"/>
      <c r="C25" s="142"/>
      <c r="D25" s="142"/>
      <c r="E25" s="142"/>
      <c r="F25" s="143"/>
    </row>
    <row r="26" spans="1:6" x14ac:dyDescent="0.25">
      <c r="A26" s="11" t="s">
        <v>196</v>
      </c>
      <c r="B26" s="141"/>
      <c r="C26" s="142"/>
      <c r="D26" s="142"/>
      <c r="E26" s="142"/>
      <c r="F26" s="143"/>
    </row>
    <row r="27" spans="1:6" ht="33.6" customHeight="1" x14ac:dyDescent="0.25">
      <c r="A27" s="14" t="s">
        <v>275</v>
      </c>
      <c r="B27" s="141"/>
      <c r="C27" s="142"/>
      <c r="D27" s="142"/>
      <c r="E27" s="142"/>
      <c r="F27" s="143"/>
    </row>
    <row r="28" spans="1:6" x14ac:dyDescent="0.25">
      <c r="A28" s="11" t="s">
        <v>198</v>
      </c>
      <c r="B28" s="141"/>
      <c r="C28" s="142"/>
      <c r="D28" s="142"/>
      <c r="E28" s="142"/>
      <c r="F28" s="143"/>
    </row>
    <row r="29" spans="1:6" ht="30" x14ac:dyDescent="0.25">
      <c r="A29" s="14" t="s">
        <v>201</v>
      </c>
      <c r="B29" s="141"/>
      <c r="C29" s="142"/>
      <c r="D29" s="142"/>
      <c r="E29" s="142"/>
      <c r="F29" s="143"/>
    </row>
    <row r="30" spans="1:6" ht="30" x14ac:dyDescent="0.25">
      <c r="A30" s="14" t="s">
        <v>202</v>
      </c>
      <c r="B30" s="141"/>
      <c r="C30" s="142"/>
      <c r="D30" s="142"/>
      <c r="E30" s="142"/>
      <c r="F30" s="143"/>
    </row>
    <row r="31" spans="1:6" ht="15.75" thickBot="1" x14ac:dyDescent="0.3">
      <c r="A31" s="12"/>
      <c r="B31" s="144"/>
      <c r="C31" s="145"/>
      <c r="D31" s="145"/>
      <c r="E31" s="145"/>
      <c r="F31" s="146"/>
    </row>
    <row r="32" spans="1:6" ht="34.15" customHeight="1" thickBot="1" x14ac:dyDescent="0.3">
      <c r="A32" s="15" t="s">
        <v>237</v>
      </c>
      <c r="B32" s="16"/>
      <c r="C32" s="17"/>
      <c r="D32" s="17"/>
      <c r="E32" s="17"/>
      <c r="F32" s="12"/>
    </row>
    <row r="33" spans="2:2" x14ac:dyDescent="0.25">
      <c r="B33" s="10"/>
    </row>
    <row r="34" spans="2:2" x14ac:dyDescent="0.25">
      <c r="B34" s="10"/>
    </row>
    <row r="35" spans="2:2" x14ac:dyDescent="0.25">
      <c r="B35" s="10"/>
    </row>
    <row r="36" spans="2:2" x14ac:dyDescent="0.25">
      <c r="B36" s="10"/>
    </row>
    <row r="37" spans="2:2" x14ac:dyDescent="0.25">
      <c r="B37" s="10"/>
    </row>
    <row r="38" spans="2:2" x14ac:dyDescent="0.25">
      <c r="B38" s="10"/>
    </row>
    <row r="39" spans="2:2" x14ac:dyDescent="0.25">
      <c r="B39" s="10"/>
    </row>
    <row r="40" spans="2:2" x14ac:dyDescent="0.25">
      <c r="B40" s="10"/>
    </row>
  </sheetData>
  <sheetProtection password="CCF3" sheet="1" objects="1" scenarios="1"/>
  <mergeCells count="2">
    <mergeCell ref="A2:F2"/>
    <mergeCell ref="B13:F31"/>
  </mergeCell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activeCell="A11" sqref="A11"/>
    </sheetView>
  </sheetViews>
  <sheetFormatPr defaultRowHeight="15" x14ac:dyDescent="0.25"/>
  <cols>
    <col min="1" max="1" width="111.28515625" style="1" customWidth="1"/>
  </cols>
  <sheetData>
    <row r="1" spans="1:1" ht="60" x14ac:dyDescent="0.25">
      <c r="A1" s="1" t="s">
        <v>248</v>
      </c>
    </row>
    <row r="2" spans="1:1" ht="78" customHeight="1" x14ac:dyDescent="0.25">
      <c r="A2" s="1" t="s">
        <v>249</v>
      </c>
    </row>
    <row r="3" spans="1:1" ht="45" x14ac:dyDescent="0.25">
      <c r="A3" s="1" t="s">
        <v>250</v>
      </c>
    </row>
    <row r="4" spans="1:1" ht="45" x14ac:dyDescent="0.25">
      <c r="A4" s="1" t="s">
        <v>251</v>
      </c>
    </row>
    <row r="5" spans="1:1" x14ac:dyDescent="0.25">
      <c r="A5" s="66" t="s">
        <v>247</v>
      </c>
    </row>
    <row r="6" spans="1:1" x14ac:dyDescent="0.25">
      <c r="A6" s="1" t="s">
        <v>252</v>
      </c>
    </row>
  </sheetData>
  <sheetProtection password="CCF3" sheet="1" objects="1" scenarios="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1. Наборы 8</vt:lpstr>
      <vt:lpstr>2. Наборы 16</vt:lpstr>
      <vt:lpstr>3. Наборы 24</vt:lpstr>
      <vt:lpstr>4. Конфеты и шокобуквы</vt:lpstr>
      <vt:lpstr>5. Ваш заказ</vt:lpstr>
      <vt:lpstr>6. Условия работы</vt:lpstr>
      <vt:lpstr>7. Состав и иная информация</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Леся</cp:lastModifiedBy>
  <cp:lastPrinted>2019-12-10T06:17:22Z</cp:lastPrinted>
  <dcterms:created xsi:type="dcterms:W3CDTF">2018-05-18T11:21:08Z</dcterms:created>
  <dcterms:modified xsi:type="dcterms:W3CDTF">2020-03-12T06:01:46Z</dcterms:modified>
</cp:coreProperties>
</file>