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11640" tabRatio="1000"/>
  </bookViews>
  <sheets>
    <sheet name="-------" sheetId="12" r:id="rId1"/>
    <sheet name="Лист1" sheetId="13" r:id="rId2"/>
  </sheets>
  <calcPr calcId="162913" refMode="R1C1"/>
</workbook>
</file>

<file path=xl/calcChain.xml><?xml version="1.0" encoding="utf-8"?>
<calcChain xmlns="http://schemas.openxmlformats.org/spreadsheetml/2006/main">
  <c r="N155" i="12" l="1"/>
  <c r="N156" i="12"/>
  <c r="O155" i="12"/>
  <c r="O156" i="12"/>
  <c r="O154" i="12"/>
  <c r="N154" i="12"/>
  <c r="G11" i="13"/>
  <c r="G10" i="13"/>
  <c r="G9" i="13"/>
  <c r="G8" i="13"/>
  <c r="G7" i="13"/>
  <c r="G6" i="13"/>
  <c r="O134" i="12" l="1"/>
  <c r="O182" i="12"/>
  <c r="O181" i="12"/>
  <c r="O180" i="12"/>
  <c r="O179" i="12"/>
  <c r="O146" i="12"/>
  <c r="O142" i="12"/>
  <c r="O143" i="12"/>
  <c r="O144" i="12"/>
  <c r="O145" i="12"/>
  <c r="O141" i="12"/>
  <c r="O60" i="12"/>
  <c r="M180" i="12"/>
  <c r="M181" i="12"/>
  <c r="M182" i="12"/>
  <c r="M179" i="12"/>
  <c r="M142" i="12"/>
  <c r="O233" i="12"/>
  <c r="O232" i="12"/>
  <c r="O191" i="12"/>
  <c r="O192" i="12"/>
  <c r="O193" i="12"/>
  <c r="O194" i="12"/>
  <c r="O195" i="12"/>
  <c r="O196" i="12"/>
  <c r="O197" i="12"/>
  <c r="O198" i="12"/>
  <c r="O199" i="12"/>
  <c r="O200" i="12"/>
  <c r="O201" i="12"/>
  <c r="O202" i="12"/>
  <c r="O203" i="12"/>
  <c r="O204" i="12"/>
  <c r="O205" i="12"/>
  <c r="O206" i="12"/>
  <c r="O207" i="12"/>
  <c r="O208" i="12"/>
  <c r="O209" i="12"/>
  <c r="O210" i="12"/>
  <c r="O211" i="12"/>
  <c r="O212" i="12"/>
  <c r="O213" i="12"/>
  <c r="O214" i="12"/>
  <c r="O215" i="12"/>
  <c r="O216" i="12"/>
  <c r="O217" i="12"/>
  <c r="O218" i="12"/>
  <c r="O219" i="12"/>
  <c r="O220" i="12"/>
  <c r="O221" i="12"/>
  <c r="O222" i="12"/>
  <c r="O223" i="12"/>
  <c r="O224" i="12"/>
  <c r="O225" i="12"/>
  <c r="O226" i="12"/>
  <c r="O227" i="12"/>
  <c r="O228" i="12"/>
  <c r="O190" i="12"/>
  <c r="O8" i="12"/>
  <c r="N233" i="12"/>
  <c r="N234" i="12"/>
  <c r="N235" i="12"/>
  <c r="N236" i="12"/>
  <c r="N232" i="12"/>
  <c r="N183" i="12"/>
  <c r="N184" i="12"/>
  <c r="N185" i="12"/>
  <c r="N186" i="12"/>
  <c r="N178" i="12"/>
  <c r="N176" i="12"/>
  <c r="N177" i="12"/>
  <c r="N175" i="12"/>
  <c r="N161" i="12"/>
  <c r="N162" i="12"/>
  <c r="N163" i="12"/>
  <c r="N164" i="12"/>
  <c r="N165" i="12"/>
  <c r="N166" i="12"/>
  <c r="N167" i="12"/>
  <c r="N168" i="12"/>
  <c r="N169" i="12"/>
  <c r="N170" i="12"/>
  <c r="N171" i="12"/>
  <c r="N160" i="12"/>
  <c r="N149" i="12"/>
  <c r="N150" i="12"/>
  <c r="N148" i="12"/>
  <c r="N147" i="12"/>
  <c r="N146" i="12"/>
  <c r="N144" i="12"/>
  <c r="N145" i="12"/>
  <c r="N143" i="12"/>
  <c r="N134" i="12"/>
  <c r="N138" i="12"/>
  <c r="N139" i="12"/>
  <c r="N140" i="12"/>
  <c r="N141" i="12"/>
  <c r="N142" i="12"/>
  <c r="N130" i="12"/>
  <c r="N131" i="12"/>
  <c r="N132" i="12"/>
  <c r="N133" i="12"/>
  <c r="N127" i="12"/>
  <c r="N128" i="12"/>
  <c r="N129" i="12"/>
  <c r="N124" i="12"/>
  <c r="N125" i="12"/>
  <c r="N126" i="12"/>
  <c r="N122" i="12"/>
  <c r="N123" i="12"/>
  <c r="N121" i="12"/>
  <c r="N118" i="12"/>
  <c r="N116" i="12"/>
  <c r="N114" i="12"/>
  <c r="N112" i="12"/>
  <c r="N111" i="12"/>
  <c r="N106" i="12"/>
  <c r="N107" i="12"/>
  <c r="N108" i="12"/>
  <c r="N109" i="12"/>
  <c r="N110" i="12"/>
  <c r="N104" i="12"/>
  <c r="N105" i="12"/>
  <c r="N100" i="12"/>
  <c r="N101" i="12"/>
  <c r="N102" i="12"/>
  <c r="N103" i="12"/>
  <c r="N99" i="12"/>
  <c r="N97" i="12"/>
  <c r="N93" i="12"/>
  <c r="N95" i="12"/>
  <c r="N91" i="12"/>
  <c r="N89" i="12"/>
  <c r="N87" i="12"/>
  <c r="N85" i="12"/>
  <c r="N83" i="12"/>
  <c r="N82" i="12"/>
  <c r="N81" i="12"/>
  <c r="N5" i="12"/>
  <c r="M233" i="12"/>
  <c r="M232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190" i="12"/>
  <c r="M146" i="12"/>
  <c r="M144" i="12"/>
  <c r="M145" i="12"/>
  <c r="M143" i="12"/>
  <c r="M141" i="12"/>
  <c r="M134" i="12"/>
  <c r="L81" i="12"/>
  <c r="L233" i="12"/>
  <c r="L234" i="12"/>
  <c r="L235" i="12"/>
  <c r="L236" i="12"/>
  <c r="L232" i="12"/>
  <c r="L147" i="12"/>
  <c r="L148" i="12"/>
  <c r="L149" i="12"/>
  <c r="L150" i="12"/>
  <c r="L146" i="12"/>
  <c r="L141" i="12"/>
  <c r="L142" i="12"/>
  <c r="L143" i="12"/>
  <c r="L144" i="12"/>
  <c r="L145" i="12"/>
  <c r="L134" i="12"/>
  <c r="L138" i="12"/>
  <c r="L139" i="12"/>
  <c r="L140" i="12"/>
  <c r="L133" i="12"/>
  <c r="L132" i="12"/>
  <c r="L131" i="12"/>
  <c r="L130" i="12"/>
  <c r="L129" i="12"/>
  <c r="L128" i="12"/>
  <c r="L126" i="12"/>
  <c r="L127" i="12"/>
  <c r="L125" i="12"/>
  <c r="L124" i="12"/>
  <c r="L122" i="12"/>
  <c r="L123" i="12"/>
  <c r="L121" i="12"/>
  <c r="L118" i="12"/>
  <c r="L116" i="12"/>
  <c r="L114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3" i="12"/>
  <c r="L95" i="12"/>
  <c r="L97" i="12"/>
  <c r="L87" i="12"/>
  <c r="L89" i="12"/>
  <c r="L91" i="12"/>
  <c r="L85" i="12"/>
  <c r="L83" i="12"/>
  <c r="L82" i="12"/>
  <c r="L176" i="12"/>
  <c r="L177" i="12"/>
  <c r="L178" i="12"/>
  <c r="L183" i="12"/>
  <c r="L184" i="12"/>
  <c r="L185" i="12"/>
  <c r="L186" i="12"/>
  <c r="L175" i="12"/>
  <c r="L161" i="12"/>
  <c r="L162" i="12"/>
  <c r="L163" i="12"/>
  <c r="L164" i="12"/>
  <c r="L165" i="12"/>
  <c r="L166" i="12"/>
  <c r="L167" i="12"/>
  <c r="L168" i="12"/>
  <c r="L169" i="12"/>
  <c r="L170" i="12"/>
  <c r="L171" i="12"/>
  <c r="L160" i="12"/>
  <c r="O53" i="12" l="1"/>
  <c r="O54" i="12"/>
  <c r="O55" i="12"/>
  <c r="O56" i="12"/>
  <c r="O57" i="12"/>
  <c r="N58" i="12"/>
  <c r="N59" i="12"/>
  <c r="N60" i="12"/>
  <c r="N61" i="12"/>
  <c r="O61" i="12"/>
  <c r="N62" i="12"/>
  <c r="O62" i="12"/>
  <c r="N63" i="12"/>
  <c r="O63" i="12"/>
  <c r="N64" i="12"/>
  <c r="O64" i="12"/>
  <c r="O65" i="12"/>
  <c r="O66" i="12"/>
  <c r="O67" i="12"/>
  <c r="N68" i="12"/>
  <c r="N69" i="12"/>
  <c r="N70" i="12"/>
  <c r="N71" i="12"/>
  <c r="N72" i="12"/>
  <c r="N73" i="12"/>
  <c r="N74" i="12"/>
  <c r="N75" i="12"/>
  <c r="N76" i="12"/>
  <c r="O52" i="12"/>
  <c r="N6" i="12"/>
  <c r="N7" i="12"/>
  <c r="N8" i="12"/>
  <c r="N9" i="12"/>
  <c r="O9" i="12"/>
  <c r="N10" i="12"/>
  <c r="O10" i="12"/>
  <c r="N11" i="12"/>
  <c r="O11" i="12"/>
  <c r="N12" i="12"/>
  <c r="O12" i="12"/>
  <c r="N13" i="12"/>
  <c r="O13" i="12"/>
  <c r="N14" i="12"/>
  <c r="O14" i="12"/>
  <c r="N15" i="12"/>
  <c r="O15" i="12"/>
  <c r="N16" i="12"/>
  <c r="O16" i="12"/>
  <c r="N17" i="12"/>
  <c r="O17" i="12"/>
  <c r="N18" i="12"/>
  <c r="O18" i="12"/>
  <c r="N19" i="12"/>
  <c r="O19" i="12"/>
  <c r="N20" i="12"/>
  <c r="O20" i="12"/>
  <c r="N21" i="12"/>
  <c r="O21" i="12"/>
  <c r="N22" i="12"/>
  <c r="O22" i="12"/>
  <c r="N23" i="12"/>
  <c r="O23" i="12"/>
  <c r="N24" i="12"/>
  <c r="O24" i="12"/>
  <c r="N25" i="12"/>
  <c r="O25" i="12"/>
  <c r="N26" i="12"/>
  <c r="O26" i="12"/>
  <c r="N27" i="12"/>
  <c r="O27" i="12"/>
  <c r="N28" i="12"/>
  <c r="O28" i="12"/>
  <c r="N29" i="12"/>
  <c r="O29" i="12"/>
  <c r="N30" i="12"/>
  <c r="O30" i="12"/>
  <c r="N31" i="12"/>
  <c r="O31" i="12"/>
  <c r="N32" i="12"/>
  <c r="O32" i="12"/>
  <c r="N33" i="12"/>
  <c r="O33" i="12"/>
  <c r="N34" i="12"/>
  <c r="O34" i="12"/>
  <c r="N35" i="12"/>
  <c r="O35" i="12"/>
  <c r="N36" i="12"/>
  <c r="O36" i="12"/>
  <c r="N37" i="12"/>
  <c r="O37" i="12"/>
  <c r="N38" i="12"/>
  <c r="O38" i="12"/>
  <c r="N39" i="12"/>
  <c r="O39" i="12"/>
  <c r="N40" i="12"/>
  <c r="O40" i="12"/>
  <c r="N41" i="12"/>
  <c r="O41" i="12"/>
  <c r="N42" i="12"/>
  <c r="O42" i="12"/>
  <c r="N43" i="12"/>
  <c r="O43" i="12"/>
  <c r="N44" i="12"/>
  <c r="O44" i="12"/>
  <c r="N45" i="12"/>
  <c r="O45" i="12"/>
  <c r="N46" i="12"/>
  <c r="O46" i="12"/>
  <c r="N47" i="12"/>
  <c r="O47" i="12"/>
  <c r="N48" i="12"/>
  <c r="O48" i="12"/>
  <c r="N49" i="12"/>
  <c r="O49" i="12"/>
  <c r="N50" i="12"/>
  <c r="O50" i="12"/>
  <c r="N51" i="12"/>
  <c r="O51" i="12"/>
  <c r="L6" i="12" l="1"/>
  <c r="L7" i="12"/>
  <c r="L8" i="12"/>
  <c r="M8" i="12"/>
  <c r="L9" i="12"/>
  <c r="M9" i="12"/>
  <c r="L10" i="12"/>
  <c r="M10" i="12"/>
  <c r="L11" i="12"/>
  <c r="M11" i="12"/>
  <c r="L12" i="12"/>
  <c r="M12" i="12"/>
  <c r="L13" i="12"/>
  <c r="M13" i="12"/>
  <c r="L14" i="12"/>
  <c r="M14" i="12"/>
  <c r="L15" i="12"/>
  <c r="M15" i="12"/>
  <c r="L16" i="12"/>
  <c r="M16" i="12"/>
  <c r="L17" i="12"/>
  <c r="M17" i="12"/>
  <c r="L18" i="12"/>
  <c r="M18" i="12"/>
  <c r="L19" i="12"/>
  <c r="M19" i="12"/>
  <c r="L20" i="12"/>
  <c r="M20" i="12"/>
  <c r="L21" i="12"/>
  <c r="M21" i="12"/>
  <c r="L22" i="12"/>
  <c r="M22" i="12"/>
  <c r="L23" i="12"/>
  <c r="M23" i="12"/>
  <c r="L24" i="12"/>
  <c r="M24" i="12"/>
  <c r="L25" i="12"/>
  <c r="M25" i="12"/>
  <c r="L26" i="12"/>
  <c r="M26" i="12"/>
  <c r="L27" i="12"/>
  <c r="M27" i="12"/>
  <c r="L28" i="12"/>
  <c r="M28" i="12"/>
  <c r="L29" i="12"/>
  <c r="M29" i="12"/>
  <c r="L30" i="12"/>
  <c r="M30" i="12"/>
  <c r="L31" i="12"/>
  <c r="M31" i="12"/>
  <c r="L32" i="12"/>
  <c r="M32" i="12"/>
  <c r="L33" i="12"/>
  <c r="M33" i="12"/>
  <c r="L34" i="12"/>
  <c r="M34" i="12"/>
  <c r="L35" i="12"/>
  <c r="M35" i="12"/>
  <c r="L36" i="12"/>
  <c r="M36" i="12"/>
  <c r="L37" i="12"/>
  <c r="M37" i="12"/>
  <c r="L38" i="12"/>
  <c r="M38" i="12"/>
  <c r="L39" i="12"/>
  <c r="M39" i="12"/>
  <c r="L40" i="12"/>
  <c r="M40" i="12"/>
  <c r="L41" i="12"/>
  <c r="M41" i="12"/>
  <c r="L42" i="12"/>
  <c r="M42" i="12"/>
  <c r="L43" i="12"/>
  <c r="M43" i="12"/>
  <c r="L44" i="12"/>
  <c r="M44" i="12"/>
  <c r="L45" i="12"/>
  <c r="M45" i="12"/>
  <c r="L46" i="12"/>
  <c r="M46" i="12"/>
  <c r="L47" i="12"/>
  <c r="M47" i="12"/>
  <c r="L48" i="12"/>
  <c r="M48" i="12"/>
  <c r="L49" i="12"/>
  <c r="M49" i="12"/>
  <c r="L50" i="12"/>
  <c r="M50" i="12"/>
  <c r="L51" i="12"/>
  <c r="M51" i="12"/>
  <c r="M52" i="12"/>
  <c r="M53" i="12"/>
  <c r="M54" i="12"/>
  <c r="M55" i="12"/>
  <c r="M56" i="12"/>
  <c r="M57" i="12"/>
  <c r="L58" i="12"/>
  <c r="L59" i="12"/>
  <c r="L60" i="12"/>
  <c r="M60" i="12"/>
  <c r="L61" i="12"/>
  <c r="M61" i="12"/>
  <c r="L62" i="12"/>
  <c r="M62" i="12"/>
  <c r="L63" i="12"/>
  <c r="M63" i="12"/>
  <c r="L64" i="12"/>
  <c r="M64" i="12"/>
  <c r="M65" i="12"/>
  <c r="M66" i="12"/>
  <c r="M67" i="12"/>
  <c r="L68" i="12"/>
  <c r="L69" i="12"/>
  <c r="L70" i="12"/>
  <c r="L71" i="12"/>
  <c r="L72" i="12"/>
  <c r="L73" i="12"/>
  <c r="L74" i="12"/>
  <c r="L75" i="12"/>
  <c r="L76" i="12"/>
  <c r="L5" i="12"/>
</calcChain>
</file>

<file path=xl/sharedStrings.xml><?xml version="1.0" encoding="utf-8"?>
<sst xmlns="http://schemas.openxmlformats.org/spreadsheetml/2006/main" count="745" uniqueCount="317">
  <si>
    <t>№</t>
  </si>
  <si>
    <t>сорт А</t>
  </si>
  <si>
    <t>сорт АВ</t>
  </si>
  <si>
    <t>ед. изм.</t>
  </si>
  <si>
    <t>наименование товара</t>
  </si>
  <si>
    <t>Поручень</t>
  </si>
  <si>
    <t>44х55</t>
  </si>
  <si>
    <t>44х65</t>
  </si>
  <si>
    <t>44х75</t>
  </si>
  <si>
    <t>м.пог.</t>
  </si>
  <si>
    <t>шт</t>
  </si>
  <si>
    <t>2500х100х100</t>
  </si>
  <si>
    <t>2700х100х100</t>
  </si>
  <si>
    <t>3000х100х100</t>
  </si>
  <si>
    <t>2500х150х150</t>
  </si>
  <si>
    <t>2700х150х150</t>
  </si>
  <si>
    <t>3000х150х150</t>
  </si>
  <si>
    <t>Балясина прорезная</t>
  </si>
  <si>
    <t>Наличник прорезной</t>
  </si>
  <si>
    <t>Площадка разворотная</t>
  </si>
  <si>
    <t>кв.м.</t>
  </si>
  <si>
    <t xml:space="preserve">40 х(400-1200) </t>
  </si>
  <si>
    <t>Тетива</t>
  </si>
  <si>
    <t>Брус клееный</t>
  </si>
  <si>
    <t>Подступенок</t>
  </si>
  <si>
    <t>3000х70х30</t>
  </si>
  <si>
    <t>Соед.планка</t>
  </si>
  <si>
    <t>2000х45х20</t>
  </si>
  <si>
    <t xml:space="preserve">Ступени </t>
  </si>
  <si>
    <t>Окончание поручня "Улита"</t>
  </si>
  <si>
    <t>Повороты</t>
  </si>
  <si>
    <t>44х55(45*90*180*)</t>
  </si>
  <si>
    <t>44х65(45*90*180*)</t>
  </si>
  <si>
    <t>44х75(45*90*180*)</t>
  </si>
  <si>
    <t>340/350</t>
  </si>
  <si>
    <t>2200х85х17</t>
  </si>
  <si>
    <t>65/67</t>
  </si>
  <si>
    <t>77/80</t>
  </si>
  <si>
    <t>110/115</t>
  </si>
  <si>
    <t>56/58</t>
  </si>
  <si>
    <t>95/97</t>
  </si>
  <si>
    <t>350/360</t>
  </si>
  <si>
    <t>440/450</t>
  </si>
  <si>
    <t>270/280</t>
  </si>
  <si>
    <t>без НДС</t>
  </si>
  <si>
    <t>размер, мм</t>
  </si>
  <si>
    <t>44х55х(3000/4000)</t>
  </si>
  <si>
    <t>44х65х(3000/4000)</t>
  </si>
  <si>
    <t>44х75х(3000/4000)</t>
  </si>
  <si>
    <t>45х900</t>
  </si>
  <si>
    <t>50х900</t>
  </si>
  <si>
    <t>60х900</t>
  </si>
  <si>
    <t>90х17х900</t>
  </si>
  <si>
    <t>80х1160</t>
  </si>
  <si>
    <t>90х1160</t>
  </si>
  <si>
    <t>40х300х(3000/4000)</t>
  </si>
  <si>
    <t>50х300х(3000/4000)</t>
  </si>
  <si>
    <t>60х300х(3000/4000)</t>
  </si>
  <si>
    <t>100х100х(3000/4000)</t>
  </si>
  <si>
    <t>80х80х(3000/4000)</t>
  </si>
  <si>
    <t>18х200х(800-3000</t>
  </si>
  <si>
    <t>Англия</t>
  </si>
  <si>
    <t>Яблоко</t>
  </si>
  <si>
    <t>Симметрия</t>
  </si>
  <si>
    <t>Витая</t>
  </si>
  <si>
    <t>Балясина гладкая</t>
  </si>
  <si>
    <t>Балясина фрезерованная</t>
  </si>
  <si>
    <t>Рим</t>
  </si>
  <si>
    <t>Рим Витой</t>
  </si>
  <si>
    <t>Винт</t>
  </si>
  <si>
    <t>рисунок</t>
  </si>
  <si>
    <t>фото</t>
  </si>
  <si>
    <t>№1</t>
  </si>
  <si>
    <t>№2</t>
  </si>
  <si>
    <t>№3</t>
  </si>
  <si>
    <t>№4</t>
  </si>
  <si>
    <t>№5</t>
  </si>
  <si>
    <t>Глория  №1</t>
  </si>
  <si>
    <t>Глория  №2</t>
  </si>
  <si>
    <t>Витой</t>
  </si>
  <si>
    <t>Столб начальный гладкий</t>
  </si>
  <si>
    <t>Столб начальный фрезерованный</t>
  </si>
  <si>
    <t>Грань</t>
  </si>
  <si>
    <t>Грань Витой</t>
  </si>
  <si>
    <t>Грань Симметрия</t>
  </si>
  <si>
    <t>300х40х(800-2500)</t>
  </si>
  <si>
    <t>Цена без НДС</t>
  </si>
  <si>
    <t>Наличный расчет</t>
  </si>
  <si>
    <t>сорт   А</t>
  </si>
  <si>
    <t>Колонна гладкая</t>
  </si>
  <si>
    <t>Цена с НДС</t>
  </si>
  <si>
    <t>Подбалясенник с вкладышем</t>
  </si>
  <si>
    <t>Накладка на тетиву с вкладышем</t>
  </si>
  <si>
    <t xml:space="preserve">Наименование товара </t>
  </si>
  <si>
    <t>Рисунок</t>
  </si>
  <si>
    <t>размер</t>
  </si>
  <si>
    <t>ЕД.изм</t>
  </si>
  <si>
    <t xml:space="preserve">Наличный расчет </t>
  </si>
  <si>
    <t>СОРТ А</t>
  </si>
  <si>
    <t>СОРТ В</t>
  </si>
  <si>
    <t xml:space="preserve">Цена с НДС </t>
  </si>
  <si>
    <t>Погонажные изделия</t>
  </si>
  <si>
    <t>Наличник 50 гл/сф/фиг</t>
  </si>
  <si>
    <t>гл/сф/фиг</t>
  </si>
  <si>
    <t>Наличник 60 гл/сф/фиг</t>
  </si>
  <si>
    <t>гл/сф/фиг Яблочко</t>
  </si>
  <si>
    <t xml:space="preserve">Наличник 65
гл/сф/фиг Яблочко
</t>
  </si>
  <si>
    <t>Наличник 70</t>
  </si>
  <si>
    <t>гл/сф/фиг/волна</t>
  </si>
  <si>
    <t>Наличник 75</t>
  </si>
  <si>
    <t>гл/фиг Яблочко</t>
  </si>
  <si>
    <t>Наличник 80</t>
  </si>
  <si>
    <t>Наличник 85</t>
  </si>
  <si>
    <t>Наличник 90</t>
  </si>
  <si>
    <t>Наличник 100</t>
  </si>
  <si>
    <t>Наличник 120</t>
  </si>
  <si>
    <t xml:space="preserve">Наличник 140 гл
</t>
  </si>
  <si>
    <t>Плинтус 35 гл/фиг</t>
  </si>
  <si>
    <t>Плинтус 43гл/фиг</t>
  </si>
  <si>
    <t>Плинтус уневерс 45</t>
  </si>
  <si>
    <t>Плинтус 25 глад/фиг</t>
  </si>
  <si>
    <t>Плинтус 50 фигурный</t>
  </si>
  <si>
    <t>Плинтус 50/евро</t>
  </si>
  <si>
    <t xml:space="preserve">Плинтус 60
фигурный
</t>
  </si>
  <si>
    <t>Плинтус 55 широкий утка</t>
  </si>
  <si>
    <t>Плинтус 60 широкий/евро</t>
  </si>
  <si>
    <t>Плинтус 70 евро</t>
  </si>
  <si>
    <t xml:space="preserve">Плинтус потолочный
гл/фиг
</t>
  </si>
  <si>
    <t xml:space="preserve">Раскладка 40
гл/полукр/фиг
</t>
  </si>
  <si>
    <t>Раскладка 30</t>
  </si>
  <si>
    <t>гл/сфера/фиг</t>
  </si>
  <si>
    <t>Раскладка 50</t>
  </si>
  <si>
    <t>Фиг/сфера гл</t>
  </si>
  <si>
    <t>Раскладка 20</t>
  </si>
  <si>
    <t xml:space="preserve">Раскладка декоративная угловая ,гл/фиг/выпуклая </t>
  </si>
  <si>
    <t>Штапик оконный</t>
  </si>
  <si>
    <t>Угол60 глад</t>
  </si>
  <si>
    <t xml:space="preserve">Уголок 50
гл/фиг
</t>
  </si>
  <si>
    <t xml:space="preserve">Уголок 40
гл/фиг
</t>
  </si>
  <si>
    <t xml:space="preserve">Уголок 30
гл/фиг
</t>
  </si>
  <si>
    <t xml:space="preserve">Уголок 25
гл/фиг
</t>
  </si>
  <si>
    <t xml:space="preserve">Уголок
гладкий
</t>
  </si>
  <si>
    <t>Коробка дверная</t>
  </si>
  <si>
    <t>12*50</t>
  </si>
  <si>
    <t>12*60</t>
  </si>
  <si>
    <t>12*65</t>
  </si>
  <si>
    <t>12*70</t>
  </si>
  <si>
    <t>12*75</t>
  </si>
  <si>
    <t>12*80</t>
  </si>
  <si>
    <t>12*85</t>
  </si>
  <si>
    <t>12*90</t>
  </si>
  <si>
    <t>12*100</t>
  </si>
  <si>
    <t>14*120</t>
  </si>
  <si>
    <t>14*140</t>
  </si>
  <si>
    <t>25*25</t>
  </si>
  <si>
    <t>50*50</t>
  </si>
  <si>
    <t>60*60</t>
  </si>
  <si>
    <t>13*35</t>
  </si>
  <si>
    <t>13*43</t>
  </si>
  <si>
    <t>13*55</t>
  </si>
  <si>
    <t>13*60</t>
  </si>
  <si>
    <t>13*45</t>
  </si>
  <si>
    <t>12*25</t>
  </si>
  <si>
    <t>13*50</t>
  </si>
  <si>
    <t>13*70</t>
  </si>
  <si>
    <t>12*30</t>
  </si>
  <si>
    <t>8*40</t>
  </si>
  <si>
    <t>8*30</t>
  </si>
  <si>
    <t>8*50</t>
  </si>
  <si>
    <t>7*20</t>
  </si>
  <si>
    <t>14*14</t>
  </si>
  <si>
    <t>20*20</t>
  </si>
  <si>
    <t>9*9</t>
  </si>
  <si>
    <t>40*40</t>
  </si>
  <si>
    <t>30*30</t>
  </si>
  <si>
    <t>60*40</t>
  </si>
  <si>
    <t>50*30</t>
  </si>
  <si>
    <t>70*30</t>
  </si>
  <si>
    <t>70*50</t>
  </si>
  <si>
    <t xml:space="preserve">Уголок гладкий </t>
  </si>
  <si>
    <t>40*20</t>
  </si>
  <si>
    <t>пог.м</t>
  </si>
  <si>
    <t xml:space="preserve">Багет выпуклый </t>
  </si>
  <si>
    <t xml:space="preserve">Багет равнополый </t>
  </si>
  <si>
    <t xml:space="preserve">Брус клееный </t>
  </si>
  <si>
    <t>150*150*3000</t>
  </si>
  <si>
    <t>120*120*3000</t>
  </si>
  <si>
    <t>90*90*3000</t>
  </si>
  <si>
    <t>шт.</t>
  </si>
  <si>
    <t xml:space="preserve">Вагонка Осина Софтлайн                    </t>
  </si>
  <si>
    <t>16*86*1000-1500</t>
  </si>
  <si>
    <t>16*86*1600-1900</t>
  </si>
  <si>
    <t>16*86*2000-3000</t>
  </si>
  <si>
    <t>28*92*1000-1500</t>
  </si>
  <si>
    <t>28*92*1600-1900</t>
  </si>
  <si>
    <t>28*92*2000-3000</t>
  </si>
  <si>
    <t>Раскладкая гладкая 45</t>
  </si>
  <si>
    <t xml:space="preserve">Плинтус 50 фигурный,разнополый </t>
  </si>
  <si>
    <t xml:space="preserve">Плинтус 45 фигурный, разнополый </t>
  </si>
  <si>
    <t xml:space="preserve">Наличник 65 гладкий </t>
  </si>
  <si>
    <t xml:space="preserve">Окна баные со стеклом и фурнитурой </t>
  </si>
  <si>
    <t>30*40(40*30)</t>
  </si>
  <si>
    <t>30*50(50*30)</t>
  </si>
  <si>
    <t>40*50(50*40)</t>
  </si>
  <si>
    <t>50*60(60*50)</t>
  </si>
  <si>
    <t>60*40(40*60)</t>
  </si>
  <si>
    <t>60*70(70*60)</t>
  </si>
  <si>
    <t>60*80</t>
  </si>
  <si>
    <t>70*60</t>
  </si>
  <si>
    <t xml:space="preserve">Дверни межкомнатные МАССИВ </t>
  </si>
  <si>
    <t>Дверь межкомнатная сорт А</t>
  </si>
  <si>
    <t xml:space="preserve">Дверь межкомнатная сорт В </t>
  </si>
  <si>
    <t>Дверь банная глухая</t>
  </si>
  <si>
    <t>Дверь банная со стеклом</t>
  </si>
  <si>
    <t>1800*700</t>
  </si>
  <si>
    <t>1850*700</t>
  </si>
  <si>
    <t>Фиг, глад,сфера, малинка</t>
  </si>
  <si>
    <t xml:space="preserve">Брусок сухой строганый </t>
  </si>
  <si>
    <t>Брус 200*50</t>
  </si>
  <si>
    <t>Брус 150*50</t>
  </si>
  <si>
    <t>Брус 150*40</t>
  </si>
  <si>
    <t xml:space="preserve">Брус 150*30 </t>
  </si>
  <si>
    <t>Брус 150*20</t>
  </si>
  <si>
    <t>Брус 140*50</t>
  </si>
  <si>
    <t>Брус 140*40</t>
  </si>
  <si>
    <t xml:space="preserve">Брус 140*30 </t>
  </si>
  <si>
    <t>Брус 140*20</t>
  </si>
  <si>
    <t>Брус 130*20</t>
  </si>
  <si>
    <t>Брус 120*50</t>
  </si>
  <si>
    <t>Брус 120*40</t>
  </si>
  <si>
    <t>Брус 120*30</t>
  </si>
  <si>
    <t>Брус 120*20</t>
  </si>
  <si>
    <t>Брус 100*50</t>
  </si>
  <si>
    <t>Брус 100*40</t>
  </si>
  <si>
    <t>Брус 100*30</t>
  </si>
  <si>
    <t>Брус 100*20</t>
  </si>
  <si>
    <t>Брус 95*20</t>
  </si>
  <si>
    <t>Брус 90*20</t>
  </si>
  <si>
    <t>Брус 70*50</t>
  </si>
  <si>
    <t>Брус 70*40</t>
  </si>
  <si>
    <t>Брус 70*30</t>
  </si>
  <si>
    <t>Брус 70*20</t>
  </si>
  <si>
    <t>Брус 60*40</t>
  </si>
  <si>
    <t>Брус 50*50</t>
  </si>
  <si>
    <t>Брус 50*40</t>
  </si>
  <si>
    <t>Брус 50*30</t>
  </si>
  <si>
    <t>Брус 50*20</t>
  </si>
  <si>
    <t>Брус 50*10</t>
  </si>
  <si>
    <t>Брус 40*40</t>
  </si>
  <si>
    <t>Брус 40*30</t>
  </si>
  <si>
    <t>Брус 40*20</t>
  </si>
  <si>
    <t>Брус 40*10</t>
  </si>
  <si>
    <t>Брус 30*30</t>
  </si>
  <si>
    <t>Брус 30*20</t>
  </si>
  <si>
    <t>Брус 30*10</t>
  </si>
  <si>
    <t>Брус 20*20</t>
  </si>
  <si>
    <t>Брус 20*10</t>
  </si>
  <si>
    <t>200*50</t>
  </si>
  <si>
    <t>150*50</t>
  </si>
  <si>
    <t>150*40</t>
  </si>
  <si>
    <t>150*30</t>
  </si>
  <si>
    <t>150*20</t>
  </si>
  <si>
    <t>140*50</t>
  </si>
  <si>
    <t>140*40</t>
  </si>
  <si>
    <t>140*30</t>
  </si>
  <si>
    <t>140*20</t>
  </si>
  <si>
    <t>130*20</t>
  </si>
  <si>
    <t>120*50</t>
  </si>
  <si>
    <t>120*40</t>
  </si>
  <si>
    <t>120*30</t>
  </si>
  <si>
    <t>120*20</t>
  </si>
  <si>
    <t>100*50</t>
  </si>
  <si>
    <t>100*40</t>
  </si>
  <si>
    <t>100*30</t>
  </si>
  <si>
    <t>100*20</t>
  </si>
  <si>
    <t>95*20</t>
  </si>
  <si>
    <t>90*20</t>
  </si>
  <si>
    <t>70*40</t>
  </si>
  <si>
    <t>70*20</t>
  </si>
  <si>
    <t>50*40</t>
  </si>
  <si>
    <t>50*20</t>
  </si>
  <si>
    <t>50*10</t>
  </si>
  <si>
    <t>40*30</t>
  </si>
  <si>
    <t>40*10</t>
  </si>
  <si>
    <t>30*20</t>
  </si>
  <si>
    <t>30*10</t>
  </si>
  <si>
    <t>20*10</t>
  </si>
  <si>
    <t xml:space="preserve">Садовые аксессуары </t>
  </si>
  <si>
    <t>Черенок лопата</t>
  </si>
  <si>
    <t xml:space="preserve">Черенок грабли </t>
  </si>
  <si>
    <t xml:space="preserve">Черенок швабра </t>
  </si>
  <si>
    <t xml:space="preserve">Нагель </t>
  </si>
  <si>
    <t>40*1200</t>
  </si>
  <si>
    <t>30*1200</t>
  </si>
  <si>
    <t>25*1200</t>
  </si>
  <si>
    <t>25*300</t>
  </si>
  <si>
    <t xml:space="preserve">Багет разнополый </t>
  </si>
  <si>
    <t>Мебельные щиты</t>
  </si>
  <si>
    <t>Продукция из осины</t>
  </si>
  <si>
    <t>Цены указанны в Российских Рублях с нашего склада: г. Вологда, ул. Северная 33</t>
  </si>
  <si>
    <t>п/п</t>
  </si>
  <si>
    <t>Наименование Товара</t>
  </si>
  <si>
    <t>Ед. изм.</t>
  </si>
  <si>
    <t>Цена</t>
  </si>
  <si>
    <t>за 1 куб. метр без НДС Товара, руб.</t>
  </si>
  <si>
    <t>Мебельный щит, толщина 18, сорт АА</t>
  </si>
  <si>
    <t>куб. метр</t>
  </si>
  <si>
    <t>Мебельный щит, толщина 18, сорт АВ</t>
  </si>
  <si>
    <t>Мебельный щит, толщина 28, сорт АА</t>
  </si>
  <si>
    <t>Мебельный щит, толщина 28, сорт АВ</t>
  </si>
  <si>
    <t>Мебельный щит, толщина 40, сорт АА</t>
  </si>
  <si>
    <t>Мебельный щит, толщина 40, сорт АВ</t>
  </si>
  <si>
    <t xml:space="preserve"> </t>
  </si>
  <si>
    <t>Мебельный щит</t>
  </si>
  <si>
    <t>Толщина</t>
  </si>
  <si>
    <t>Полог Осина</t>
  </si>
  <si>
    <t>Прайс лист
ООО "СОСНА"
Россия, г. Вологда, ул. Северная 33
Контактное лицо: Калдарий Дина Викторовна 
Тел.: +7-981-432-04-49
E-mail: d.kaldary@yandex.ru; HTTP: www.sosnavologda.ru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</si>
</sst>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omic Sans MS"/>
      <family val="4"/>
      <charset val="204"/>
    </font>
    <font>
      <sz val="14"/>
      <color theme="1"/>
      <name val="Comic Sans MS"/>
      <family val="4"/>
      <charset val="204"/>
    </font>
    <font>
      <b/>
      <sz val="12"/>
      <color theme="1"/>
      <name val="Comic Sans MS"/>
      <family val="4"/>
      <charset val="204"/>
    </font>
    <font>
      <sz val="12"/>
      <color theme="1"/>
      <name val="Comic Sans MS"/>
      <family val="4"/>
      <charset val="204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8"/>
      <color theme="1"/>
      <name val="Comic Sans MS"/>
      <family val="4"/>
      <charset val="204"/>
    </font>
    <font>
      <sz val="28"/>
      <color theme="1"/>
      <name val="Comic Sans MS"/>
      <family val="4"/>
      <charset val="204"/>
    </font>
    <font>
      <sz val="22"/>
      <color theme="1"/>
      <name val="Comic Sans MS"/>
      <family val="4"/>
      <charset val="204"/>
    </font>
    <font>
      <sz val="26"/>
      <color theme="1"/>
      <name val="Comic Sans MS"/>
      <family val="4"/>
      <charset val="204"/>
    </font>
    <font>
      <sz val="24"/>
      <color theme="1"/>
      <name val="Comic Sans MS"/>
      <family val="4"/>
      <charset val="204"/>
    </font>
    <font>
      <b/>
      <sz val="16"/>
      <color theme="1"/>
      <name val="Comic Sans MS"/>
      <family val="4"/>
      <charset val="204"/>
    </font>
    <font>
      <b/>
      <sz val="18"/>
      <color theme="1"/>
      <name val="Comic Sans MS"/>
      <family val="4"/>
      <charset val="204"/>
    </font>
    <font>
      <b/>
      <sz val="20"/>
      <color theme="1"/>
      <name val="Comic Sans MS"/>
      <family val="4"/>
      <charset val="204"/>
    </font>
    <font>
      <b/>
      <sz val="26"/>
      <color theme="1"/>
      <name val="Comic Sans MS"/>
      <family val="4"/>
      <charset val="204"/>
    </font>
    <font>
      <b/>
      <sz val="28"/>
      <color theme="1"/>
      <name val="Comic Sans MS"/>
      <family val="4"/>
      <charset val="204"/>
    </font>
    <font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6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wrapText="1"/>
    </xf>
    <xf numFmtId="1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4" fillId="2" borderId="3" xfId="0" applyFont="1" applyFill="1" applyBorder="1" applyAlignment="1">
      <alignment wrapText="1"/>
    </xf>
    <xf numFmtId="0" fontId="7" fillId="2" borderId="0" xfId="0" applyFont="1" applyFill="1"/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8" fillId="2" borderId="1" xfId="0" applyFont="1" applyFill="1" applyBorder="1" applyAlignment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0" fillId="2" borderId="0" xfId="0" applyFill="1" applyBorder="1"/>
    <xf numFmtId="0" fontId="5" fillId="2" borderId="1" xfId="0" applyFont="1" applyFill="1" applyBorder="1" applyAlignment="1">
      <alignment horizontal="center" vertical="center"/>
    </xf>
    <xf numFmtId="0" fontId="3" fillId="2" borderId="0" xfId="0" applyNumberFormat="1" applyFont="1" applyFill="1"/>
    <xf numFmtId="0" fontId="5" fillId="2" borderId="1" xfId="0" applyNumberFormat="1" applyFont="1" applyFill="1" applyBorder="1" applyAlignment="1">
      <alignment horizontal="left" vertical="center" wrapText="1"/>
    </xf>
    <xf numFmtId="0" fontId="0" fillId="2" borderId="1" xfId="0" applyNumberFormat="1" applyFill="1" applyBorder="1"/>
    <xf numFmtId="0" fontId="0" fillId="2" borderId="0" xfId="0" applyNumberFormat="1" applyFill="1"/>
    <xf numFmtId="0" fontId="3" fillId="2" borderId="1" xfId="0" applyNumberFormat="1" applyFont="1" applyFill="1" applyBorder="1"/>
    <xf numFmtId="0" fontId="8" fillId="2" borderId="1" xfId="0" applyNumberFormat="1" applyFont="1" applyFill="1" applyBorder="1"/>
    <xf numFmtId="0" fontId="5" fillId="3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0" fillId="5" borderId="1" xfId="0" applyFill="1" applyBorder="1"/>
    <xf numFmtId="0" fontId="5" fillId="5" borderId="1" xfId="0" applyFont="1" applyFill="1" applyBorder="1"/>
    <xf numFmtId="0" fontId="5" fillId="3" borderId="1" xfId="0" applyFont="1" applyFill="1" applyBorder="1" applyAlignment="1">
      <alignment horizontal="center" vertical="top"/>
    </xf>
    <xf numFmtId="0" fontId="5" fillId="3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/>
    <xf numFmtId="0" fontId="5" fillId="4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" fillId="2" borderId="8" xfId="0" applyNumberFormat="1" applyFont="1" applyFill="1" applyBorder="1" applyAlignment="1">
      <alignment horizontal="center" vertical="center" wrapText="1"/>
    </xf>
    <xf numFmtId="0" fontId="2" fillId="2" borderId="10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left" vertical="center" wrapText="1"/>
    </xf>
    <xf numFmtId="0" fontId="5" fillId="2" borderId="9" xfId="0" applyNumberFormat="1" applyFont="1" applyFill="1" applyBorder="1" applyAlignment="1">
      <alignment horizontal="left" vertical="center" wrapText="1"/>
    </xf>
    <xf numFmtId="0" fontId="5" fillId="2" borderId="10" xfId="0" applyNumberFormat="1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left" vertical="center" wrapText="1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6" fillId="4" borderId="10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0" fontId="4" fillId="2" borderId="10" xfId="0" applyFont="1" applyFill="1" applyBorder="1" applyAlignment="1">
      <alignment horizontal="left" vertical="top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/>
    </xf>
    <xf numFmtId="0" fontId="3" fillId="2" borderId="10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/>
    </xf>
    <xf numFmtId="0" fontId="3" fillId="2" borderId="10" xfId="0" applyNumberFormat="1" applyFont="1" applyFill="1" applyBorder="1" applyAlignment="1">
      <alignment horizontal="center"/>
    </xf>
    <xf numFmtId="0" fontId="8" fillId="2" borderId="8" xfId="0" applyNumberFormat="1" applyFont="1" applyFill="1" applyBorder="1" applyAlignment="1">
      <alignment horizontal="center"/>
    </xf>
    <xf numFmtId="0" fontId="8" fillId="2" borderId="10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5" fillId="2" borderId="9" xfId="0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8" xfId="0" applyNumberFormat="1" applyFill="1" applyBorder="1" applyAlignment="1">
      <alignment horizontal="center"/>
    </xf>
    <xf numFmtId="0" fontId="0" fillId="2" borderId="9" xfId="0" applyNumberFormat="1" applyFill="1" applyBorder="1" applyAlignment="1">
      <alignment horizontal="center"/>
    </xf>
    <xf numFmtId="0" fontId="0" fillId="2" borderId="10" xfId="0" applyNumberFormat="1" applyFill="1" applyBorder="1" applyAlignment="1">
      <alignment horizontal="center"/>
    </xf>
    <xf numFmtId="0" fontId="8" fillId="2" borderId="11" xfId="0" applyFont="1" applyFill="1" applyBorder="1"/>
    <xf numFmtId="0" fontId="8" fillId="2" borderId="12" xfId="0" applyFont="1" applyFill="1" applyBorder="1"/>
    <xf numFmtId="0" fontId="2" fillId="2" borderId="9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7" fillId="2" borderId="13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1" fillId="2" borderId="11" xfId="0" applyFont="1" applyFill="1" applyBorder="1"/>
    <xf numFmtId="0" fontId="1" fillId="2" borderId="12" xfId="0" applyFont="1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6" xfId="0" applyFill="1" applyBorder="1" applyAlignment="1"/>
    <xf numFmtId="0" fontId="0" fillId="2" borderId="7" xfId="0" applyFill="1" applyBorder="1" applyAlignment="1"/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16" fillId="2" borderId="13" xfId="0" applyNumberFormat="1" applyFont="1" applyFill="1" applyBorder="1" applyAlignment="1">
      <alignment horizontal="center" vertical="center"/>
    </xf>
    <xf numFmtId="0" fontId="16" fillId="2" borderId="8" xfId="0" applyNumberFormat="1" applyFont="1" applyFill="1" applyBorder="1" applyAlignment="1">
      <alignment horizontal="center" vertical="center"/>
    </xf>
    <xf numFmtId="0" fontId="16" fillId="2" borderId="10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14" fontId="14" fillId="2" borderId="0" xfId="0" applyNumberFormat="1" applyFont="1" applyFill="1" applyBorder="1" applyAlignment="1">
      <alignment horizontal="center" vertical="center" wrapText="1"/>
    </xf>
    <xf numFmtId="14" fontId="14" fillId="2" borderId="0" xfId="0" applyNumberFormat="1" applyFont="1" applyFill="1" applyBorder="1" applyAlignment="1">
      <alignment horizontal="center" vertical="center"/>
    </xf>
    <xf numFmtId="14" fontId="15" fillId="6" borderId="16" xfId="0" applyNumberFormat="1" applyFont="1" applyFill="1" applyBorder="1" applyAlignment="1">
      <alignment horizontal="center" vertical="center"/>
    </xf>
    <xf numFmtId="14" fontId="15" fillId="6" borderId="17" xfId="0" applyNumberFormat="1" applyFont="1" applyFill="1" applyBorder="1" applyAlignment="1">
      <alignment horizontal="center" vertical="center"/>
    </xf>
    <xf numFmtId="14" fontId="15" fillId="6" borderId="18" xfId="0" applyNumberFormat="1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5" fillId="2" borderId="8" xfId="0" applyNumberFormat="1" applyFont="1" applyFill="1" applyBorder="1" applyAlignment="1">
      <alignment horizontal="center" vertical="center"/>
    </xf>
    <xf numFmtId="0" fontId="5" fillId="2" borderId="1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84" Type="http://schemas.openxmlformats.org/officeDocument/2006/relationships/image" Target="../media/image85.png"/><Relationship Id="rId89" Type="http://schemas.openxmlformats.org/officeDocument/2006/relationships/image" Target="../media/image90.png"/><Relationship Id="rId16" Type="http://schemas.openxmlformats.org/officeDocument/2006/relationships/image" Target="../media/image17.png"/><Relationship Id="rId11" Type="http://schemas.openxmlformats.org/officeDocument/2006/relationships/image" Target="../media/image12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5" Type="http://schemas.openxmlformats.org/officeDocument/2006/relationships/image" Target="../media/image6.png"/><Relationship Id="rId90" Type="http://schemas.openxmlformats.org/officeDocument/2006/relationships/image" Target="../media/image91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91" Type="http://schemas.openxmlformats.org/officeDocument/2006/relationships/image" Target="../media/image92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29" Type="http://schemas.openxmlformats.org/officeDocument/2006/relationships/image" Target="../media/image30.png"/><Relationship Id="rId24" Type="http://schemas.openxmlformats.org/officeDocument/2006/relationships/image" Target="../media/image25.jp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19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74084</xdr:colOff>
      <xdr:row>66</xdr:row>
      <xdr:rowOff>45788</xdr:rowOff>
    </xdr:from>
    <xdr:to>
      <xdr:col>4</xdr:col>
      <xdr:colOff>1746251</xdr:colOff>
      <xdr:row>66</xdr:row>
      <xdr:rowOff>740833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667" y="19222788"/>
          <a:ext cx="2582333" cy="695045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7</xdr:row>
      <xdr:rowOff>201084</xdr:rowOff>
    </xdr:from>
    <xdr:to>
      <xdr:col>4</xdr:col>
      <xdr:colOff>2094630</xdr:colOff>
      <xdr:row>8</xdr:row>
      <xdr:rowOff>158750</xdr:rowOff>
    </xdr:to>
    <xdr:pic>
      <xdr:nvPicPr>
        <xdr:cNvPr id="2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1083" y="2434167"/>
          <a:ext cx="2041714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84666</xdr:colOff>
      <xdr:row>10</xdr:row>
      <xdr:rowOff>243418</xdr:rowOff>
    </xdr:from>
    <xdr:to>
      <xdr:col>4</xdr:col>
      <xdr:colOff>2063748</xdr:colOff>
      <xdr:row>11</xdr:row>
      <xdr:rowOff>237974</xdr:rowOff>
    </xdr:to>
    <xdr:pic>
      <xdr:nvPicPr>
        <xdr:cNvPr id="3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2833" y="3270251"/>
          <a:ext cx="1979082" cy="25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42333</xdr:colOff>
      <xdr:row>14</xdr:row>
      <xdr:rowOff>38503</xdr:rowOff>
    </xdr:from>
    <xdr:to>
      <xdr:col>4</xdr:col>
      <xdr:colOff>2053167</xdr:colOff>
      <xdr:row>15</xdr:row>
      <xdr:rowOff>30583</xdr:rowOff>
    </xdr:to>
    <xdr:pic>
      <xdr:nvPicPr>
        <xdr:cNvPr id="4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123670"/>
          <a:ext cx="2010834" cy="256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105833</xdr:colOff>
      <xdr:row>16</xdr:row>
      <xdr:rowOff>137583</xdr:rowOff>
    </xdr:from>
    <xdr:to>
      <xdr:col>4</xdr:col>
      <xdr:colOff>1989666</xdr:colOff>
      <xdr:row>17</xdr:row>
      <xdr:rowOff>131935</xdr:rowOff>
    </xdr:to>
    <xdr:pic>
      <xdr:nvPicPr>
        <xdr:cNvPr id="8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4773083"/>
          <a:ext cx="1883833" cy="25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52916</xdr:colOff>
      <xdr:row>18</xdr:row>
      <xdr:rowOff>231481</xdr:rowOff>
    </xdr:from>
    <xdr:to>
      <xdr:col>4</xdr:col>
      <xdr:colOff>1989666</xdr:colOff>
      <xdr:row>19</xdr:row>
      <xdr:rowOff>208233</xdr:rowOff>
    </xdr:to>
    <xdr:pic>
      <xdr:nvPicPr>
        <xdr:cNvPr id="9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1083" y="5396148"/>
          <a:ext cx="1936750" cy="241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63500</xdr:colOff>
      <xdr:row>21</xdr:row>
      <xdr:rowOff>63500</xdr:rowOff>
    </xdr:from>
    <xdr:to>
      <xdr:col>4</xdr:col>
      <xdr:colOff>2021416</xdr:colOff>
      <xdr:row>22</xdr:row>
      <xdr:rowOff>24708</xdr:rowOff>
    </xdr:to>
    <xdr:pic>
      <xdr:nvPicPr>
        <xdr:cNvPr id="10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7" y="6021917"/>
          <a:ext cx="1957916" cy="225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74084</xdr:colOff>
      <xdr:row>23</xdr:row>
      <xdr:rowOff>127002</xdr:rowOff>
    </xdr:from>
    <xdr:to>
      <xdr:col>4</xdr:col>
      <xdr:colOff>2042584</xdr:colOff>
      <xdr:row>25</xdr:row>
      <xdr:rowOff>95253</xdr:rowOff>
    </xdr:to>
    <xdr:pic>
      <xdr:nvPicPr>
        <xdr:cNvPr id="11" name="Рисунок 10" descr="C:\Documents and Settings\net\Рабочий стол\винт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67792" y="5879044"/>
          <a:ext cx="497418" cy="1968500"/>
        </a:xfrm>
        <a:prstGeom prst="rect">
          <a:avLst/>
        </a:prstGeom>
        <a:noFill/>
        <a:ln>
          <a:noFill/>
        </a:ln>
        <a:effectLst/>
        <a:scene3d>
          <a:camera prst="perspectiveAbove"/>
          <a:lightRig rig="threePt" dir="t"/>
        </a:scene3d>
        <a:sp3d extrusionH="76200" prstMaterial="matte">
          <a:extrusionClr>
            <a:schemeClr val="bg1"/>
          </a:extrusionClr>
        </a:sp3d>
      </xdr:spPr>
    </xdr:pic>
    <xdr:clientData/>
  </xdr:twoCellAnchor>
  <xdr:twoCellAnchor editAs="oneCell">
    <xdr:from>
      <xdr:col>3</xdr:col>
      <xdr:colOff>465667</xdr:colOff>
      <xdr:row>4</xdr:row>
      <xdr:rowOff>31750</xdr:rowOff>
    </xdr:from>
    <xdr:to>
      <xdr:col>4</xdr:col>
      <xdr:colOff>1748368</xdr:colOff>
      <xdr:row>6</xdr:row>
      <xdr:rowOff>240878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3167" y="1460500"/>
          <a:ext cx="2307167" cy="738293"/>
        </a:xfrm>
        <a:prstGeom prst="rect">
          <a:avLst/>
        </a:prstGeom>
      </xdr:spPr>
    </xdr:pic>
    <xdr:clientData/>
  </xdr:twoCellAnchor>
  <xdr:twoCellAnchor>
    <xdr:from>
      <xdr:col>4</xdr:col>
      <xdr:colOff>74084</xdr:colOff>
      <xdr:row>26</xdr:row>
      <xdr:rowOff>31751</xdr:rowOff>
    </xdr:from>
    <xdr:to>
      <xdr:col>4</xdr:col>
      <xdr:colOff>2084917</xdr:colOff>
      <xdr:row>26</xdr:row>
      <xdr:rowOff>283349</xdr:rowOff>
    </xdr:to>
    <xdr:pic>
      <xdr:nvPicPr>
        <xdr:cNvPr id="16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1" y="7334251"/>
          <a:ext cx="2010833" cy="251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63500</xdr:colOff>
      <xdr:row>27</xdr:row>
      <xdr:rowOff>7738</xdr:rowOff>
    </xdr:from>
    <xdr:to>
      <xdr:col>4</xdr:col>
      <xdr:colOff>2116666</xdr:colOff>
      <xdr:row>27</xdr:row>
      <xdr:rowOff>257930</xdr:rowOff>
    </xdr:to>
    <xdr:pic>
      <xdr:nvPicPr>
        <xdr:cNvPr id="17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7" y="7595988"/>
          <a:ext cx="2053166" cy="250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42332</xdr:colOff>
      <xdr:row>28</xdr:row>
      <xdr:rowOff>5221</xdr:rowOff>
    </xdr:from>
    <xdr:to>
      <xdr:col>4</xdr:col>
      <xdr:colOff>2095499</xdr:colOff>
      <xdr:row>28</xdr:row>
      <xdr:rowOff>258432</xdr:rowOff>
    </xdr:to>
    <xdr:pic>
      <xdr:nvPicPr>
        <xdr:cNvPr id="18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9" y="7879221"/>
          <a:ext cx="2053167" cy="253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42333</xdr:colOff>
      <xdr:row>29</xdr:row>
      <xdr:rowOff>5280</xdr:rowOff>
    </xdr:from>
    <xdr:to>
      <xdr:col>4</xdr:col>
      <xdr:colOff>1921933</xdr:colOff>
      <xdr:row>29</xdr:row>
      <xdr:rowOff>258777</xdr:rowOff>
    </xdr:to>
    <xdr:pic>
      <xdr:nvPicPr>
        <xdr:cNvPr id="19" name="Рисунок 53" descr="C:\Documents and Settings\net\Рабочий стол\333\образцы\4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8165030"/>
          <a:ext cx="2032000" cy="25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52916</xdr:colOff>
      <xdr:row>30</xdr:row>
      <xdr:rowOff>7721</xdr:rowOff>
    </xdr:from>
    <xdr:to>
      <xdr:col>4</xdr:col>
      <xdr:colOff>1920875</xdr:colOff>
      <xdr:row>30</xdr:row>
      <xdr:rowOff>279511</xdr:rowOff>
    </xdr:to>
    <xdr:pic>
      <xdr:nvPicPr>
        <xdr:cNvPr id="20" name="Рисунок 54" descr="C:\Documents and Settings\net\Рабочий стол\333\533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1083" y="8453221"/>
          <a:ext cx="2010834" cy="27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84665</xdr:colOff>
      <xdr:row>57</xdr:row>
      <xdr:rowOff>102809</xdr:rowOff>
    </xdr:from>
    <xdr:to>
      <xdr:col>4</xdr:col>
      <xdr:colOff>2068284</xdr:colOff>
      <xdr:row>58</xdr:row>
      <xdr:rowOff>367392</xdr:rowOff>
    </xdr:to>
    <xdr:grpSp>
      <xdr:nvGrpSpPr>
        <xdr:cNvPr id="21" name="Группа 5"/>
        <xdr:cNvGrpSpPr>
          <a:grpSpLocks/>
        </xdr:cNvGrpSpPr>
      </xdr:nvGrpSpPr>
      <xdr:grpSpPr bwMode="auto">
        <a:xfrm>
          <a:off x="3423820" y="17548418"/>
          <a:ext cx="1799215" cy="728048"/>
          <a:chOff x="4371975" y="29213175"/>
          <a:chExt cx="3383451" cy="1096307"/>
        </a:xfrm>
      </xdr:grpSpPr>
      <xdr:pic>
        <xdr:nvPicPr>
          <xdr:cNvPr id="22" name="Picture 243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71975" y="29213175"/>
            <a:ext cx="3345351" cy="4386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Picture 244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29803725"/>
            <a:ext cx="3354876" cy="5057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899582</xdr:colOff>
      <xdr:row>59</xdr:row>
      <xdr:rowOff>105833</xdr:rowOff>
    </xdr:from>
    <xdr:to>
      <xdr:col>4</xdr:col>
      <xdr:colOff>1333500</xdr:colOff>
      <xdr:row>59</xdr:row>
      <xdr:rowOff>639389</xdr:rowOff>
    </xdr:to>
    <xdr:pic>
      <xdr:nvPicPr>
        <xdr:cNvPr id="27" name="Рисунок 26" descr="Ступень-1000х300х40-хвоя-кат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082" y="12774083"/>
          <a:ext cx="1534585" cy="533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232833</xdr:colOff>
      <xdr:row>60</xdr:row>
      <xdr:rowOff>0</xdr:rowOff>
    </xdr:from>
    <xdr:to>
      <xdr:col>5</xdr:col>
      <xdr:colOff>71967</xdr:colOff>
      <xdr:row>61</xdr:row>
      <xdr:rowOff>5290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416" y="16668750"/>
          <a:ext cx="2675467" cy="486833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116416</xdr:colOff>
      <xdr:row>61</xdr:row>
      <xdr:rowOff>86781</xdr:rowOff>
    </xdr:from>
    <xdr:to>
      <xdr:col>4</xdr:col>
      <xdr:colOff>1651691</xdr:colOff>
      <xdr:row>63</xdr:row>
      <xdr:rowOff>232835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833" y="17835031"/>
          <a:ext cx="2540691" cy="632886"/>
        </a:xfrm>
        <a:prstGeom prst="rect">
          <a:avLst/>
        </a:prstGeom>
      </xdr:spPr>
    </xdr:pic>
    <xdr:clientData/>
  </xdr:twoCellAnchor>
  <xdr:twoCellAnchor>
    <xdr:from>
      <xdr:col>3</xdr:col>
      <xdr:colOff>201082</xdr:colOff>
      <xdr:row>70</xdr:row>
      <xdr:rowOff>28076</xdr:rowOff>
    </xdr:from>
    <xdr:to>
      <xdr:col>3</xdr:col>
      <xdr:colOff>998777</xdr:colOff>
      <xdr:row>72</xdr:row>
      <xdr:rowOff>194776</xdr:rowOff>
    </xdr:to>
    <xdr:pic>
      <xdr:nvPicPr>
        <xdr:cNvPr id="3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3E3"/>
            </a:clrFrom>
            <a:clrTo>
              <a:srgbClr val="FFF3E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2" y="16749743"/>
          <a:ext cx="797695" cy="69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211666</xdr:colOff>
      <xdr:row>70</xdr:row>
      <xdr:rowOff>46794</xdr:rowOff>
    </xdr:from>
    <xdr:to>
      <xdr:col>4</xdr:col>
      <xdr:colOff>963616</xdr:colOff>
      <xdr:row>72</xdr:row>
      <xdr:rowOff>177083</xdr:rowOff>
    </xdr:to>
    <xdr:pic>
      <xdr:nvPicPr>
        <xdr:cNvPr id="34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EDEDED"/>
            </a:clrFrom>
            <a:clrTo>
              <a:srgbClr val="EDED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833" y="16768461"/>
          <a:ext cx="751950" cy="659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1248833</xdr:colOff>
      <xdr:row>70</xdr:row>
      <xdr:rowOff>31750</xdr:rowOff>
    </xdr:from>
    <xdr:to>
      <xdr:col>4</xdr:col>
      <xdr:colOff>2099761</xdr:colOff>
      <xdr:row>72</xdr:row>
      <xdr:rowOff>235404</xdr:rowOff>
    </xdr:to>
    <xdr:pic>
      <xdr:nvPicPr>
        <xdr:cNvPr id="35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EDEDED"/>
            </a:clrFrom>
            <a:clrTo>
              <a:srgbClr val="EDED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16753417"/>
          <a:ext cx="850928" cy="732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33546</xdr:colOff>
      <xdr:row>73</xdr:row>
      <xdr:rowOff>84667</xdr:rowOff>
    </xdr:from>
    <xdr:to>
      <xdr:col>4</xdr:col>
      <xdr:colOff>126036</xdr:colOff>
      <xdr:row>75</xdr:row>
      <xdr:rowOff>236636</xdr:rowOff>
    </xdr:to>
    <xdr:pic>
      <xdr:nvPicPr>
        <xdr:cNvPr id="3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1046" y="17610667"/>
          <a:ext cx="1193157" cy="681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69</xdr:row>
      <xdr:rowOff>31751</xdr:rowOff>
    </xdr:from>
    <xdr:to>
      <xdr:col>5</xdr:col>
      <xdr:colOff>2117</xdr:colOff>
      <xdr:row>69</xdr:row>
      <xdr:rowOff>1365251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7801168"/>
          <a:ext cx="2667000" cy="1333500"/>
        </a:xfrm>
        <a:prstGeom prst="rect">
          <a:avLst/>
        </a:prstGeom>
      </xdr:spPr>
    </xdr:pic>
    <xdr:clientData/>
  </xdr:twoCellAnchor>
  <xdr:twoCellAnchor>
    <xdr:from>
      <xdr:col>4</xdr:col>
      <xdr:colOff>162419</xdr:colOff>
      <xdr:row>73</xdr:row>
      <xdr:rowOff>102952</xdr:rowOff>
    </xdr:from>
    <xdr:to>
      <xdr:col>4</xdr:col>
      <xdr:colOff>1079501</xdr:colOff>
      <xdr:row>75</xdr:row>
      <xdr:rowOff>178279</xdr:rowOff>
    </xdr:to>
    <xdr:pic>
      <xdr:nvPicPr>
        <xdr:cNvPr id="3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0586" y="17628952"/>
          <a:ext cx="917082" cy="604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1235566</xdr:colOff>
      <xdr:row>73</xdr:row>
      <xdr:rowOff>105832</xdr:rowOff>
    </xdr:from>
    <xdr:to>
      <xdr:col>4</xdr:col>
      <xdr:colOff>2025300</xdr:colOff>
      <xdr:row>75</xdr:row>
      <xdr:rowOff>227272</xdr:rowOff>
    </xdr:to>
    <xdr:pic>
      <xdr:nvPicPr>
        <xdr:cNvPr id="3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3733" y="17631832"/>
          <a:ext cx="789734" cy="650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196601</xdr:colOff>
      <xdr:row>64</xdr:row>
      <xdr:rowOff>51536</xdr:rowOff>
    </xdr:from>
    <xdr:to>
      <xdr:col>4</xdr:col>
      <xdr:colOff>1570602</xdr:colOff>
      <xdr:row>65</xdr:row>
      <xdr:rowOff>285750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5184" y="18530036"/>
          <a:ext cx="2284167" cy="58346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</xdr:row>
      <xdr:rowOff>158751</xdr:rowOff>
    </xdr:from>
    <xdr:to>
      <xdr:col>4</xdr:col>
      <xdr:colOff>2063750</xdr:colOff>
      <xdr:row>32</xdr:row>
      <xdr:rowOff>111893</xdr:rowOff>
    </xdr:to>
    <xdr:pic>
      <xdr:nvPicPr>
        <xdr:cNvPr id="4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7" y="8890001"/>
          <a:ext cx="2063750" cy="238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1079501</xdr:colOff>
      <xdr:row>33</xdr:row>
      <xdr:rowOff>84667</xdr:rowOff>
    </xdr:from>
    <xdr:to>
      <xdr:col>4</xdr:col>
      <xdr:colOff>2070041</xdr:colOff>
      <xdr:row>34</xdr:row>
      <xdr:rowOff>90102</xdr:rowOff>
    </xdr:to>
    <xdr:pic>
      <xdr:nvPicPr>
        <xdr:cNvPr id="32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1" y="9366250"/>
          <a:ext cx="2091207" cy="270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</xdr:colOff>
      <xdr:row>35</xdr:row>
      <xdr:rowOff>127000</xdr:rowOff>
    </xdr:from>
    <xdr:to>
      <xdr:col>4</xdr:col>
      <xdr:colOff>2044413</xdr:colOff>
      <xdr:row>36</xdr:row>
      <xdr:rowOff>105834</xdr:rowOff>
    </xdr:to>
    <xdr:pic>
      <xdr:nvPicPr>
        <xdr:cNvPr id="44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8" y="9937750"/>
          <a:ext cx="2044412" cy="24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</xdr:row>
      <xdr:rowOff>148166</xdr:rowOff>
    </xdr:from>
    <xdr:to>
      <xdr:col>4</xdr:col>
      <xdr:colOff>2047033</xdr:colOff>
      <xdr:row>38</xdr:row>
      <xdr:rowOff>144099</xdr:rowOff>
    </xdr:to>
    <xdr:pic>
      <xdr:nvPicPr>
        <xdr:cNvPr id="45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7" y="10488083"/>
          <a:ext cx="2047033" cy="260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31751</xdr:colOff>
      <xdr:row>39</xdr:row>
      <xdr:rowOff>148168</xdr:rowOff>
    </xdr:from>
    <xdr:to>
      <xdr:col>4</xdr:col>
      <xdr:colOff>2075099</xdr:colOff>
      <xdr:row>40</xdr:row>
      <xdr:rowOff>137583</xdr:rowOff>
    </xdr:to>
    <xdr:pic>
      <xdr:nvPicPr>
        <xdr:cNvPr id="4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9918" y="11017251"/>
          <a:ext cx="2043348" cy="25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27305</xdr:colOff>
      <xdr:row>41</xdr:row>
      <xdr:rowOff>137583</xdr:rowOff>
    </xdr:from>
    <xdr:to>
      <xdr:col>4</xdr:col>
      <xdr:colOff>2074333</xdr:colOff>
      <xdr:row>42</xdr:row>
      <xdr:rowOff>133515</xdr:rowOff>
    </xdr:to>
    <xdr:pic>
      <xdr:nvPicPr>
        <xdr:cNvPr id="47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472" y="11535833"/>
          <a:ext cx="2047028" cy="260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10584</xdr:colOff>
      <xdr:row>43</xdr:row>
      <xdr:rowOff>63500</xdr:rowOff>
    </xdr:from>
    <xdr:to>
      <xdr:col>4</xdr:col>
      <xdr:colOff>2084917</xdr:colOff>
      <xdr:row>44</xdr:row>
      <xdr:rowOff>141741</xdr:rowOff>
    </xdr:to>
    <xdr:pic>
      <xdr:nvPicPr>
        <xdr:cNvPr id="48" name="Рисунок 54" descr="C:\Documents and Settings\net\Рабочий стол\Столб-9-700x700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1" y="11990917"/>
          <a:ext cx="2074333" cy="34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10584</xdr:colOff>
      <xdr:row>45</xdr:row>
      <xdr:rowOff>158752</xdr:rowOff>
    </xdr:from>
    <xdr:to>
      <xdr:col>4</xdr:col>
      <xdr:colOff>2074333</xdr:colOff>
      <xdr:row>46</xdr:row>
      <xdr:rowOff>175938</xdr:rowOff>
    </xdr:to>
    <xdr:pic>
      <xdr:nvPicPr>
        <xdr:cNvPr id="49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1" y="12615335"/>
          <a:ext cx="2063749" cy="281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</xdr:colOff>
      <xdr:row>47</xdr:row>
      <xdr:rowOff>105832</xdr:rowOff>
    </xdr:from>
    <xdr:to>
      <xdr:col>4</xdr:col>
      <xdr:colOff>2116667</xdr:colOff>
      <xdr:row>48</xdr:row>
      <xdr:rowOff>131072</xdr:rowOff>
    </xdr:to>
    <xdr:pic>
      <xdr:nvPicPr>
        <xdr:cNvPr id="5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8" y="13091582"/>
          <a:ext cx="2116666" cy="289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10584</xdr:colOff>
      <xdr:row>49</xdr:row>
      <xdr:rowOff>137583</xdr:rowOff>
    </xdr:from>
    <xdr:to>
      <xdr:col>4</xdr:col>
      <xdr:colOff>2099874</xdr:colOff>
      <xdr:row>50</xdr:row>
      <xdr:rowOff>125090</xdr:rowOff>
    </xdr:to>
    <xdr:pic>
      <xdr:nvPicPr>
        <xdr:cNvPr id="51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1" y="13652500"/>
          <a:ext cx="2089290" cy="252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74083</xdr:colOff>
      <xdr:row>52</xdr:row>
      <xdr:rowOff>254001</xdr:rowOff>
    </xdr:from>
    <xdr:to>
      <xdr:col>4</xdr:col>
      <xdr:colOff>2119014</xdr:colOff>
      <xdr:row>54</xdr:row>
      <xdr:rowOff>238173</xdr:rowOff>
    </xdr:to>
    <xdr:pic>
      <xdr:nvPicPr>
        <xdr:cNvPr id="5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1583" y="14583834"/>
          <a:ext cx="3145598" cy="555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97082</xdr:colOff>
      <xdr:row>159</xdr:row>
      <xdr:rowOff>116417</xdr:rowOff>
    </xdr:from>
    <xdr:to>
      <xdr:col>4</xdr:col>
      <xdr:colOff>2075902</xdr:colOff>
      <xdr:row>169</xdr:row>
      <xdr:rowOff>74083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785249" y="46661917"/>
          <a:ext cx="2984236" cy="2391832"/>
        </a:xfrm>
        <a:prstGeom prst="rect">
          <a:avLst/>
        </a:prstGeom>
      </xdr:spPr>
    </xdr:pic>
    <xdr:clientData/>
  </xdr:twoCellAnchor>
  <xdr:twoCellAnchor editAs="oneCell">
    <xdr:from>
      <xdr:col>4</xdr:col>
      <xdr:colOff>37796</xdr:colOff>
      <xdr:row>149</xdr:row>
      <xdr:rowOff>39312</xdr:rowOff>
    </xdr:from>
    <xdr:to>
      <xdr:col>4</xdr:col>
      <xdr:colOff>1912558</xdr:colOff>
      <xdr:row>149</xdr:row>
      <xdr:rowOff>727114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725332" y="54971348"/>
          <a:ext cx="1874762" cy="687802"/>
        </a:xfrm>
        <a:prstGeom prst="rect">
          <a:avLst/>
        </a:prstGeom>
      </xdr:spPr>
    </xdr:pic>
    <xdr:clientData/>
  </xdr:twoCellAnchor>
  <xdr:twoCellAnchor editAs="oneCell">
    <xdr:from>
      <xdr:col>3</xdr:col>
      <xdr:colOff>609297</xdr:colOff>
      <xdr:row>148</xdr:row>
      <xdr:rowOff>78619</xdr:rowOff>
    </xdr:from>
    <xdr:to>
      <xdr:col>4</xdr:col>
      <xdr:colOff>1697868</xdr:colOff>
      <xdr:row>148</xdr:row>
      <xdr:rowOff>604486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289904" y="54357512"/>
          <a:ext cx="2095500" cy="525867"/>
        </a:xfrm>
        <a:prstGeom prst="rect">
          <a:avLst/>
        </a:prstGeom>
      </xdr:spPr>
    </xdr:pic>
    <xdr:clientData/>
  </xdr:twoCellAnchor>
  <xdr:twoCellAnchor editAs="oneCell">
    <xdr:from>
      <xdr:col>3</xdr:col>
      <xdr:colOff>755952</xdr:colOff>
      <xdr:row>147</xdr:row>
      <xdr:rowOff>42333</xdr:rowOff>
    </xdr:from>
    <xdr:to>
      <xdr:col>4</xdr:col>
      <xdr:colOff>1352410</xdr:colOff>
      <xdr:row>147</xdr:row>
      <xdr:rowOff>462993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436559" y="53831369"/>
          <a:ext cx="1603387" cy="420660"/>
        </a:xfrm>
        <a:prstGeom prst="rect">
          <a:avLst/>
        </a:prstGeom>
      </xdr:spPr>
    </xdr:pic>
    <xdr:clientData/>
  </xdr:twoCellAnchor>
  <xdr:twoCellAnchor editAs="oneCell">
    <xdr:from>
      <xdr:col>3</xdr:col>
      <xdr:colOff>917726</xdr:colOff>
      <xdr:row>146</xdr:row>
      <xdr:rowOff>21166</xdr:rowOff>
    </xdr:from>
    <xdr:to>
      <xdr:col>4</xdr:col>
      <xdr:colOff>1215454</xdr:colOff>
      <xdr:row>146</xdr:row>
      <xdr:rowOff>685688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598333" y="53102630"/>
          <a:ext cx="1304657" cy="664522"/>
        </a:xfrm>
        <a:prstGeom prst="rect">
          <a:avLst/>
        </a:prstGeom>
      </xdr:spPr>
    </xdr:pic>
    <xdr:clientData/>
  </xdr:twoCellAnchor>
  <xdr:twoCellAnchor editAs="oneCell">
    <xdr:from>
      <xdr:col>3</xdr:col>
      <xdr:colOff>630462</xdr:colOff>
      <xdr:row>143</xdr:row>
      <xdr:rowOff>61988</xdr:rowOff>
    </xdr:from>
    <xdr:to>
      <xdr:col>4</xdr:col>
      <xdr:colOff>1704019</xdr:colOff>
      <xdr:row>145</xdr:row>
      <xdr:rowOff>718155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311069" y="51877988"/>
          <a:ext cx="2080486" cy="1064382"/>
        </a:xfrm>
        <a:prstGeom prst="rect">
          <a:avLst/>
        </a:prstGeom>
      </xdr:spPr>
    </xdr:pic>
    <xdr:clientData/>
  </xdr:twoCellAnchor>
  <xdr:twoCellAnchor editAs="oneCell">
    <xdr:from>
      <xdr:col>4</xdr:col>
      <xdr:colOff>306916</xdr:colOff>
      <xdr:row>140</xdr:row>
      <xdr:rowOff>116417</xdr:rowOff>
    </xdr:from>
    <xdr:to>
      <xdr:col>4</xdr:col>
      <xdr:colOff>1861531</xdr:colOff>
      <xdr:row>142</xdr:row>
      <xdr:rowOff>378974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000499" y="43698584"/>
          <a:ext cx="1554615" cy="106689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137</xdr:row>
      <xdr:rowOff>95250</xdr:rowOff>
    </xdr:from>
    <xdr:to>
      <xdr:col>5</xdr:col>
      <xdr:colOff>91886</xdr:colOff>
      <xdr:row>140</xdr:row>
      <xdr:rowOff>35000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693583" y="42947167"/>
          <a:ext cx="2219136" cy="1347333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133</xdr:row>
      <xdr:rowOff>74083</xdr:rowOff>
    </xdr:from>
    <xdr:to>
      <xdr:col>4</xdr:col>
      <xdr:colOff>1688054</xdr:colOff>
      <xdr:row>133</xdr:row>
      <xdr:rowOff>665446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778250" y="42682583"/>
          <a:ext cx="1603387" cy="5913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132</xdr:row>
      <xdr:rowOff>84666</xdr:rowOff>
    </xdr:from>
    <xdr:to>
      <xdr:col>4</xdr:col>
      <xdr:colOff>1269586</xdr:colOff>
      <xdr:row>132</xdr:row>
      <xdr:rowOff>627257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84083" y="41952333"/>
          <a:ext cx="1079086" cy="54259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131</xdr:row>
      <xdr:rowOff>127001</xdr:rowOff>
    </xdr:from>
    <xdr:to>
      <xdr:col>4</xdr:col>
      <xdr:colOff>1068917</xdr:colOff>
      <xdr:row>131</xdr:row>
      <xdr:rowOff>568691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84083" y="41253834"/>
          <a:ext cx="878417" cy="441690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130</xdr:row>
      <xdr:rowOff>10584</xdr:rowOff>
    </xdr:from>
    <xdr:to>
      <xdr:col>4</xdr:col>
      <xdr:colOff>920750</xdr:colOff>
      <xdr:row>130</xdr:row>
      <xdr:rowOff>345842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947583" y="40777584"/>
          <a:ext cx="666750" cy="33525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129</xdr:row>
      <xdr:rowOff>74085</xdr:rowOff>
    </xdr:from>
    <xdr:to>
      <xdr:col>4</xdr:col>
      <xdr:colOff>1016001</xdr:colOff>
      <xdr:row>129</xdr:row>
      <xdr:rowOff>489167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84083" y="40100252"/>
          <a:ext cx="825501" cy="4150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228600</xdr:colOff>
          <xdr:row>128</xdr:row>
          <xdr:rowOff>171450</xdr:rowOff>
        </xdr:from>
        <xdr:to>
          <xdr:col>4</xdr:col>
          <xdr:colOff>619125</xdr:colOff>
          <xdr:row>128</xdr:row>
          <xdr:rowOff>523875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180975</xdr:colOff>
          <xdr:row>127</xdr:row>
          <xdr:rowOff>95250</xdr:rowOff>
        </xdr:from>
        <xdr:to>
          <xdr:col>4</xdr:col>
          <xdr:colOff>581025</xdr:colOff>
          <xdr:row>127</xdr:row>
          <xdr:rowOff>438150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161925</xdr:colOff>
          <xdr:row>126</xdr:row>
          <xdr:rowOff>209550</xdr:rowOff>
        </xdr:from>
        <xdr:to>
          <xdr:col>4</xdr:col>
          <xdr:colOff>552450</xdr:colOff>
          <xdr:row>126</xdr:row>
          <xdr:rowOff>561975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125</xdr:row>
          <xdr:rowOff>152400</xdr:rowOff>
        </xdr:from>
        <xdr:to>
          <xdr:col>4</xdr:col>
          <xdr:colOff>533400</xdr:colOff>
          <xdr:row>125</xdr:row>
          <xdr:rowOff>504825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4</xdr:col>
      <xdr:colOff>889000</xdr:colOff>
      <xdr:row>125</xdr:row>
      <xdr:rowOff>116417</xdr:rowOff>
    </xdr:from>
    <xdr:to>
      <xdr:col>4</xdr:col>
      <xdr:colOff>1718128</xdr:colOff>
      <xdr:row>125</xdr:row>
      <xdr:rowOff>530981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582583" y="37232167"/>
          <a:ext cx="829128" cy="414564"/>
        </a:xfrm>
        <a:prstGeom prst="rect">
          <a:avLst/>
        </a:prstGeom>
      </xdr:spPr>
    </xdr:pic>
    <xdr:clientData/>
  </xdr:twoCellAnchor>
  <xdr:twoCellAnchor editAs="oneCell">
    <xdr:from>
      <xdr:col>4</xdr:col>
      <xdr:colOff>1037167</xdr:colOff>
      <xdr:row>126</xdr:row>
      <xdr:rowOff>169334</xdr:rowOff>
    </xdr:from>
    <xdr:to>
      <xdr:col>4</xdr:col>
      <xdr:colOff>1866295</xdr:colOff>
      <xdr:row>126</xdr:row>
      <xdr:rowOff>583898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730750" y="37973001"/>
          <a:ext cx="829128" cy="414564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1047750</xdr:colOff>
      <xdr:row>127</xdr:row>
      <xdr:rowOff>137583</xdr:rowOff>
    </xdr:from>
    <xdr:to>
      <xdr:col>4</xdr:col>
      <xdr:colOff>1876878</xdr:colOff>
      <xdr:row>127</xdr:row>
      <xdr:rowOff>552147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741333" y="38682083"/>
          <a:ext cx="829128" cy="414564"/>
        </a:xfrm>
        <a:prstGeom prst="rect">
          <a:avLst/>
        </a:prstGeom>
      </xdr:spPr>
    </xdr:pic>
    <xdr:clientData/>
  </xdr:twoCellAnchor>
  <xdr:twoCellAnchor editAs="oneCell">
    <xdr:from>
      <xdr:col>4</xdr:col>
      <xdr:colOff>1037167</xdr:colOff>
      <xdr:row>128</xdr:row>
      <xdr:rowOff>158750</xdr:rowOff>
    </xdr:from>
    <xdr:to>
      <xdr:col>4</xdr:col>
      <xdr:colOff>1866295</xdr:colOff>
      <xdr:row>128</xdr:row>
      <xdr:rowOff>573314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730750" y="39444083"/>
          <a:ext cx="829128" cy="414564"/>
        </a:xfrm>
        <a:prstGeom prst="rect">
          <a:avLst/>
        </a:prstGeom>
      </xdr:spPr>
    </xdr:pic>
    <xdr:clientData/>
  </xdr:twoCellAnchor>
  <xdr:twoCellAnchor editAs="oneCell">
    <xdr:from>
      <xdr:col>4</xdr:col>
      <xdr:colOff>328083</xdr:colOff>
      <xdr:row>124</xdr:row>
      <xdr:rowOff>105833</xdr:rowOff>
    </xdr:from>
    <xdr:to>
      <xdr:col>4</xdr:col>
      <xdr:colOff>1157211</xdr:colOff>
      <xdr:row>124</xdr:row>
      <xdr:rowOff>520397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021666" y="36978166"/>
          <a:ext cx="829128" cy="414564"/>
        </a:xfrm>
        <a:prstGeom prst="rect">
          <a:avLst/>
        </a:prstGeom>
      </xdr:spPr>
    </xdr:pic>
    <xdr:clientData/>
  </xdr:twoCellAnchor>
  <xdr:twoCellAnchor editAs="oneCell">
    <xdr:from>
      <xdr:col>4</xdr:col>
      <xdr:colOff>266094</xdr:colOff>
      <xdr:row>123</xdr:row>
      <xdr:rowOff>101297</xdr:rowOff>
    </xdr:from>
    <xdr:to>
      <xdr:col>4</xdr:col>
      <xdr:colOff>802588</xdr:colOff>
      <xdr:row>123</xdr:row>
      <xdr:rowOff>454896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953630" y="41956868"/>
          <a:ext cx="536494" cy="353599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1587501</xdr:colOff>
      <xdr:row>117</xdr:row>
      <xdr:rowOff>63500</xdr:rowOff>
    </xdr:from>
    <xdr:to>
      <xdr:col>4</xdr:col>
      <xdr:colOff>2014258</xdr:colOff>
      <xdr:row>119</xdr:row>
      <xdr:rowOff>57608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281084" y="39285333"/>
          <a:ext cx="426757" cy="396274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920750</xdr:colOff>
      <xdr:row>117</xdr:row>
      <xdr:rowOff>21166</xdr:rowOff>
    </xdr:from>
    <xdr:to>
      <xdr:col>4</xdr:col>
      <xdr:colOff>1493824</xdr:colOff>
      <xdr:row>119</xdr:row>
      <xdr:rowOff>125012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614333" y="39242999"/>
          <a:ext cx="573074" cy="506012"/>
        </a:xfrm>
        <a:prstGeom prst="rect">
          <a:avLst/>
        </a:prstGeom>
      </xdr:spPr>
    </xdr:pic>
    <xdr:clientData/>
  </xdr:twoCellAnchor>
  <xdr:twoCellAnchor editAs="oneCell">
    <xdr:from>
      <xdr:col>4</xdr:col>
      <xdr:colOff>148167</xdr:colOff>
      <xdr:row>117</xdr:row>
      <xdr:rowOff>31751</xdr:rowOff>
    </xdr:from>
    <xdr:to>
      <xdr:col>4</xdr:col>
      <xdr:colOff>739530</xdr:colOff>
      <xdr:row>119</xdr:row>
      <xdr:rowOff>86825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41750" y="39253584"/>
          <a:ext cx="591363" cy="457240"/>
        </a:xfrm>
        <a:prstGeom prst="rect">
          <a:avLst/>
        </a:prstGeom>
      </xdr:spPr>
    </xdr:pic>
    <xdr:clientData/>
  </xdr:twoCellAnchor>
  <xdr:twoCellAnchor editAs="oneCell">
    <xdr:from>
      <xdr:col>3</xdr:col>
      <xdr:colOff>306916</xdr:colOff>
      <xdr:row>117</xdr:row>
      <xdr:rowOff>95250</xdr:rowOff>
    </xdr:from>
    <xdr:to>
      <xdr:col>3</xdr:col>
      <xdr:colOff>812928</xdr:colOff>
      <xdr:row>119</xdr:row>
      <xdr:rowOff>95455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995083" y="39317083"/>
          <a:ext cx="506012" cy="402371"/>
        </a:xfrm>
        <a:prstGeom prst="rect">
          <a:avLst/>
        </a:prstGeom>
      </xdr:spPr>
    </xdr:pic>
    <xdr:clientData/>
  </xdr:twoCellAnchor>
  <xdr:twoCellAnchor editAs="oneCell">
    <xdr:from>
      <xdr:col>3</xdr:col>
      <xdr:colOff>137579</xdr:colOff>
      <xdr:row>115</xdr:row>
      <xdr:rowOff>31750</xdr:rowOff>
    </xdr:from>
    <xdr:to>
      <xdr:col>4</xdr:col>
      <xdr:colOff>645582</xdr:colOff>
      <xdr:row>116</xdr:row>
      <xdr:rowOff>130279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25746" y="34882667"/>
          <a:ext cx="1513419" cy="299611"/>
        </a:xfrm>
        <a:prstGeom prst="rect">
          <a:avLst/>
        </a:prstGeom>
      </xdr:spPr>
    </xdr:pic>
    <xdr:clientData/>
  </xdr:twoCellAnchor>
  <xdr:twoCellAnchor editAs="oneCell">
    <xdr:from>
      <xdr:col>4</xdr:col>
      <xdr:colOff>656166</xdr:colOff>
      <xdr:row>115</xdr:row>
      <xdr:rowOff>95250</xdr:rowOff>
    </xdr:from>
    <xdr:to>
      <xdr:col>4</xdr:col>
      <xdr:colOff>1826699</xdr:colOff>
      <xdr:row>116</xdr:row>
      <xdr:rowOff>83160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349749" y="34946167"/>
          <a:ext cx="1170533" cy="188992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116</xdr:row>
      <xdr:rowOff>296335</xdr:rowOff>
    </xdr:from>
    <xdr:to>
      <xdr:col>4</xdr:col>
      <xdr:colOff>1093331</xdr:colOff>
      <xdr:row>116</xdr:row>
      <xdr:rowOff>508001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751667" y="35348335"/>
          <a:ext cx="2035247" cy="211666"/>
        </a:xfrm>
        <a:prstGeom prst="rect">
          <a:avLst/>
        </a:prstGeom>
      </xdr:spPr>
    </xdr:pic>
    <xdr:clientData/>
  </xdr:twoCellAnchor>
  <xdr:twoCellAnchor editAs="oneCell">
    <xdr:from>
      <xdr:col>4</xdr:col>
      <xdr:colOff>772584</xdr:colOff>
      <xdr:row>116</xdr:row>
      <xdr:rowOff>179918</xdr:rowOff>
    </xdr:from>
    <xdr:to>
      <xdr:col>4</xdr:col>
      <xdr:colOff>1687063</xdr:colOff>
      <xdr:row>116</xdr:row>
      <xdr:rowOff>484744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466167" y="35231918"/>
          <a:ext cx="914479" cy="304826"/>
        </a:xfrm>
        <a:prstGeom prst="rect">
          <a:avLst/>
        </a:prstGeom>
      </xdr:spPr>
    </xdr:pic>
    <xdr:clientData/>
  </xdr:twoCellAnchor>
  <xdr:twoCellAnchor editAs="oneCell">
    <xdr:from>
      <xdr:col>3</xdr:col>
      <xdr:colOff>184452</xdr:colOff>
      <xdr:row>113</xdr:row>
      <xdr:rowOff>74084</xdr:rowOff>
    </xdr:from>
    <xdr:to>
      <xdr:col>4</xdr:col>
      <xdr:colOff>262705</xdr:colOff>
      <xdr:row>114</xdr:row>
      <xdr:rowOff>177826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65059" y="38473441"/>
          <a:ext cx="1085182" cy="307850"/>
        </a:xfrm>
        <a:prstGeom prst="rect">
          <a:avLst/>
        </a:prstGeom>
      </xdr:spPr>
    </xdr:pic>
    <xdr:clientData/>
  </xdr:twoCellAnchor>
  <xdr:twoCellAnchor editAs="oneCell">
    <xdr:from>
      <xdr:col>4</xdr:col>
      <xdr:colOff>232833</xdr:colOff>
      <xdr:row>113</xdr:row>
      <xdr:rowOff>74084</xdr:rowOff>
    </xdr:from>
    <xdr:to>
      <xdr:col>4</xdr:col>
      <xdr:colOff>1385077</xdr:colOff>
      <xdr:row>114</xdr:row>
      <xdr:rowOff>122958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926416" y="34522834"/>
          <a:ext cx="1152244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553357</xdr:colOff>
      <xdr:row>174</xdr:row>
      <xdr:rowOff>34773</xdr:rowOff>
    </xdr:from>
    <xdr:to>
      <xdr:col>4</xdr:col>
      <xdr:colOff>1491221</xdr:colOff>
      <xdr:row>177</xdr:row>
      <xdr:rowOff>1341893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233964" y="59443559"/>
          <a:ext cx="1944793" cy="2368477"/>
        </a:xfrm>
        <a:prstGeom prst="rect">
          <a:avLst/>
        </a:prstGeom>
      </xdr:spPr>
    </xdr:pic>
    <xdr:clientData/>
  </xdr:twoCellAnchor>
  <xdr:twoCellAnchor editAs="oneCell">
    <xdr:from>
      <xdr:col>3</xdr:col>
      <xdr:colOff>973668</xdr:colOff>
      <xdr:row>178</xdr:row>
      <xdr:rowOff>10584</xdr:rowOff>
    </xdr:from>
    <xdr:to>
      <xdr:col>4</xdr:col>
      <xdr:colOff>1045825</xdr:colOff>
      <xdr:row>181</xdr:row>
      <xdr:rowOff>723427</xdr:rowOff>
    </xdr:to>
    <xdr:pic>
      <xdr:nvPicPr>
        <xdr:cNvPr id="1044" name="Рисунок 104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54275" y="61882263"/>
          <a:ext cx="1079086" cy="2345700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105833</xdr:colOff>
      <xdr:row>182</xdr:row>
      <xdr:rowOff>52917</xdr:rowOff>
    </xdr:from>
    <xdr:to>
      <xdr:col>4</xdr:col>
      <xdr:colOff>1970995</xdr:colOff>
      <xdr:row>185</xdr:row>
      <xdr:rowOff>880053</xdr:rowOff>
    </xdr:to>
    <xdr:pic>
      <xdr:nvPicPr>
        <xdr:cNvPr id="1045" name="Рисунок 104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794000" y="59361917"/>
          <a:ext cx="2870578" cy="2848553"/>
        </a:xfrm>
        <a:prstGeom prst="rect">
          <a:avLst/>
        </a:prstGeom>
      </xdr:spPr>
    </xdr:pic>
    <xdr:clientData/>
  </xdr:twoCellAnchor>
  <xdr:twoCellAnchor editAs="oneCell">
    <xdr:from>
      <xdr:col>4</xdr:col>
      <xdr:colOff>359834</xdr:colOff>
      <xdr:row>186</xdr:row>
      <xdr:rowOff>95250</xdr:rowOff>
    </xdr:from>
    <xdr:to>
      <xdr:col>9</xdr:col>
      <xdr:colOff>897271</xdr:colOff>
      <xdr:row>186</xdr:row>
      <xdr:rowOff>1588899</xdr:rowOff>
    </xdr:to>
    <xdr:pic>
      <xdr:nvPicPr>
        <xdr:cNvPr id="1046" name="Рисунок 104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053417" y="62568667"/>
          <a:ext cx="5553937" cy="1493649"/>
        </a:xfrm>
        <a:prstGeom prst="rect">
          <a:avLst/>
        </a:prstGeom>
      </xdr:spPr>
    </xdr:pic>
    <xdr:clientData/>
  </xdr:twoCellAnchor>
  <xdr:twoCellAnchor editAs="oneCell">
    <xdr:from>
      <xdr:col>2</xdr:col>
      <xdr:colOff>1998738</xdr:colOff>
      <xdr:row>231</xdr:row>
      <xdr:rowOff>31750</xdr:rowOff>
    </xdr:from>
    <xdr:to>
      <xdr:col>4</xdr:col>
      <xdr:colOff>2111813</xdr:colOff>
      <xdr:row>233</xdr:row>
      <xdr:rowOff>238409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638274" y="79769607"/>
          <a:ext cx="3161075" cy="696516"/>
        </a:xfrm>
        <a:prstGeom prst="rect">
          <a:avLst/>
        </a:prstGeom>
      </xdr:spPr>
    </xdr:pic>
    <xdr:clientData/>
  </xdr:twoCellAnchor>
  <xdr:twoCellAnchor editAs="oneCell">
    <xdr:from>
      <xdr:col>3</xdr:col>
      <xdr:colOff>656167</xdr:colOff>
      <xdr:row>234</xdr:row>
      <xdr:rowOff>52916</xdr:rowOff>
    </xdr:from>
    <xdr:to>
      <xdr:col>4</xdr:col>
      <xdr:colOff>1376069</xdr:colOff>
      <xdr:row>235</xdr:row>
      <xdr:rowOff>211869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344334" y="75268666"/>
          <a:ext cx="1725318" cy="402371"/>
        </a:xfrm>
        <a:prstGeom prst="rect">
          <a:avLst/>
        </a:prstGeom>
      </xdr:spPr>
    </xdr:pic>
    <xdr:clientData/>
  </xdr:twoCellAnchor>
  <xdr:twoCellAnchor editAs="oneCell">
    <xdr:from>
      <xdr:col>3</xdr:col>
      <xdr:colOff>98274</xdr:colOff>
      <xdr:row>80</xdr:row>
      <xdr:rowOff>95250</xdr:rowOff>
    </xdr:from>
    <xdr:to>
      <xdr:col>3</xdr:col>
      <xdr:colOff>720120</xdr:colOff>
      <xdr:row>80</xdr:row>
      <xdr:rowOff>235470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78881" y="25608643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105833</xdr:colOff>
      <xdr:row>81</xdr:row>
      <xdr:rowOff>137584</xdr:rowOff>
    </xdr:from>
    <xdr:to>
      <xdr:col>3</xdr:col>
      <xdr:colOff>727679</xdr:colOff>
      <xdr:row>81</xdr:row>
      <xdr:rowOff>277804</xdr:rowOff>
    </xdr:to>
    <xdr:pic>
      <xdr:nvPicPr>
        <xdr:cNvPr id="1026" name="Рисунок 102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94000" y="25770417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82</xdr:row>
      <xdr:rowOff>148166</xdr:rowOff>
    </xdr:from>
    <xdr:to>
      <xdr:col>3</xdr:col>
      <xdr:colOff>717096</xdr:colOff>
      <xdr:row>83</xdr:row>
      <xdr:rowOff>44970</xdr:rowOff>
    </xdr:to>
    <xdr:pic>
      <xdr:nvPicPr>
        <xdr:cNvPr id="1027" name="Рисунок 102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83417" y="26257249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84666</xdr:colOff>
      <xdr:row>84</xdr:row>
      <xdr:rowOff>95250</xdr:rowOff>
    </xdr:from>
    <xdr:to>
      <xdr:col>3</xdr:col>
      <xdr:colOff>706512</xdr:colOff>
      <xdr:row>85</xdr:row>
      <xdr:rowOff>34386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72833" y="26934583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74083</xdr:colOff>
      <xdr:row>86</xdr:row>
      <xdr:rowOff>116416</xdr:rowOff>
    </xdr:from>
    <xdr:to>
      <xdr:col>3</xdr:col>
      <xdr:colOff>695929</xdr:colOff>
      <xdr:row>87</xdr:row>
      <xdr:rowOff>55553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62250" y="27357916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105833</xdr:colOff>
      <xdr:row>88</xdr:row>
      <xdr:rowOff>95250</xdr:rowOff>
    </xdr:from>
    <xdr:to>
      <xdr:col>3</xdr:col>
      <xdr:colOff>727679</xdr:colOff>
      <xdr:row>89</xdr:row>
      <xdr:rowOff>34387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94000" y="27738917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90</xdr:row>
      <xdr:rowOff>169333</xdr:rowOff>
    </xdr:from>
    <xdr:to>
      <xdr:col>3</xdr:col>
      <xdr:colOff>748846</xdr:colOff>
      <xdr:row>91</xdr:row>
      <xdr:rowOff>108469</xdr:rowOff>
    </xdr:to>
    <xdr:pic>
      <xdr:nvPicPr>
        <xdr:cNvPr id="1041" name="Рисунок 104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5167" y="28215166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84667</xdr:colOff>
      <xdr:row>93</xdr:row>
      <xdr:rowOff>31751</xdr:rowOff>
    </xdr:from>
    <xdr:to>
      <xdr:col>3</xdr:col>
      <xdr:colOff>706513</xdr:colOff>
      <xdr:row>93</xdr:row>
      <xdr:rowOff>171971</xdr:rowOff>
    </xdr:to>
    <xdr:pic>
      <xdr:nvPicPr>
        <xdr:cNvPr id="1047" name="Рисунок 104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72834" y="28680834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94</xdr:row>
      <xdr:rowOff>127000</xdr:rowOff>
    </xdr:from>
    <xdr:to>
      <xdr:col>3</xdr:col>
      <xdr:colOff>674763</xdr:colOff>
      <xdr:row>95</xdr:row>
      <xdr:rowOff>66138</xdr:rowOff>
    </xdr:to>
    <xdr:pic>
      <xdr:nvPicPr>
        <xdr:cNvPr id="1048" name="Рисунок 104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41084" y="28977167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96</xdr:row>
      <xdr:rowOff>169333</xdr:rowOff>
    </xdr:from>
    <xdr:to>
      <xdr:col>3</xdr:col>
      <xdr:colOff>664180</xdr:colOff>
      <xdr:row>97</xdr:row>
      <xdr:rowOff>108469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30501" y="29421666"/>
          <a:ext cx="621846" cy="140220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80</xdr:row>
      <xdr:rowOff>201083</xdr:rowOff>
    </xdr:from>
    <xdr:to>
      <xdr:col>4</xdr:col>
      <xdr:colOff>865023</xdr:colOff>
      <xdr:row>80</xdr:row>
      <xdr:rowOff>390075</xdr:rowOff>
    </xdr:to>
    <xdr:pic>
      <xdr:nvPicPr>
        <xdr:cNvPr id="1051" name="Рисунок 105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778250" y="25410583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81</xdr:row>
      <xdr:rowOff>158750</xdr:rowOff>
    </xdr:from>
    <xdr:to>
      <xdr:col>4</xdr:col>
      <xdr:colOff>865023</xdr:colOff>
      <xdr:row>81</xdr:row>
      <xdr:rowOff>347742</xdr:rowOff>
    </xdr:to>
    <xdr:pic>
      <xdr:nvPicPr>
        <xdr:cNvPr id="1052" name="Рисунок 105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778250" y="25791583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83</xdr:row>
      <xdr:rowOff>74083</xdr:rowOff>
    </xdr:from>
    <xdr:to>
      <xdr:col>4</xdr:col>
      <xdr:colOff>812106</xdr:colOff>
      <xdr:row>83</xdr:row>
      <xdr:rowOff>263075</xdr:rowOff>
    </xdr:to>
    <xdr:pic>
      <xdr:nvPicPr>
        <xdr:cNvPr id="1053" name="Рисунок 105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725333" y="26426583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116416</xdr:colOff>
      <xdr:row>84</xdr:row>
      <xdr:rowOff>105833</xdr:rowOff>
    </xdr:from>
    <xdr:to>
      <xdr:col>4</xdr:col>
      <xdr:colOff>896772</xdr:colOff>
      <xdr:row>85</xdr:row>
      <xdr:rowOff>93741</xdr:rowOff>
    </xdr:to>
    <xdr:pic>
      <xdr:nvPicPr>
        <xdr:cNvPr id="1054" name="Рисунок 105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809999" y="26945166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86</xdr:row>
      <xdr:rowOff>95250</xdr:rowOff>
    </xdr:from>
    <xdr:to>
      <xdr:col>4</xdr:col>
      <xdr:colOff>875606</xdr:colOff>
      <xdr:row>87</xdr:row>
      <xdr:rowOff>83159</xdr:rowOff>
    </xdr:to>
    <xdr:pic>
      <xdr:nvPicPr>
        <xdr:cNvPr id="1055" name="Рисунок 105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788833" y="27336750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84666</xdr:colOff>
      <xdr:row>88</xdr:row>
      <xdr:rowOff>105834</xdr:rowOff>
    </xdr:from>
    <xdr:to>
      <xdr:col>4</xdr:col>
      <xdr:colOff>865022</xdr:colOff>
      <xdr:row>89</xdr:row>
      <xdr:rowOff>93743</xdr:rowOff>
    </xdr:to>
    <xdr:pic>
      <xdr:nvPicPr>
        <xdr:cNvPr id="1056" name="Рисунок 105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778249" y="27749501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148166</xdr:colOff>
      <xdr:row>90</xdr:row>
      <xdr:rowOff>127000</xdr:rowOff>
    </xdr:from>
    <xdr:to>
      <xdr:col>4</xdr:col>
      <xdr:colOff>928522</xdr:colOff>
      <xdr:row>91</xdr:row>
      <xdr:rowOff>114908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841749" y="28172833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148167</xdr:colOff>
      <xdr:row>92</xdr:row>
      <xdr:rowOff>116417</xdr:rowOff>
    </xdr:from>
    <xdr:to>
      <xdr:col>4</xdr:col>
      <xdr:colOff>928523</xdr:colOff>
      <xdr:row>93</xdr:row>
      <xdr:rowOff>104325</xdr:rowOff>
    </xdr:to>
    <xdr:pic>
      <xdr:nvPicPr>
        <xdr:cNvPr id="1058" name="Рисунок 1057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841750" y="28564417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116416</xdr:colOff>
      <xdr:row>94</xdr:row>
      <xdr:rowOff>169333</xdr:rowOff>
    </xdr:from>
    <xdr:to>
      <xdr:col>4</xdr:col>
      <xdr:colOff>896772</xdr:colOff>
      <xdr:row>95</xdr:row>
      <xdr:rowOff>157243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809999" y="29019500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1058333</xdr:colOff>
      <xdr:row>80</xdr:row>
      <xdr:rowOff>190500</xdr:rowOff>
    </xdr:from>
    <xdr:to>
      <xdr:col>4</xdr:col>
      <xdr:colOff>1838689</xdr:colOff>
      <xdr:row>80</xdr:row>
      <xdr:rowOff>379492</xdr:rowOff>
    </xdr:to>
    <xdr:pic>
      <xdr:nvPicPr>
        <xdr:cNvPr id="1060" name="Рисунок 10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751916" y="25400000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1005416</xdr:colOff>
      <xdr:row>81</xdr:row>
      <xdr:rowOff>127000</xdr:rowOff>
    </xdr:from>
    <xdr:to>
      <xdr:col>4</xdr:col>
      <xdr:colOff>1785772</xdr:colOff>
      <xdr:row>81</xdr:row>
      <xdr:rowOff>315992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98999" y="25759833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994834</xdr:colOff>
      <xdr:row>83</xdr:row>
      <xdr:rowOff>10583</xdr:rowOff>
    </xdr:from>
    <xdr:to>
      <xdr:col>4</xdr:col>
      <xdr:colOff>1775190</xdr:colOff>
      <xdr:row>83</xdr:row>
      <xdr:rowOff>199575</xdr:rowOff>
    </xdr:to>
    <xdr:pic>
      <xdr:nvPicPr>
        <xdr:cNvPr id="1062" name="Рисунок 106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88417" y="26363083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984250</xdr:colOff>
      <xdr:row>84</xdr:row>
      <xdr:rowOff>116416</xdr:rowOff>
    </xdr:from>
    <xdr:to>
      <xdr:col>4</xdr:col>
      <xdr:colOff>1764606</xdr:colOff>
      <xdr:row>85</xdr:row>
      <xdr:rowOff>104324</xdr:rowOff>
    </xdr:to>
    <xdr:pic>
      <xdr:nvPicPr>
        <xdr:cNvPr id="1064" name="Рисунок 106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77833" y="26955749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963084</xdr:colOff>
      <xdr:row>86</xdr:row>
      <xdr:rowOff>116417</xdr:rowOff>
    </xdr:from>
    <xdr:to>
      <xdr:col>4</xdr:col>
      <xdr:colOff>1743440</xdr:colOff>
      <xdr:row>87</xdr:row>
      <xdr:rowOff>104326</xdr:rowOff>
    </xdr:to>
    <xdr:pic>
      <xdr:nvPicPr>
        <xdr:cNvPr id="1065" name="Рисунок 106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56667" y="27357917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931333</xdr:colOff>
      <xdr:row>88</xdr:row>
      <xdr:rowOff>127000</xdr:rowOff>
    </xdr:from>
    <xdr:to>
      <xdr:col>4</xdr:col>
      <xdr:colOff>1711689</xdr:colOff>
      <xdr:row>89</xdr:row>
      <xdr:rowOff>114909</xdr:rowOff>
    </xdr:to>
    <xdr:pic>
      <xdr:nvPicPr>
        <xdr:cNvPr id="1066" name="Рисунок 106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24916" y="27770667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984250</xdr:colOff>
      <xdr:row>90</xdr:row>
      <xdr:rowOff>158750</xdr:rowOff>
    </xdr:from>
    <xdr:to>
      <xdr:col>4</xdr:col>
      <xdr:colOff>1764606</xdr:colOff>
      <xdr:row>91</xdr:row>
      <xdr:rowOff>146658</xdr:rowOff>
    </xdr:to>
    <xdr:pic>
      <xdr:nvPicPr>
        <xdr:cNvPr id="1067" name="Рисунок 106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77833" y="28204583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92</xdr:row>
      <xdr:rowOff>127000</xdr:rowOff>
    </xdr:from>
    <xdr:to>
      <xdr:col>4</xdr:col>
      <xdr:colOff>1732856</xdr:colOff>
      <xdr:row>93</xdr:row>
      <xdr:rowOff>114908</xdr:rowOff>
    </xdr:to>
    <xdr:pic>
      <xdr:nvPicPr>
        <xdr:cNvPr id="1069" name="Рисунок 106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46083" y="28575000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941916</xdr:colOff>
      <xdr:row>94</xdr:row>
      <xdr:rowOff>127000</xdr:rowOff>
    </xdr:from>
    <xdr:to>
      <xdr:col>4</xdr:col>
      <xdr:colOff>1722272</xdr:colOff>
      <xdr:row>95</xdr:row>
      <xdr:rowOff>114910</xdr:rowOff>
    </xdr:to>
    <xdr:pic>
      <xdr:nvPicPr>
        <xdr:cNvPr id="1070" name="Рисунок 10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35499" y="28977167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663727</xdr:colOff>
      <xdr:row>96</xdr:row>
      <xdr:rowOff>95250</xdr:rowOff>
    </xdr:from>
    <xdr:to>
      <xdr:col>4</xdr:col>
      <xdr:colOff>2085130</xdr:colOff>
      <xdr:row>97</xdr:row>
      <xdr:rowOff>84798</xdr:rowOff>
    </xdr:to>
    <xdr:pic>
      <xdr:nvPicPr>
        <xdr:cNvPr id="1071" name="Рисунок 107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351263" y="29690786"/>
          <a:ext cx="1421403" cy="1936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105834</xdr:rowOff>
    </xdr:from>
    <xdr:to>
      <xdr:col>4</xdr:col>
      <xdr:colOff>843856</xdr:colOff>
      <xdr:row>97</xdr:row>
      <xdr:rowOff>93742</xdr:rowOff>
    </xdr:to>
    <xdr:pic>
      <xdr:nvPicPr>
        <xdr:cNvPr id="1072" name="Рисунок 107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757083" y="29358167"/>
          <a:ext cx="780356" cy="188992"/>
        </a:xfrm>
        <a:prstGeom prst="rect">
          <a:avLst/>
        </a:prstGeom>
      </xdr:spPr>
    </xdr:pic>
    <xdr:clientData/>
  </xdr:twoCellAnchor>
  <xdr:twoCellAnchor editAs="oneCell">
    <xdr:from>
      <xdr:col>4</xdr:col>
      <xdr:colOff>81050</xdr:colOff>
      <xdr:row>98</xdr:row>
      <xdr:rowOff>63499</xdr:rowOff>
    </xdr:from>
    <xdr:to>
      <xdr:col>4</xdr:col>
      <xdr:colOff>1524614</xdr:colOff>
      <xdr:row>98</xdr:row>
      <xdr:rowOff>391582</xdr:rowOff>
    </xdr:to>
    <xdr:pic>
      <xdr:nvPicPr>
        <xdr:cNvPr id="1074" name="Рисунок 107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774633" y="29717999"/>
          <a:ext cx="1443564" cy="328083"/>
        </a:xfrm>
        <a:prstGeom prst="rect">
          <a:avLst/>
        </a:prstGeom>
      </xdr:spPr>
    </xdr:pic>
    <xdr:clientData/>
  </xdr:twoCellAnchor>
  <xdr:twoCellAnchor editAs="oneCell">
    <xdr:from>
      <xdr:col>3</xdr:col>
      <xdr:colOff>83155</xdr:colOff>
      <xdr:row>99</xdr:row>
      <xdr:rowOff>130024</xdr:rowOff>
    </xdr:from>
    <xdr:to>
      <xdr:col>4</xdr:col>
      <xdr:colOff>161408</xdr:colOff>
      <xdr:row>99</xdr:row>
      <xdr:rowOff>398271</xdr:rowOff>
    </xdr:to>
    <xdr:pic>
      <xdr:nvPicPr>
        <xdr:cNvPr id="1076" name="Рисунок 107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763762" y="30569203"/>
          <a:ext cx="1085182" cy="268247"/>
        </a:xfrm>
        <a:prstGeom prst="rect">
          <a:avLst/>
        </a:prstGeom>
      </xdr:spPr>
    </xdr:pic>
    <xdr:clientData/>
  </xdr:twoCellAnchor>
  <xdr:twoCellAnchor editAs="oneCell">
    <xdr:from>
      <xdr:col>3</xdr:col>
      <xdr:colOff>71060</xdr:colOff>
      <xdr:row>100</xdr:row>
      <xdr:rowOff>184453</xdr:rowOff>
    </xdr:from>
    <xdr:to>
      <xdr:col>4</xdr:col>
      <xdr:colOff>149313</xdr:colOff>
      <xdr:row>100</xdr:row>
      <xdr:rowOff>452700</xdr:rowOff>
    </xdr:to>
    <xdr:pic>
      <xdr:nvPicPr>
        <xdr:cNvPr id="1077" name="Рисунок 107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751667" y="31113489"/>
          <a:ext cx="1085182" cy="26824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101</xdr:row>
      <xdr:rowOff>178406</xdr:rowOff>
    </xdr:from>
    <xdr:to>
      <xdr:col>4</xdr:col>
      <xdr:colOff>131171</xdr:colOff>
      <xdr:row>101</xdr:row>
      <xdr:rowOff>446653</xdr:rowOff>
    </xdr:to>
    <xdr:pic>
      <xdr:nvPicPr>
        <xdr:cNvPr id="1079" name="Рисунок 107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733525" y="31624513"/>
          <a:ext cx="1085182" cy="268247"/>
        </a:xfrm>
        <a:prstGeom prst="rect">
          <a:avLst/>
        </a:prstGeom>
      </xdr:spPr>
    </xdr:pic>
    <xdr:clientData/>
  </xdr:twoCellAnchor>
  <xdr:twoCellAnchor editAs="oneCell">
    <xdr:from>
      <xdr:col>3</xdr:col>
      <xdr:colOff>54429</xdr:colOff>
      <xdr:row>102</xdr:row>
      <xdr:rowOff>149679</xdr:rowOff>
    </xdr:from>
    <xdr:to>
      <xdr:col>4</xdr:col>
      <xdr:colOff>132682</xdr:colOff>
      <xdr:row>102</xdr:row>
      <xdr:rowOff>417926</xdr:rowOff>
    </xdr:to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735036" y="32180893"/>
          <a:ext cx="1085182" cy="268247"/>
        </a:xfrm>
        <a:prstGeom prst="rect">
          <a:avLst/>
        </a:prstGeom>
      </xdr:spPr>
    </xdr:pic>
    <xdr:clientData/>
  </xdr:twoCellAnchor>
  <xdr:twoCellAnchor editAs="oneCell">
    <xdr:from>
      <xdr:col>4</xdr:col>
      <xdr:colOff>270632</xdr:colOff>
      <xdr:row>99</xdr:row>
      <xdr:rowOff>137584</xdr:rowOff>
    </xdr:from>
    <xdr:to>
      <xdr:col>4</xdr:col>
      <xdr:colOff>1430533</xdr:colOff>
      <xdr:row>99</xdr:row>
      <xdr:rowOff>424121</xdr:rowOff>
    </xdr:to>
    <xdr:pic>
      <xdr:nvPicPr>
        <xdr:cNvPr id="1082" name="Рисунок 108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958168" y="30576763"/>
          <a:ext cx="1159901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284239</xdr:colOff>
      <xdr:row>100</xdr:row>
      <xdr:rowOff>172357</xdr:rowOff>
    </xdr:from>
    <xdr:to>
      <xdr:col>4</xdr:col>
      <xdr:colOff>1444140</xdr:colOff>
      <xdr:row>100</xdr:row>
      <xdr:rowOff>458894</xdr:rowOff>
    </xdr:to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971775" y="31101393"/>
          <a:ext cx="1159901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266094</xdr:colOff>
      <xdr:row>101</xdr:row>
      <xdr:rowOff>164798</xdr:rowOff>
    </xdr:from>
    <xdr:to>
      <xdr:col>4</xdr:col>
      <xdr:colOff>1425995</xdr:colOff>
      <xdr:row>101</xdr:row>
      <xdr:rowOff>451335</xdr:rowOff>
    </xdr:to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953630" y="31610905"/>
          <a:ext cx="1159901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102</xdr:row>
      <xdr:rowOff>169333</xdr:rowOff>
    </xdr:from>
    <xdr:to>
      <xdr:col>4</xdr:col>
      <xdr:colOff>1382151</xdr:colOff>
      <xdr:row>102</xdr:row>
      <xdr:rowOff>455870</xdr:rowOff>
    </xdr:to>
    <xdr:pic>
      <xdr:nvPicPr>
        <xdr:cNvPr id="1085" name="Рисунок 108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909786" y="32200547"/>
          <a:ext cx="1159901" cy="28653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103</xdr:row>
      <xdr:rowOff>102810</xdr:rowOff>
    </xdr:from>
    <xdr:to>
      <xdr:col>4</xdr:col>
      <xdr:colOff>1147374</xdr:colOff>
      <xdr:row>103</xdr:row>
      <xdr:rowOff>462505</xdr:rowOff>
    </xdr:to>
    <xdr:pic>
      <xdr:nvPicPr>
        <xdr:cNvPr id="1086" name="Рисунок 108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347357" y="32664703"/>
          <a:ext cx="1487553" cy="359695"/>
        </a:xfrm>
        <a:prstGeom prst="rect">
          <a:avLst/>
        </a:prstGeom>
      </xdr:spPr>
    </xdr:pic>
    <xdr:clientData/>
  </xdr:twoCellAnchor>
  <xdr:twoCellAnchor editAs="oneCell">
    <xdr:from>
      <xdr:col>3</xdr:col>
      <xdr:colOff>633488</xdr:colOff>
      <xdr:row>104</xdr:row>
      <xdr:rowOff>78619</xdr:rowOff>
    </xdr:from>
    <xdr:to>
      <xdr:col>4</xdr:col>
      <xdr:colOff>1016567</xdr:colOff>
      <xdr:row>104</xdr:row>
      <xdr:rowOff>420025</xdr:rowOff>
    </xdr:to>
    <xdr:pic>
      <xdr:nvPicPr>
        <xdr:cNvPr id="1087" name="Рисунок 1086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314095" y="33184798"/>
          <a:ext cx="1390008" cy="341406"/>
        </a:xfrm>
        <a:prstGeom prst="rect">
          <a:avLst/>
        </a:prstGeom>
      </xdr:spPr>
    </xdr:pic>
    <xdr:clientData/>
  </xdr:twoCellAnchor>
  <xdr:twoCellAnchor editAs="oneCell">
    <xdr:from>
      <xdr:col>3</xdr:col>
      <xdr:colOff>805846</xdr:colOff>
      <xdr:row>105</xdr:row>
      <xdr:rowOff>137583</xdr:rowOff>
    </xdr:from>
    <xdr:to>
      <xdr:col>4</xdr:col>
      <xdr:colOff>1097478</xdr:colOff>
      <xdr:row>105</xdr:row>
      <xdr:rowOff>460699</xdr:rowOff>
    </xdr:to>
    <xdr:pic>
      <xdr:nvPicPr>
        <xdr:cNvPr id="1089" name="Рисунок 108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486453" y="33733619"/>
          <a:ext cx="1298561" cy="323116"/>
        </a:xfrm>
        <a:prstGeom prst="rect">
          <a:avLst/>
        </a:prstGeom>
      </xdr:spPr>
    </xdr:pic>
    <xdr:clientData/>
  </xdr:twoCellAnchor>
  <xdr:twoCellAnchor editAs="oneCell">
    <xdr:from>
      <xdr:col>3</xdr:col>
      <xdr:colOff>633489</xdr:colOff>
      <xdr:row>106</xdr:row>
      <xdr:rowOff>102809</xdr:rowOff>
    </xdr:from>
    <xdr:to>
      <xdr:col>4</xdr:col>
      <xdr:colOff>1205561</xdr:colOff>
      <xdr:row>106</xdr:row>
      <xdr:rowOff>492987</xdr:rowOff>
    </xdr:to>
    <xdr:pic>
      <xdr:nvPicPr>
        <xdr:cNvPr id="1090" name="Рисунок 108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314096" y="34311166"/>
          <a:ext cx="1579001" cy="390178"/>
        </a:xfrm>
        <a:prstGeom prst="rect">
          <a:avLst/>
        </a:prstGeom>
      </xdr:spPr>
    </xdr:pic>
    <xdr:clientData/>
  </xdr:twoCellAnchor>
  <xdr:twoCellAnchor editAs="oneCell">
    <xdr:from>
      <xdr:col>4</xdr:col>
      <xdr:colOff>402167</xdr:colOff>
      <xdr:row>107</xdr:row>
      <xdr:rowOff>222249</xdr:rowOff>
    </xdr:from>
    <xdr:to>
      <xdr:col>4</xdr:col>
      <xdr:colOff>1993361</xdr:colOff>
      <xdr:row>107</xdr:row>
      <xdr:rowOff>606330</xdr:rowOff>
    </xdr:to>
    <xdr:pic>
      <xdr:nvPicPr>
        <xdr:cNvPr id="1091" name="Рисунок 109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095750" y="34713332"/>
          <a:ext cx="1591194" cy="384081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107</xdr:row>
      <xdr:rowOff>127000</xdr:rowOff>
    </xdr:from>
    <xdr:to>
      <xdr:col>4</xdr:col>
      <xdr:colOff>729306</xdr:colOff>
      <xdr:row>107</xdr:row>
      <xdr:rowOff>613834</xdr:rowOff>
    </xdr:to>
    <xdr:pic>
      <xdr:nvPicPr>
        <xdr:cNvPr id="1092" name="Рисунок 109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751666" y="34618083"/>
          <a:ext cx="1671223" cy="486834"/>
        </a:xfrm>
        <a:prstGeom prst="rect">
          <a:avLst/>
        </a:prstGeom>
      </xdr:spPr>
    </xdr:pic>
    <xdr:clientData/>
  </xdr:twoCellAnchor>
  <xdr:twoCellAnchor editAs="oneCell">
    <xdr:from>
      <xdr:col>3</xdr:col>
      <xdr:colOff>465666</xdr:colOff>
      <xdr:row>108</xdr:row>
      <xdr:rowOff>31749</xdr:rowOff>
    </xdr:from>
    <xdr:to>
      <xdr:col>4</xdr:col>
      <xdr:colOff>1306952</xdr:colOff>
      <xdr:row>108</xdr:row>
      <xdr:rowOff>569701</xdr:rowOff>
    </xdr:to>
    <xdr:pic>
      <xdr:nvPicPr>
        <xdr:cNvPr id="1093" name="Рисунок 109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153833" y="35210749"/>
          <a:ext cx="1846702" cy="537952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109</xdr:row>
      <xdr:rowOff>179918</xdr:rowOff>
    </xdr:from>
    <xdr:to>
      <xdr:col>4</xdr:col>
      <xdr:colOff>663374</xdr:colOff>
      <xdr:row>109</xdr:row>
      <xdr:rowOff>603078</xdr:rowOff>
    </xdr:to>
    <xdr:pic>
      <xdr:nvPicPr>
        <xdr:cNvPr id="1094" name="Рисунок 109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709334" y="35962168"/>
          <a:ext cx="1647623" cy="423160"/>
        </a:xfrm>
        <a:prstGeom prst="rect">
          <a:avLst/>
        </a:prstGeom>
      </xdr:spPr>
    </xdr:pic>
    <xdr:clientData/>
  </xdr:twoCellAnchor>
  <xdr:twoCellAnchor editAs="oneCell">
    <xdr:from>
      <xdr:col>4</xdr:col>
      <xdr:colOff>341671</xdr:colOff>
      <xdr:row>109</xdr:row>
      <xdr:rowOff>243416</xdr:rowOff>
    </xdr:from>
    <xdr:to>
      <xdr:col>4</xdr:col>
      <xdr:colOff>1926167</xdr:colOff>
      <xdr:row>109</xdr:row>
      <xdr:rowOff>633046</xdr:rowOff>
    </xdr:to>
    <xdr:pic>
      <xdr:nvPicPr>
        <xdr:cNvPr id="1095" name="Рисунок 109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035254" y="36025666"/>
          <a:ext cx="1584496" cy="38963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110</xdr:row>
      <xdr:rowOff>285750</xdr:rowOff>
    </xdr:from>
    <xdr:to>
      <xdr:col>3</xdr:col>
      <xdr:colOff>958422</xdr:colOff>
      <xdr:row>110</xdr:row>
      <xdr:rowOff>505225</xdr:rowOff>
    </xdr:to>
    <xdr:pic>
      <xdr:nvPicPr>
        <xdr:cNvPr id="1096" name="Рисунок 109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719917" y="36808833"/>
          <a:ext cx="926672" cy="21947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110</xdr:row>
      <xdr:rowOff>137583</xdr:rowOff>
    </xdr:from>
    <xdr:to>
      <xdr:col>4</xdr:col>
      <xdr:colOff>1043774</xdr:colOff>
      <xdr:row>110</xdr:row>
      <xdr:rowOff>344865</xdr:rowOff>
    </xdr:to>
    <xdr:pic>
      <xdr:nvPicPr>
        <xdr:cNvPr id="1098" name="Рисунок 109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725333" y="36660666"/>
          <a:ext cx="1012024" cy="207282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1111250</xdr:colOff>
      <xdr:row>110</xdr:row>
      <xdr:rowOff>158750</xdr:rowOff>
    </xdr:from>
    <xdr:to>
      <xdr:col>4</xdr:col>
      <xdr:colOff>1989150</xdr:colOff>
      <xdr:row>110</xdr:row>
      <xdr:rowOff>347742</xdr:rowOff>
    </xdr:to>
    <xdr:pic>
      <xdr:nvPicPr>
        <xdr:cNvPr id="1099" name="Рисунок 109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804833" y="36681833"/>
          <a:ext cx="877900" cy="188992"/>
        </a:xfrm>
        <a:prstGeom prst="rect">
          <a:avLst/>
        </a:prstGeom>
      </xdr:spPr>
    </xdr:pic>
    <xdr:clientData/>
  </xdr:twoCellAnchor>
  <xdr:twoCellAnchor editAs="oneCell">
    <xdr:from>
      <xdr:col>3</xdr:col>
      <xdr:colOff>391583</xdr:colOff>
      <xdr:row>111</xdr:row>
      <xdr:rowOff>74083</xdr:rowOff>
    </xdr:from>
    <xdr:to>
      <xdr:col>4</xdr:col>
      <xdr:colOff>331129</xdr:colOff>
      <xdr:row>112</xdr:row>
      <xdr:rowOff>122958</xdr:rowOff>
    </xdr:to>
    <xdr:pic>
      <xdr:nvPicPr>
        <xdr:cNvPr id="1100" name="Рисунок 109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079750" y="37338000"/>
          <a:ext cx="944962" cy="249958"/>
        </a:xfrm>
        <a:prstGeom prst="rect">
          <a:avLst/>
        </a:prstGeom>
      </xdr:spPr>
    </xdr:pic>
    <xdr:clientData/>
  </xdr:twoCellAnchor>
  <xdr:twoCellAnchor editAs="oneCell">
    <xdr:from>
      <xdr:col>4</xdr:col>
      <xdr:colOff>539750</xdr:colOff>
      <xdr:row>112</xdr:row>
      <xdr:rowOff>211667</xdr:rowOff>
    </xdr:from>
    <xdr:to>
      <xdr:col>4</xdr:col>
      <xdr:colOff>1557870</xdr:colOff>
      <xdr:row>112</xdr:row>
      <xdr:rowOff>431142</xdr:rowOff>
    </xdr:to>
    <xdr:pic>
      <xdr:nvPicPr>
        <xdr:cNvPr id="1101" name="Рисунок 110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233333" y="37676667"/>
          <a:ext cx="1018120" cy="219475"/>
        </a:xfrm>
        <a:prstGeom prst="rect">
          <a:avLst/>
        </a:prstGeom>
      </xdr:spPr>
    </xdr:pic>
    <xdr:clientData/>
  </xdr:twoCellAnchor>
  <xdr:twoCellAnchor editAs="oneCell">
    <xdr:from>
      <xdr:col>4</xdr:col>
      <xdr:colOff>560917</xdr:colOff>
      <xdr:row>111</xdr:row>
      <xdr:rowOff>63500</xdr:rowOff>
    </xdr:from>
    <xdr:to>
      <xdr:col>4</xdr:col>
      <xdr:colOff>1646099</xdr:colOff>
      <xdr:row>112</xdr:row>
      <xdr:rowOff>100182</xdr:rowOff>
    </xdr:to>
    <xdr:pic>
      <xdr:nvPicPr>
        <xdr:cNvPr id="1102" name="Рисунок 110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254500" y="37327417"/>
          <a:ext cx="1085182" cy="237765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296334</xdr:colOff>
      <xdr:row>112</xdr:row>
      <xdr:rowOff>201083</xdr:rowOff>
    </xdr:from>
    <xdr:to>
      <xdr:col>4</xdr:col>
      <xdr:colOff>357810</xdr:colOff>
      <xdr:row>112</xdr:row>
      <xdr:rowOff>524199</xdr:rowOff>
    </xdr:to>
    <xdr:pic>
      <xdr:nvPicPr>
        <xdr:cNvPr id="1103" name="Рисунок 110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984501" y="37666083"/>
          <a:ext cx="1066892" cy="323116"/>
        </a:xfrm>
        <a:prstGeom prst="rect">
          <a:avLst/>
        </a:prstGeom>
      </xdr:spPr>
    </xdr:pic>
    <xdr:clientData/>
  </xdr:twoCellAnchor>
  <xdr:twoCellAnchor editAs="oneCell">
    <xdr:from>
      <xdr:col>4</xdr:col>
      <xdr:colOff>195036</xdr:colOff>
      <xdr:row>121</xdr:row>
      <xdr:rowOff>18141</xdr:rowOff>
    </xdr:from>
    <xdr:to>
      <xdr:col>4</xdr:col>
      <xdr:colOff>944909</xdr:colOff>
      <xdr:row>121</xdr:row>
      <xdr:rowOff>402222</xdr:rowOff>
    </xdr:to>
    <xdr:pic>
      <xdr:nvPicPr>
        <xdr:cNvPr id="1104" name="Рисунок 110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882572" y="40689891"/>
          <a:ext cx="749873" cy="384081"/>
        </a:xfrm>
        <a:prstGeom prst="rect">
          <a:avLst/>
        </a:prstGeom>
      </xdr:spPr>
    </xdr:pic>
    <xdr:clientData/>
  </xdr:twoCellAnchor>
  <xdr:twoCellAnchor editAs="oneCell">
    <xdr:from>
      <xdr:col>4</xdr:col>
      <xdr:colOff>143632</xdr:colOff>
      <xdr:row>122</xdr:row>
      <xdr:rowOff>114905</xdr:rowOff>
    </xdr:from>
    <xdr:to>
      <xdr:col>4</xdr:col>
      <xdr:colOff>856926</xdr:colOff>
      <xdr:row>122</xdr:row>
      <xdr:rowOff>687979</xdr:rowOff>
    </xdr:to>
    <xdr:pic>
      <xdr:nvPicPr>
        <xdr:cNvPr id="1105" name="Рисунок 110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831168" y="41249298"/>
          <a:ext cx="713294" cy="573074"/>
        </a:xfrm>
        <a:prstGeom prst="rect">
          <a:avLst/>
        </a:prstGeom>
      </xdr:spPr>
    </xdr:pic>
    <xdr:clientData/>
  </xdr:twoCellAnchor>
  <xdr:twoCellAnchor editAs="oneCell">
    <xdr:from>
      <xdr:col>4</xdr:col>
      <xdr:colOff>356809</xdr:colOff>
      <xdr:row>120</xdr:row>
      <xdr:rowOff>49892</xdr:rowOff>
    </xdr:from>
    <xdr:to>
      <xdr:col>4</xdr:col>
      <xdr:colOff>928389</xdr:colOff>
      <xdr:row>120</xdr:row>
      <xdr:rowOff>449998</xdr:rowOff>
    </xdr:to>
    <xdr:pic>
      <xdr:nvPicPr>
        <xdr:cNvPr id="1106" name="Рисунок 110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044345" y="40231785"/>
          <a:ext cx="571580" cy="400106"/>
        </a:xfrm>
        <a:prstGeom prst="rect">
          <a:avLst/>
        </a:prstGeom>
      </xdr:spPr>
    </xdr:pic>
    <xdr:clientData/>
  </xdr:twoCellAnchor>
  <xdr:twoCellAnchor editAs="oneCell">
    <xdr:from>
      <xdr:col>3</xdr:col>
      <xdr:colOff>326571</xdr:colOff>
      <xdr:row>153</xdr:row>
      <xdr:rowOff>40822</xdr:rowOff>
    </xdr:from>
    <xdr:to>
      <xdr:col>4</xdr:col>
      <xdr:colOff>1483179</xdr:colOff>
      <xdr:row>155</xdr:row>
      <xdr:rowOff>580542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178" y="61232143"/>
          <a:ext cx="2163537" cy="1764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37"/>
  <sheetViews>
    <sheetView tabSelected="1" topLeftCell="A211" zoomScale="70" zoomScaleNormal="70" zoomScalePageLayoutView="90" workbookViewId="0">
      <selection activeCell="F3" sqref="F3:F4"/>
    </sheetView>
  </sheetViews>
  <sheetFormatPr defaultRowHeight="11.25" x14ac:dyDescent="0.2"/>
  <cols>
    <col min="1" max="1" width="4.1640625" style="1" customWidth="1"/>
    <col min="2" max="2" width="7" style="33" customWidth="1"/>
    <col min="3" max="3" width="35.6640625" style="2" customWidth="1"/>
    <col min="4" max="4" width="17.6640625" style="1" customWidth="1"/>
    <col min="5" max="5" width="37.1640625" style="1" customWidth="1"/>
    <col min="6" max="6" width="32.83203125" style="2" customWidth="1"/>
    <col min="7" max="7" width="17.83203125" style="2" customWidth="1"/>
    <col min="8" max="9" width="17.6640625" style="1" hidden="1" customWidth="1"/>
    <col min="10" max="10" width="17.1640625" style="1" customWidth="1"/>
    <col min="11" max="11" width="15.83203125" style="1" customWidth="1"/>
    <col min="12" max="12" width="15" style="1" customWidth="1"/>
    <col min="13" max="13" width="15.6640625" style="1" customWidth="1"/>
    <col min="14" max="15" width="14.5" style="1" customWidth="1"/>
    <col min="16" max="16384" width="9.33203125" style="1"/>
  </cols>
  <sheetData>
    <row r="1" spans="2:15" ht="168" customHeight="1" thickBot="1" x14ac:dyDescent="0.45">
      <c r="B1" s="30"/>
      <c r="C1" s="173" t="s">
        <v>316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</row>
    <row r="2" spans="2:15" ht="50.25" customHeight="1" thickBot="1" x14ac:dyDescent="0.45">
      <c r="B2" s="30"/>
      <c r="C2" s="175" t="s">
        <v>299</v>
      </c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7"/>
    </row>
    <row r="3" spans="2:15" ht="39.75" customHeight="1" x14ac:dyDescent="0.2">
      <c r="B3" s="54" t="s">
        <v>0</v>
      </c>
      <c r="C3" s="56" t="s">
        <v>4</v>
      </c>
      <c r="D3" s="56" t="s">
        <v>70</v>
      </c>
      <c r="E3" s="56" t="s">
        <v>71</v>
      </c>
      <c r="F3" s="56" t="s">
        <v>45</v>
      </c>
      <c r="G3" s="56" t="s">
        <v>3</v>
      </c>
      <c r="H3" s="61" t="s">
        <v>44</v>
      </c>
      <c r="I3" s="61"/>
      <c r="J3" s="62" t="s">
        <v>86</v>
      </c>
      <c r="K3" s="62"/>
      <c r="L3" s="78" t="s">
        <v>87</v>
      </c>
      <c r="M3" s="79"/>
      <c r="N3" s="76" t="s">
        <v>90</v>
      </c>
      <c r="O3" s="77"/>
    </row>
    <row r="4" spans="2:15" ht="39" customHeight="1" x14ac:dyDescent="0.2">
      <c r="B4" s="55"/>
      <c r="C4" s="57"/>
      <c r="D4" s="57"/>
      <c r="E4" s="57"/>
      <c r="F4" s="57"/>
      <c r="G4" s="57"/>
      <c r="H4" s="10" t="s">
        <v>1</v>
      </c>
      <c r="I4" s="10" t="s">
        <v>2</v>
      </c>
      <c r="J4" s="11" t="s">
        <v>1</v>
      </c>
      <c r="K4" s="11" t="s">
        <v>2</v>
      </c>
      <c r="L4" s="10" t="s">
        <v>88</v>
      </c>
      <c r="M4" s="10" t="s">
        <v>2</v>
      </c>
      <c r="N4" s="12" t="s">
        <v>1</v>
      </c>
      <c r="O4" s="12" t="s">
        <v>2</v>
      </c>
    </row>
    <row r="5" spans="2:15" ht="21" customHeight="1" x14ac:dyDescent="0.2">
      <c r="B5" s="60">
        <v>1</v>
      </c>
      <c r="C5" s="69" t="s">
        <v>5</v>
      </c>
      <c r="D5" s="80"/>
      <c r="E5" s="81"/>
      <c r="F5" s="26" t="s">
        <v>46</v>
      </c>
      <c r="G5" s="26" t="s">
        <v>9</v>
      </c>
      <c r="H5" s="3">
        <v>86</v>
      </c>
      <c r="I5" s="3"/>
      <c r="J5" s="7">
        <v>85</v>
      </c>
      <c r="K5" s="13"/>
      <c r="L5" s="4">
        <f>(J5-(J5*0.06))</f>
        <v>79.900000000000006</v>
      </c>
      <c r="M5" s="13"/>
      <c r="N5" s="9">
        <f>J5*1.12</f>
        <v>95.2</v>
      </c>
      <c r="O5" s="13"/>
    </row>
    <row r="6" spans="2:15" ht="21" customHeight="1" x14ac:dyDescent="0.2">
      <c r="B6" s="60"/>
      <c r="C6" s="69"/>
      <c r="D6" s="82"/>
      <c r="E6" s="83"/>
      <c r="F6" s="26" t="s">
        <v>47</v>
      </c>
      <c r="G6" s="26" t="s">
        <v>9</v>
      </c>
      <c r="H6" s="3">
        <v>99</v>
      </c>
      <c r="I6" s="3"/>
      <c r="J6" s="7">
        <v>93</v>
      </c>
      <c r="K6" s="13"/>
      <c r="L6" s="4">
        <f t="shared" ref="L6:L68" si="0">(J6-(J6*0.06))</f>
        <v>87.42</v>
      </c>
      <c r="M6" s="13"/>
      <c r="N6" s="9">
        <f t="shared" ref="N6:N51" si="1">J6*1.12</f>
        <v>104.16000000000001</v>
      </c>
      <c r="O6" s="13"/>
    </row>
    <row r="7" spans="2:15" ht="19.5" x14ac:dyDescent="0.2">
      <c r="B7" s="60"/>
      <c r="C7" s="69"/>
      <c r="D7" s="84"/>
      <c r="E7" s="85"/>
      <c r="F7" s="26" t="s">
        <v>48</v>
      </c>
      <c r="G7" s="26" t="s">
        <v>9</v>
      </c>
      <c r="H7" s="3">
        <v>115</v>
      </c>
      <c r="I7" s="3"/>
      <c r="J7" s="7">
        <v>115</v>
      </c>
      <c r="K7" s="13"/>
      <c r="L7" s="4">
        <f t="shared" si="0"/>
        <v>108.1</v>
      </c>
      <c r="M7" s="13"/>
      <c r="N7" s="9">
        <f t="shared" si="1"/>
        <v>128.80000000000001</v>
      </c>
      <c r="O7" s="13"/>
    </row>
    <row r="8" spans="2:15" ht="21" customHeight="1" x14ac:dyDescent="0.2">
      <c r="B8" s="60">
        <v>2</v>
      </c>
      <c r="C8" s="58" t="s">
        <v>65</v>
      </c>
      <c r="D8" s="66" t="s">
        <v>61</v>
      </c>
      <c r="E8" s="70"/>
      <c r="F8" s="26" t="s">
        <v>49</v>
      </c>
      <c r="G8" s="26" t="s">
        <v>10</v>
      </c>
      <c r="H8" s="3" t="s">
        <v>36</v>
      </c>
      <c r="I8" s="3" t="s">
        <v>39</v>
      </c>
      <c r="J8" s="8">
        <v>64</v>
      </c>
      <c r="K8" s="8">
        <v>53</v>
      </c>
      <c r="L8" s="4">
        <f t="shared" si="0"/>
        <v>60.16</v>
      </c>
      <c r="M8" s="4">
        <f t="shared" ref="M8:M67" si="2">(K8-(K8*0.06))</f>
        <v>49.82</v>
      </c>
      <c r="N8" s="9">
        <f t="shared" si="1"/>
        <v>71.680000000000007</v>
      </c>
      <c r="O8" s="9">
        <f>K8*1.12</f>
        <v>59.360000000000007</v>
      </c>
    </row>
    <row r="9" spans="2:15" ht="21" customHeight="1" x14ac:dyDescent="0.2">
      <c r="B9" s="60"/>
      <c r="C9" s="59"/>
      <c r="D9" s="73"/>
      <c r="E9" s="71"/>
      <c r="F9" s="26" t="s">
        <v>50</v>
      </c>
      <c r="G9" s="26" t="s">
        <v>10</v>
      </c>
      <c r="H9" s="3" t="s">
        <v>37</v>
      </c>
      <c r="I9" s="3" t="s">
        <v>36</v>
      </c>
      <c r="J9" s="8">
        <v>77</v>
      </c>
      <c r="K9" s="8">
        <v>65</v>
      </c>
      <c r="L9" s="4">
        <f t="shared" si="0"/>
        <v>72.38</v>
      </c>
      <c r="M9" s="4">
        <f t="shared" si="2"/>
        <v>61.1</v>
      </c>
      <c r="N9" s="9">
        <f t="shared" si="1"/>
        <v>86.240000000000009</v>
      </c>
      <c r="O9" s="9">
        <f t="shared" ref="O9:O51" si="3">K9*1.12</f>
        <v>72.800000000000011</v>
      </c>
    </row>
    <row r="10" spans="2:15" ht="21" customHeight="1" x14ac:dyDescent="0.2">
      <c r="B10" s="60"/>
      <c r="C10" s="59"/>
      <c r="D10" s="67"/>
      <c r="E10" s="72"/>
      <c r="F10" s="26" t="s">
        <v>51</v>
      </c>
      <c r="G10" s="26" t="s">
        <v>10</v>
      </c>
      <c r="H10" s="3" t="s">
        <v>38</v>
      </c>
      <c r="I10" s="3" t="s">
        <v>40</v>
      </c>
      <c r="J10" s="8">
        <v>107</v>
      </c>
      <c r="K10" s="8">
        <v>94</v>
      </c>
      <c r="L10" s="4">
        <f t="shared" si="0"/>
        <v>100.58</v>
      </c>
      <c r="M10" s="4">
        <f t="shared" si="2"/>
        <v>88.36</v>
      </c>
      <c r="N10" s="9">
        <f t="shared" si="1"/>
        <v>119.84000000000002</v>
      </c>
      <c r="O10" s="9">
        <f t="shared" si="3"/>
        <v>105.28000000000002</v>
      </c>
    </row>
    <row r="11" spans="2:15" ht="21" customHeight="1" x14ac:dyDescent="0.2">
      <c r="B11" s="60"/>
      <c r="C11" s="59"/>
      <c r="D11" s="66" t="s">
        <v>62</v>
      </c>
      <c r="E11" s="70"/>
      <c r="F11" s="26" t="s">
        <v>49</v>
      </c>
      <c r="G11" s="26" t="s">
        <v>10</v>
      </c>
      <c r="H11" s="3" t="s">
        <v>36</v>
      </c>
      <c r="I11" s="3" t="s">
        <v>39</v>
      </c>
      <c r="J11" s="8">
        <v>64</v>
      </c>
      <c r="K11" s="8">
        <v>53</v>
      </c>
      <c r="L11" s="4">
        <f t="shared" si="0"/>
        <v>60.16</v>
      </c>
      <c r="M11" s="4">
        <f t="shared" si="2"/>
        <v>49.82</v>
      </c>
      <c r="N11" s="9">
        <f t="shared" si="1"/>
        <v>71.680000000000007</v>
      </c>
      <c r="O11" s="9">
        <f t="shared" si="3"/>
        <v>59.360000000000007</v>
      </c>
    </row>
    <row r="12" spans="2:15" ht="21" customHeight="1" x14ac:dyDescent="0.2">
      <c r="B12" s="60"/>
      <c r="C12" s="59"/>
      <c r="D12" s="73"/>
      <c r="E12" s="71"/>
      <c r="F12" s="26" t="s">
        <v>50</v>
      </c>
      <c r="G12" s="26" t="s">
        <v>10</v>
      </c>
      <c r="H12" s="3" t="s">
        <v>37</v>
      </c>
      <c r="I12" s="3" t="s">
        <v>36</v>
      </c>
      <c r="J12" s="8">
        <v>77</v>
      </c>
      <c r="K12" s="8">
        <v>65</v>
      </c>
      <c r="L12" s="4">
        <f t="shared" si="0"/>
        <v>72.38</v>
      </c>
      <c r="M12" s="4">
        <f t="shared" si="2"/>
        <v>61.1</v>
      </c>
      <c r="N12" s="9">
        <f t="shared" si="1"/>
        <v>86.240000000000009</v>
      </c>
      <c r="O12" s="9">
        <f t="shared" si="3"/>
        <v>72.800000000000011</v>
      </c>
    </row>
    <row r="13" spans="2:15" ht="21" customHeight="1" x14ac:dyDescent="0.2">
      <c r="B13" s="60"/>
      <c r="C13" s="59"/>
      <c r="D13" s="67"/>
      <c r="E13" s="72"/>
      <c r="F13" s="26" t="s">
        <v>51</v>
      </c>
      <c r="G13" s="26" t="s">
        <v>10</v>
      </c>
      <c r="H13" s="3" t="s">
        <v>38</v>
      </c>
      <c r="I13" s="3" t="s">
        <v>40</v>
      </c>
      <c r="J13" s="8">
        <v>107</v>
      </c>
      <c r="K13" s="8">
        <v>94</v>
      </c>
      <c r="L13" s="4">
        <f t="shared" si="0"/>
        <v>100.58</v>
      </c>
      <c r="M13" s="4">
        <f t="shared" si="2"/>
        <v>88.36</v>
      </c>
      <c r="N13" s="9">
        <f t="shared" si="1"/>
        <v>119.84000000000002</v>
      </c>
      <c r="O13" s="9">
        <f t="shared" si="3"/>
        <v>105.28000000000002</v>
      </c>
    </row>
    <row r="14" spans="2:15" ht="21" customHeight="1" x14ac:dyDescent="0.2">
      <c r="B14" s="60"/>
      <c r="C14" s="59"/>
      <c r="D14" s="66" t="s">
        <v>63</v>
      </c>
      <c r="E14" s="86"/>
      <c r="F14" s="26" t="s">
        <v>49</v>
      </c>
      <c r="G14" s="26" t="s">
        <v>10</v>
      </c>
      <c r="H14" s="3" t="s">
        <v>36</v>
      </c>
      <c r="I14" s="3" t="s">
        <v>39</v>
      </c>
      <c r="J14" s="8">
        <v>64</v>
      </c>
      <c r="K14" s="8">
        <v>53</v>
      </c>
      <c r="L14" s="4">
        <f t="shared" si="0"/>
        <v>60.16</v>
      </c>
      <c r="M14" s="4">
        <f t="shared" si="2"/>
        <v>49.82</v>
      </c>
      <c r="N14" s="9">
        <f t="shared" si="1"/>
        <v>71.680000000000007</v>
      </c>
      <c r="O14" s="9">
        <f t="shared" si="3"/>
        <v>59.360000000000007</v>
      </c>
    </row>
    <row r="15" spans="2:15" ht="21" customHeight="1" x14ac:dyDescent="0.2">
      <c r="B15" s="60"/>
      <c r="C15" s="59"/>
      <c r="D15" s="73"/>
      <c r="E15" s="87"/>
      <c r="F15" s="26" t="s">
        <v>50</v>
      </c>
      <c r="G15" s="26" t="s">
        <v>10</v>
      </c>
      <c r="H15" s="3" t="s">
        <v>37</v>
      </c>
      <c r="I15" s="3" t="s">
        <v>36</v>
      </c>
      <c r="J15" s="8">
        <v>77</v>
      </c>
      <c r="K15" s="8">
        <v>65</v>
      </c>
      <c r="L15" s="4">
        <f t="shared" si="0"/>
        <v>72.38</v>
      </c>
      <c r="M15" s="4">
        <f t="shared" si="2"/>
        <v>61.1</v>
      </c>
      <c r="N15" s="9">
        <f t="shared" si="1"/>
        <v>86.240000000000009</v>
      </c>
      <c r="O15" s="9">
        <f t="shared" si="3"/>
        <v>72.800000000000011</v>
      </c>
    </row>
    <row r="16" spans="2:15" ht="22.5" customHeight="1" x14ac:dyDescent="0.2">
      <c r="B16" s="60"/>
      <c r="C16" s="68"/>
      <c r="D16" s="67"/>
      <c r="E16" s="88"/>
      <c r="F16" s="26" t="s">
        <v>51</v>
      </c>
      <c r="G16" s="26" t="s">
        <v>10</v>
      </c>
      <c r="H16" s="3" t="s">
        <v>38</v>
      </c>
      <c r="I16" s="3" t="s">
        <v>40</v>
      </c>
      <c r="J16" s="8">
        <v>107</v>
      </c>
      <c r="K16" s="8">
        <v>94</v>
      </c>
      <c r="L16" s="4">
        <f t="shared" si="0"/>
        <v>100.58</v>
      </c>
      <c r="M16" s="4">
        <f t="shared" si="2"/>
        <v>88.36</v>
      </c>
      <c r="N16" s="9">
        <f t="shared" si="1"/>
        <v>119.84000000000002</v>
      </c>
      <c r="O16" s="9">
        <f t="shared" si="3"/>
        <v>105.28000000000002</v>
      </c>
    </row>
    <row r="17" spans="2:15" ht="21" customHeight="1" x14ac:dyDescent="0.2">
      <c r="B17" s="60">
        <v>3</v>
      </c>
      <c r="C17" s="69" t="s">
        <v>66</v>
      </c>
      <c r="D17" s="66" t="s">
        <v>64</v>
      </c>
      <c r="E17" s="70"/>
      <c r="F17" s="26" t="s">
        <v>50</v>
      </c>
      <c r="G17" s="26" t="s">
        <v>10</v>
      </c>
      <c r="H17" s="3" t="s">
        <v>37</v>
      </c>
      <c r="I17" s="3" t="s">
        <v>36</v>
      </c>
      <c r="J17" s="8">
        <v>80</v>
      </c>
      <c r="K17" s="8">
        <v>67</v>
      </c>
      <c r="L17" s="4">
        <f t="shared" si="0"/>
        <v>75.2</v>
      </c>
      <c r="M17" s="4">
        <f t="shared" si="2"/>
        <v>62.980000000000004</v>
      </c>
      <c r="N17" s="9">
        <f t="shared" si="1"/>
        <v>89.600000000000009</v>
      </c>
      <c r="O17" s="9">
        <f t="shared" si="3"/>
        <v>75.040000000000006</v>
      </c>
    </row>
    <row r="18" spans="2:15" ht="21" customHeight="1" x14ac:dyDescent="0.2">
      <c r="B18" s="60"/>
      <c r="C18" s="69"/>
      <c r="D18" s="67"/>
      <c r="E18" s="72"/>
      <c r="F18" s="26" t="s">
        <v>51</v>
      </c>
      <c r="G18" s="26" t="s">
        <v>10</v>
      </c>
      <c r="H18" s="3" t="s">
        <v>38</v>
      </c>
      <c r="I18" s="3" t="s">
        <v>40</v>
      </c>
      <c r="J18" s="8">
        <v>115</v>
      </c>
      <c r="K18" s="8">
        <v>97</v>
      </c>
      <c r="L18" s="4">
        <f t="shared" si="0"/>
        <v>108.1</v>
      </c>
      <c r="M18" s="4">
        <f t="shared" si="2"/>
        <v>91.18</v>
      </c>
      <c r="N18" s="9">
        <f t="shared" si="1"/>
        <v>128.80000000000001</v>
      </c>
      <c r="O18" s="9">
        <f t="shared" si="3"/>
        <v>108.64000000000001</v>
      </c>
    </row>
    <row r="19" spans="2:15" ht="21" customHeight="1" x14ac:dyDescent="0.2">
      <c r="B19" s="60"/>
      <c r="C19" s="69"/>
      <c r="D19" s="66" t="s">
        <v>67</v>
      </c>
      <c r="E19" s="70"/>
      <c r="F19" s="26" t="s">
        <v>50</v>
      </c>
      <c r="G19" s="26" t="s">
        <v>10</v>
      </c>
      <c r="H19" s="3" t="s">
        <v>37</v>
      </c>
      <c r="I19" s="3" t="s">
        <v>36</v>
      </c>
      <c r="J19" s="8">
        <v>80</v>
      </c>
      <c r="K19" s="8">
        <v>67</v>
      </c>
      <c r="L19" s="4">
        <f t="shared" si="0"/>
        <v>75.2</v>
      </c>
      <c r="M19" s="4">
        <f t="shared" si="2"/>
        <v>62.980000000000004</v>
      </c>
      <c r="N19" s="9">
        <f t="shared" si="1"/>
        <v>89.600000000000009</v>
      </c>
      <c r="O19" s="9">
        <f t="shared" si="3"/>
        <v>75.040000000000006</v>
      </c>
    </row>
    <row r="20" spans="2:15" ht="21" customHeight="1" x14ac:dyDescent="0.2">
      <c r="B20" s="60"/>
      <c r="C20" s="69"/>
      <c r="D20" s="67"/>
      <c r="E20" s="72"/>
      <c r="F20" s="26" t="s">
        <v>51</v>
      </c>
      <c r="G20" s="26" t="s">
        <v>10</v>
      </c>
      <c r="H20" s="3" t="s">
        <v>38</v>
      </c>
      <c r="I20" s="3" t="s">
        <v>40</v>
      </c>
      <c r="J20" s="8">
        <v>115</v>
      </c>
      <c r="K20" s="8">
        <v>97</v>
      </c>
      <c r="L20" s="4">
        <f t="shared" si="0"/>
        <v>108.1</v>
      </c>
      <c r="M20" s="4">
        <f t="shared" si="2"/>
        <v>91.18</v>
      </c>
      <c r="N20" s="9">
        <f t="shared" si="1"/>
        <v>128.80000000000001</v>
      </c>
      <c r="O20" s="9">
        <f t="shared" si="3"/>
        <v>108.64000000000001</v>
      </c>
    </row>
    <row r="21" spans="2:15" ht="21" customHeight="1" x14ac:dyDescent="0.2">
      <c r="B21" s="60"/>
      <c r="C21" s="69"/>
      <c r="D21" s="66" t="s">
        <v>68</v>
      </c>
      <c r="E21" s="70"/>
      <c r="F21" s="26" t="s">
        <v>49</v>
      </c>
      <c r="G21" s="26" t="s">
        <v>10</v>
      </c>
      <c r="H21" s="3" t="s">
        <v>38</v>
      </c>
      <c r="I21" s="3" t="s">
        <v>40</v>
      </c>
      <c r="J21" s="8">
        <v>67</v>
      </c>
      <c r="K21" s="8">
        <v>54</v>
      </c>
      <c r="L21" s="4">
        <f t="shared" si="0"/>
        <v>62.980000000000004</v>
      </c>
      <c r="M21" s="4">
        <f t="shared" si="2"/>
        <v>50.76</v>
      </c>
      <c r="N21" s="9">
        <f t="shared" si="1"/>
        <v>75.040000000000006</v>
      </c>
      <c r="O21" s="9">
        <f t="shared" si="3"/>
        <v>60.480000000000004</v>
      </c>
    </row>
    <row r="22" spans="2:15" ht="21" customHeight="1" x14ac:dyDescent="0.2">
      <c r="B22" s="60"/>
      <c r="C22" s="69"/>
      <c r="D22" s="73"/>
      <c r="E22" s="71"/>
      <c r="F22" s="26" t="s">
        <v>50</v>
      </c>
      <c r="G22" s="26" t="s">
        <v>10</v>
      </c>
      <c r="H22" s="3" t="s">
        <v>37</v>
      </c>
      <c r="I22" s="3" t="s">
        <v>36</v>
      </c>
      <c r="J22" s="8">
        <v>80</v>
      </c>
      <c r="K22" s="8">
        <v>67</v>
      </c>
      <c r="L22" s="4">
        <f t="shared" si="0"/>
        <v>75.2</v>
      </c>
      <c r="M22" s="4">
        <f t="shared" si="2"/>
        <v>62.980000000000004</v>
      </c>
      <c r="N22" s="9">
        <f t="shared" si="1"/>
        <v>89.600000000000009</v>
      </c>
      <c r="O22" s="9">
        <f t="shared" si="3"/>
        <v>75.040000000000006</v>
      </c>
    </row>
    <row r="23" spans="2:15" ht="21" customHeight="1" x14ac:dyDescent="0.2">
      <c r="B23" s="60"/>
      <c r="C23" s="69"/>
      <c r="D23" s="67"/>
      <c r="E23" s="72"/>
      <c r="F23" s="26" t="s">
        <v>51</v>
      </c>
      <c r="G23" s="26" t="s">
        <v>10</v>
      </c>
      <c r="H23" s="3" t="s">
        <v>38</v>
      </c>
      <c r="I23" s="3" t="s">
        <v>40</v>
      </c>
      <c r="J23" s="8">
        <v>115</v>
      </c>
      <c r="K23" s="8">
        <v>97</v>
      </c>
      <c r="L23" s="4">
        <f t="shared" si="0"/>
        <v>108.1</v>
      </c>
      <c r="M23" s="4">
        <f t="shared" si="2"/>
        <v>91.18</v>
      </c>
      <c r="N23" s="9">
        <f t="shared" si="1"/>
        <v>128.80000000000001</v>
      </c>
      <c r="O23" s="9">
        <f t="shared" si="3"/>
        <v>108.64000000000001</v>
      </c>
    </row>
    <row r="24" spans="2:15" ht="21" customHeight="1" x14ac:dyDescent="0.2">
      <c r="B24" s="60"/>
      <c r="C24" s="69"/>
      <c r="D24" s="66" t="s">
        <v>69</v>
      </c>
      <c r="E24" s="70"/>
      <c r="F24" s="26" t="s">
        <v>49</v>
      </c>
      <c r="G24" s="26" t="s">
        <v>10</v>
      </c>
      <c r="H24" s="3" t="s">
        <v>38</v>
      </c>
      <c r="I24" s="3" t="s">
        <v>40</v>
      </c>
      <c r="J24" s="8">
        <v>67</v>
      </c>
      <c r="K24" s="8">
        <v>54</v>
      </c>
      <c r="L24" s="4">
        <f t="shared" si="0"/>
        <v>62.980000000000004</v>
      </c>
      <c r="M24" s="4">
        <f t="shared" si="2"/>
        <v>50.76</v>
      </c>
      <c r="N24" s="9">
        <f t="shared" si="1"/>
        <v>75.040000000000006</v>
      </c>
      <c r="O24" s="9">
        <f t="shared" si="3"/>
        <v>60.480000000000004</v>
      </c>
    </row>
    <row r="25" spans="2:15" ht="21" customHeight="1" x14ac:dyDescent="0.2">
      <c r="B25" s="60"/>
      <c r="C25" s="69"/>
      <c r="D25" s="73"/>
      <c r="E25" s="71"/>
      <c r="F25" s="26" t="s">
        <v>50</v>
      </c>
      <c r="G25" s="26" t="s">
        <v>10</v>
      </c>
      <c r="H25" s="3" t="s">
        <v>37</v>
      </c>
      <c r="I25" s="3" t="s">
        <v>36</v>
      </c>
      <c r="J25" s="8">
        <v>80</v>
      </c>
      <c r="K25" s="8">
        <v>67</v>
      </c>
      <c r="L25" s="4">
        <f t="shared" si="0"/>
        <v>75.2</v>
      </c>
      <c r="M25" s="4">
        <f t="shared" si="2"/>
        <v>62.980000000000004</v>
      </c>
      <c r="N25" s="9">
        <f t="shared" si="1"/>
        <v>89.600000000000009</v>
      </c>
      <c r="O25" s="9">
        <f t="shared" si="3"/>
        <v>75.040000000000006</v>
      </c>
    </row>
    <row r="26" spans="2:15" ht="22.5" customHeight="1" x14ac:dyDescent="0.2">
      <c r="B26" s="60"/>
      <c r="C26" s="69"/>
      <c r="D26" s="67"/>
      <c r="E26" s="72"/>
      <c r="F26" s="26" t="s">
        <v>51</v>
      </c>
      <c r="G26" s="26" t="s">
        <v>10</v>
      </c>
      <c r="H26" s="3" t="s">
        <v>38</v>
      </c>
      <c r="I26" s="3" t="s">
        <v>40</v>
      </c>
      <c r="J26" s="8">
        <v>115</v>
      </c>
      <c r="K26" s="8">
        <v>97</v>
      </c>
      <c r="L26" s="4">
        <f t="shared" si="0"/>
        <v>108.1</v>
      </c>
      <c r="M26" s="4">
        <f t="shared" si="2"/>
        <v>91.18</v>
      </c>
      <c r="N26" s="9">
        <f t="shared" si="1"/>
        <v>128.80000000000001</v>
      </c>
      <c r="O26" s="9">
        <f t="shared" si="3"/>
        <v>108.64000000000001</v>
      </c>
    </row>
    <row r="27" spans="2:15" ht="22.5" customHeight="1" x14ac:dyDescent="0.2">
      <c r="B27" s="63">
        <v>4</v>
      </c>
      <c r="C27" s="58" t="s">
        <v>17</v>
      </c>
      <c r="D27" s="5" t="s">
        <v>72</v>
      </c>
      <c r="E27" s="5"/>
      <c r="F27" s="26" t="s">
        <v>52</v>
      </c>
      <c r="G27" s="26" t="s">
        <v>10</v>
      </c>
      <c r="H27" s="3">
        <v>75</v>
      </c>
      <c r="I27" s="3">
        <v>70</v>
      </c>
      <c r="J27" s="7">
        <v>75</v>
      </c>
      <c r="K27" s="7">
        <v>70</v>
      </c>
      <c r="L27" s="4">
        <f t="shared" si="0"/>
        <v>70.5</v>
      </c>
      <c r="M27" s="4">
        <f t="shared" si="2"/>
        <v>65.8</v>
      </c>
      <c r="N27" s="9">
        <f t="shared" si="1"/>
        <v>84.000000000000014</v>
      </c>
      <c r="O27" s="9">
        <f t="shared" si="3"/>
        <v>78.400000000000006</v>
      </c>
    </row>
    <row r="28" spans="2:15" ht="22.5" customHeight="1" x14ac:dyDescent="0.2">
      <c r="B28" s="64"/>
      <c r="C28" s="59"/>
      <c r="D28" s="5" t="s">
        <v>73</v>
      </c>
      <c r="E28" s="5"/>
      <c r="F28" s="26" t="s">
        <v>52</v>
      </c>
      <c r="G28" s="26" t="s">
        <v>10</v>
      </c>
      <c r="H28" s="3">
        <v>75</v>
      </c>
      <c r="I28" s="3">
        <v>70</v>
      </c>
      <c r="J28" s="7">
        <v>75</v>
      </c>
      <c r="K28" s="7">
        <v>70</v>
      </c>
      <c r="L28" s="4">
        <f t="shared" si="0"/>
        <v>70.5</v>
      </c>
      <c r="M28" s="4">
        <f t="shared" si="2"/>
        <v>65.8</v>
      </c>
      <c r="N28" s="9">
        <f t="shared" si="1"/>
        <v>84.000000000000014</v>
      </c>
      <c r="O28" s="9">
        <f t="shared" si="3"/>
        <v>78.400000000000006</v>
      </c>
    </row>
    <row r="29" spans="2:15" ht="22.5" customHeight="1" x14ac:dyDescent="0.2">
      <c r="B29" s="64"/>
      <c r="C29" s="59"/>
      <c r="D29" s="5" t="s">
        <v>74</v>
      </c>
      <c r="E29" s="5"/>
      <c r="F29" s="26" t="s">
        <v>52</v>
      </c>
      <c r="G29" s="26" t="s">
        <v>10</v>
      </c>
      <c r="H29" s="3">
        <v>75</v>
      </c>
      <c r="I29" s="3">
        <v>70</v>
      </c>
      <c r="J29" s="7">
        <v>75</v>
      </c>
      <c r="K29" s="7">
        <v>70</v>
      </c>
      <c r="L29" s="4">
        <f t="shared" si="0"/>
        <v>70.5</v>
      </c>
      <c r="M29" s="4">
        <f t="shared" si="2"/>
        <v>65.8</v>
      </c>
      <c r="N29" s="9">
        <f t="shared" si="1"/>
        <v>84.000000000000014</v>
      </c>
      <c r="O29" s="9">
        <f t="shared" si="3"/>
        <v>78.400000000000006</v>
      </c>
    </row>
    <row r="30" spans="2:15" ht="22.5" customHeight="1" x14ac:dyDescent="0.2">
      <c r="B30" s="64"/>
      <c r="C30" s="59"/>
      <c r="D30" s="5" t="s">
        <v>75</v>
      </c>
      <c r="E30" s="5"/>
      <c r="F30" s="26" t="s">
        <v>52</v>
      </c>
      <c r="G30" s="26" t="s">
        <v>10</v>
      </c>
      <c r="H30" s="3">
        <v>75</v>
      </c>
      <c r="I30" s="3">
        <v>70</v>
      </c>
      <c r="J30" s="7">
        <v>75</v>
      </c>
      <c r="K30" s="7">
        <v>70</v>
      </c>
      <c r="L30" s="4">
        <f t="shared" si="0"/>
        <v>70.5</v>
      </c>
      <c r="M30" s="4">
        <f t="shared" si="2"/>
        <v>65.8</v>
      </c>
      <c r="N30" s="9">
        <f t="shared" si="1"/>
        <v>84.000000000000014</v>
      </c>
      <c r="O30" s="9">
        <f t="shared" si="3"/>
        <v>78.400000000000006</v>
      </c>
    </row>
    <row r="31" spans="2:15" ht="22.5" customHeight="1" x14ac:dyDescent="0.2">
      <c r="B31" s="65"/>
      <c r="C31" s="68"/>
      <c r="D31" s="5" t="s">
        <v>76</v>
      </c>
      <c r="E31" s="5"/>
      <c r="F31" s="26" t="s">
        <v>52</v>
      </c>
      <c r="G31" s="26" t="s">
        <v>10</v>
      </c>
      <c r="H31" s="3">
        <v>75</v>
      </c>
      <c r="I31" s="3">
        <v>70</v>
      </c>
      <c r="J31" s="7">
        <v>75</v>
      </c>
      <c r="K31" s="7">
        <v>70</v>
      </c>
      <c r="L31" s="4">
        <f t="shared" si="0"/>
        <v>70.5</v>
      </c>
      <c r="M31" s="4">
        <f t="shared" si="2"/>
        <v>65.8</v>
      </c>
      <c r="N31" s="9">
        <f t="shared" si="1"/>
        <v>84.000000000000014</v>
      </c>
      <c r="O31" s="9">
        <f t="shared" si="3"/>
        <v>78.400000000000006</v>
      </c>
    </row>
    <row r="32" spans="2:15" ht="22.5" customHeight="1" x14ac:dyDescent="0.2">
      <c r="B32" s="60">
        <v>5</v>
      </c>
      <c r="C32" s="69" t="s">
        <v>80</v>
      </c>
      <c r="D32" s="66" t="s">
        <v>61</v>
      </c>
      <c r="E32" s="70"/>
      <c r="F32" s="26" t="s">
        <v>53</v>
      </c>
      <c r="G32" s="26" t="s">
        <v>10</v>
      </c>
      <c r="H32" s="3" t="s">
        <v>41</v>
      </c>
      <c r="I32" s="3" t="s">
        <v>43</v>
      </c>
      <c r="J32" s="8">
        <v>350</v>
      </c>
      <c r="K32" s="8">
        <v>270</v>
      </c>
      <c r="L32" s="4">
        <f t="shared" si="0"/>
        <v>329</v>
      </c>
      <c r="M32" s="4">
        <f t="shared" si="2"/>
        <v>253.8</v>
      </c>
      <c r="N32" s="9">
        <f t="shared" si="1"/>
        <v>392.00000000000006</v>
      </c>
      <c r="O32" s="9">
        <f t="shared" si="3"/>
        <v>302.40000000000003</v>
      </c>
    </row>
    <row r="33" spans="2:15" ht="21" customHeight="1" x14ac:dyDescent="0.2">
      <c r="B33" s="60"/>
      <c r="C33" s="69"/>
      <c r="D33" s="67"/>
      <c r="E33" s="72"/>
      <c r="F33" s="26" t="s">
        <v>54</v>
      </c>
      <c r="G33" s="26" t="s">
        <v>10</v>
      </c>
      <c r="H33" s="3" t="s">
        <v>42</v>
      </c>
      <c r="I33" s="3" t="s">
        <v>34</v>
      </c>
      <c r="J33" s="8">
        <v>390</v>
      </c>
      <c r="K33" s="8">
        <v>340</v>
      </c>
      <c r="L33" s="4">
        <f t="shared" si="0"/>
        <v>366.6</v>
      </c>
      <c r="M33" s="4">
        <f t="shared" si="2"/>
        <v>319.60000000000002</v>
      </c>
      <c r="N33" s="9">
        <f t="shared" si="1"/>
        <v>436.80000000000007</v>
      </c>
      <c r="O33" s="9">
        <f t="shared" si="3"/>
        <v>380.8</v>
      </c>
    </row>
    <row r="34" spans="2:15" ht="21" customHeight="1" x14ac:dyDescent="0.2">
      <c r="B34" s="60"/>
      <c r="C34" s="69"/>
      <c r="D34" s="66" t="s">
        <v>62</v>
      </c>
      <c r="E34" s="70"/>
      <c r="F34" s="26" t="s">
        <v>53</v>
      </c>
      <c r="G34" s="26" t="s">
        <v>10</v>
      </c>
      <c r="H34" s="3" t="s">
        <v>41</v>
      </c>
      <c r="I34" s="3" t="s">
        <v>43</v>
      </c>
      <c r="J34" s="8">
        <v>350</v>
      </c>
      <c r="K34" s="8">
        <v>270</v>
      </c>
      <c r="L34" s="4">
        <f t="shared" si="0"/>
        <v>329</v>
      </c>
      <c r="M34" s="4">
        <f t="shared" si="2"/>
        <v>253.8</v>
      </c>
      <c r="N34" s="9">
        <f t="shared" si="1"/>
        <v>392.00000000000006</v>
      </c>
      <c r="O34" s="9">
        <f t="shared" si="3"/>
        <v>302.40000000000003</v>
      </c>
    </row>
    <row r="35" spans="2:15" ht="21" customHeight="1" x14ac:dyDescent="0.2">
      <c r="B35" s="60"/>
      <c r="C35" s="69"/>
      <c r="D35" s="67"/>
      <c r="E35" s="72"/>
      <c r="F35" s="26" t="s">
        <v>54</v>
      </c>
      <c r="G35" s="26" t="s">
        <v>10</v>
      </c>
      <c r="H35" s="3" t="s">
        <v>42</v>
      </c>
      <c r="I35" s="3" t="s">
        <v>34</v>
      </c>
      <c r="J35" s="8">
        <v>390</v>
      </c>
      <c r="K35" s="8">
        <v>340</v>
      </c>
      <c r="L35" s="4">
        <f t="shared" si="0"/>
        <v>366.6</v>
      </c>
      <c r="M35" s="4">
        <f t="shared" si="2"/>
        <v>319.60000000000002</v>
      </c>
      <c r="N35" s="9">
        <f t="shared" si="1"/>
        <v>436.80000000000007</v>
      </c>
      <c r="O35" s="9">
        <f t="shared" si="3"/>
        <v>380.8</v>
      </c>
    </row>
    <row r="36" spans="2:15" ht="21" customHeight="1" x14ac:dyDescent="0.2">
      <c r="B36" s="60"/>
      <c r="C36" s="69"/>
      <c r="D36" s="66" t="s">
        <v>63</v>
      </c>
      <c r="E36" s="70"/>
      <c r="F36" s="26" t="s">
        <v>53</v>
      </c>
      <c r="G36" s="26" t="s">
        <v>10</v>
      </c>
      <c r="H36" s="3" t="s">
        <v>41</v>
      </c>
      <c r="I36" s="3" t="s">
        <v>43</v>
      </c>
      <c r="J36" s="8">
        <v>350</v>
      </c>
      <c r="K36" s="8">
        <v>270</v>
      </c>
      <c r="L36" s="4">
        <f t="shared" si="0"/>
        <v>329</v>
      </c>
      <c r="M36" s="4">
        <f t="shared" si="2"/>
        <v>253.8</v>
      </c>
      <c r="N36" s="9">
        <f t="shared" si="1"/>
        <v>392.00000000000006</v>
      </c>
      <c r="O36" s="9">
        <f t="shared" si="3"/>
        <v>302.40000000000003</v>
      </c>
    </row>
    <row r="37" spans="2:15" ht="21" customHeight="1" x14ac:dyDescent="0.2">
      <c r="B37" s="60"/>
      <c r="C37" s="69"/>
      <c r="D37" s="67"/>
      <c r="E37" s="72"/>
      <c r="F37" s="26" t="s">
        <v>54</v>
      </c>
      <c r="G37" s="26" t="s">
        <v>10</v>
      </c>
      <c r="H37" s="3" t="s">
        <v>42</v>
      </c>
      <c r="I37" s="3" t="s">
        <v>34</v>
      </c>
      <c r="J37" s="8">
        <v>390</v>
      </c>
      <c r="K37" s="8">
        <v>340</v>
      </c>
      <c r="L37" s="4">
        <f t="shared" si="0"/>
        <v>366.6</v>
      </c>
      <c r="M37" s="4">
        <f t="shared" si="2"/>
        <v>319.60000000000002</v>
      </c>
      <c r="N37" s="9">
        <f t="shared" si="1"/>
        <v>436.80000000000007</v>
      </c>
      <c r="O37" s="9">
        <f t="shared" si="3"/>
        <v>380.8</v>
      </c>
    </row>
    <row r="38" spans="2:15" ht="21" customHeight="1" x14ac:dyDescent="0.2">
      <c r="B38" s="60"/>
      <c r="C38" s="58" t="s">
        <v>81</v>
      </c>
      <c r="D38" s="66" t="s">
        <v>79</v>
      </c>
      <c r="E38" s="70"/>
      <c r="F38" s="26" t="s">
        <v>53</v>
      </c>
      <c r="G38" s="26" t="s">
        <v>10</v>
      </c>
      <c r="H38" s="3" t="s">
        <v>41</v>
      </c>
      <c r="I38" s="3" t="s">
        <v>43</v>
      </c>
      <c r="J38" s="8">
        <v>360</v>
      </c>
      <c r="K38" s="8">
        <v>280</v>
      </c>
      <c r="L38" s="4">
        <f t="shared" si="0"/>
        <v>338.4</v>
      </c>
      <c r="M38" s="4">
        <f t="shared" si="2"/>
        <v>263.2</v>
      </c>
      <c r="N38" s="9">
        <f t="shared" si="1"/>
        <v>403.20000000000005</v>
      </c>
      <c r="O38" s="9">
        <f t="shared" si="3"/>
        <v>313.60000000000002</v>
      </c>
    </row>
    <row r="39" spans="2:15" ht="21" customHeight="1" x14ac:dyDescent="0.2">
      <c r="B39" s="60"/>
      <c r="C39" s="59"/>
      <c r="D39" s="67"/>
      <c r="E39" s="72"/>
      <c r="F39" s="26" t="s">
        <v>54</v>
      </c>
      <c r="G39" s="26" t="s">
        <v>10</v>
      </c>
      <c r="H39" s="3" t="s">
        <v>42</v>
      </c>
      <c r="I39" s="3" t="s">
        <v>34</v>
      </c>
      <c r="J39" s="8">
        <v>400</v>
      </c>
      <c r="K39" s="8">
        <v>350</v>
      </c>
      <c r="L39" s="4">
        <f t="shared" si="0"/>
        <v>376</v>
      </c>
      <c r="M39" s="4">
        <f t="shared" si="2"/>
        <v>329</v>
      </c>
      <c r="N39" s="9">
        <f t="shared" si="1"/>
        <v>448.00000000000006</v>
      </c>
      <c r="O39" s="9">
        <f t="shared" si="3"/>
        <v>392.00000000000006</v>
      </c>
    </row>
    <row r="40" spans="2:15" ht="21" customHeight="1" x14ac:dyDescent="0.2">
      <c r="B40" s="60"/>
      <c r="C40" s="59"/>
      <c r="D40" s="66" t="s">
        <v>67</v>
      </c>
      <c r="E40" s="86"/>
      <c r="F40" s="26" t="s">
        <v>53</v>
      </c>
      <c r="G40" s="26" t="s">
        <v>10</v>
      </c>
      <c r="H40" s="3" t="s">
        <v>41</v>
      </c>
      <c r="I40" s="3" t="s">
        <v>43</v>
      </c>
      <c r="J40" s="8">
        <v>360</v>
      </c>
      <c r="K40" s="8">
        <v>280</v>
      </c>
      <c r="L40" s="4">
        <f t="shared" si="0"/>
        <v>338.4</v>
      </c>
      <c r="M40" s="4">
        <f t="shared" si="2"/>
        <v>263.2</v>
      </c>
      <c r="N40" s="9">
        <f t="shared" si="1"/>
        <v>403.20000000000005</v>
      </c>
      <c r="O40" s="9">
        <f t="shared" si="3"/>
        <v>313.60000000000002</v>
      </c>
    </row>
    <row r="41" spans="2:15" ht="21" customHeight="1" x14ac:dyDescent="0.2">
      <c r="B41" s="60"/>
      <c r="C41" s="59"/>
      <c r="D41" s="67"/>
      <c r="E41" s="88"/>
      <c r="F41" s="26" t="s">
        <v>54</v>
      </c>
      <c r="G41" s="26" t="s">
        <v>10</v>
      </c>
      <c r="H41" s="3" t="s">
        <v>42</v>
      </c>
      <c r="I41" s="3" t="s">
        <v>34</v>
      </c>
      <c r="J41" s="8">
        <v>400</v>
      </c>
      <c r="K41" s="8">
        <v>350</v>
      </c>
      <c r="L41" s="4">
        <f t="shared" si="0"/>
        <v>376</v>
      </c>
      <c r="M41" s="4">
        <f t="shared" si="2"/>
        <v>329</v>
      </c>
      <c r="N41" s="9">
        <f t="shared" si="1"/>
        <v>448.00000000000006</v>
      </c>
      <c r="O41" s="9">
        <f t="shared" si="3"/>
        <v>392.00000000000006</v>
      </c>
    </row>
    <row r="42" spans="2:15" ht="21" customHeight="1" x14ac:dyDescent="0.2">
      <c r="B42" s="60"/>
      <c r="C42" s="59"/>
      <c r="D42" s="66" t="s">
        <v>68</v>
      </c>
      <c r="E42" s="70"/>
      <c r="F42" s="26" t="s">
        <v>53</v>
      </c>
      <c r="G42" s="26" t="s">
        <v>10</v>
      </c>
      <c r="H42" s="3" t="s">
        <v>41</v>
      </c>
      <c r="I42" s="3" t="s">
        <v>43</v>
      </c>
      <c r="J42" s="8">
        <v>360</v>
      </c>
      <c r="K42" s="8">
        <v>280</v>
      </c>
      <c r="L42" s="4">
        <f t="shared" si="0"/>
        <v>338.4</v>
      </c>
      <c r="M42" s="4">
        <f t="shared" si="2"/>
        <v>263.2</v>
      </c>
      <c r="N42" s="9">
        <f t="shared" si="1"/>
        <v>403.20000000000005</v>
      </c>
      <c r="O42" s="9">
        <f t="shared" si="3"/>
        <v>313.60000000000002</v>
      </c>
    </row>
    <row r="43" spans="2:15" ht="21" customHeight="1" x14ac:dyDescent="0.2">
      <c r="B43" s="60"/>
      <c r="C43" s="59"/>
      <c r="D43" s="67"/>
      <c r="E43" s="72"/>
      <c r="F43" s="26" t="s">
        <v>54</v>
      </c>
      <c r="G43" s="26" t="s">
        <v>10</v>
      </c>
      <c r="H43" s="3" t="s">
        <v>42</v>
      </c>
      <c r="I43" s="3" t="s">
        <v>34</v>
      </c>
      <c r="J43" s="8">
        <v>400</v>
      </c>
      <c r="K43" s="8">
        <v>350</v>
      </c>
      <c r="L43" s="4">
        <f t="shared" si="0"/>
        <v>376</v>
      </c>
      <c r="M43" s="4">
        <f t="shared" si="2"/>
        <v>329</v>
      </c>
      <c r="N43" s="9">
        <f t="shared" si="1"/>
        <v>448.00000000000006</v>
      </c>
      <c r="O43" s="9">
        <f t="shared" si="3"/>
        <v>392.00000000000006</v>
      </c>
    </row>
    <row r="44" spans="2:15" ht="21" customHeight="1" x14ac:dyDescent="0.2">
      <c r="B44" s="60"/>
      <c r="C44" s="59"/>
      <c r="D44" s="66" t="s">
        <v>69</v>
      </c>
      <c r="E44" s="70"/>
      <c r="F44" s="26" t="s">
        <v>53</v>
      </c>
      <c r="G44" s="26" t="s">
        <v>10</v>
      </c>
      <c r="H44" s="3" t="s">
        <v>41</v>
      </c>
      <c r="I44" s="3" t="s">
        <v>43</v>
      </c>
      <c r="J44" s="8">
        <v>360</v>
      </c>
      <c r="K44" s="8">
        <v>280</v>
      </c>
      <c r="L44" s="4">
        <f t="shared" si="0"/>
        <v>338.4</v>
      </c>
      <c r="M44" s="4">
        <f t="shared" si="2"/>
        <v>263.2</v>
      </c>
      <c r="N44" s="9">
        <f t="shared" si="1"/>
        <v>403.20000000000005</v>
      </c>
      <c r="O44" s="9">
        <f t="shared" si="3"/>
        <v>313.60000000000002</v>
      </c>
    </row>
    <row r="45" spans="2:15" ht="21" customHeight="1" x14ac:dyDescent="0.2">
      <c r="B45" s="60"/>
      <c r="C45" s="59"/>
      <c r="D45" s="67"/>
      <c r="E45" s="72"/>
      <c r="F45" s="26" t="s">
        <v>54</v>
      </c>
      <c r="G45" s="26" t="s">
        <v>10</v>
      </c>
      <c r="H45" s="3" t="s">
        <v>42</v>
      </c>
      <c r="I45" s="3" t="s">
        <v>34</v>
      </c>
      <c r="J45" s="8">
        <v>400</v>
      </c>
      <c r="K45" s="8">
        <v>350</v>
      </c>
      <c r="L45" s="4">
        <f t="shared" si="0"/>
        <v>376</v>
      </c>
      <c r="M45" s="4">
        <f t="shared" si="2"/>
        <v>329</v>
      </c>
      <c r="N45" s="9">
        <f t="shared" si="1"/>
        <v>448.00000000000006</v>
      </c>
      <c r="O45" s="9">
        <f t="shared" si="3"/>
        <v>392.00000000000006</v>
      </c>
    </row>
    <row r="46" spans="2:15" ht="21" customHeight="1" x14ac:dyDescent="0.2">
      <c r="B46" s="60"/>
      <c r="C46" s="59"/>
      <c r="D46" s="66" t="s">
        <v>82</v>
      </c>
      <c r="E46" s="86"/>
      <c r="F46" s="26" t="s">
        <v>53</v>
      </c>
      <c r="G46" s="26" t="s">
        <v>10</v>
      </c>
      <c r="H46" s="3" t="s">
        <v>41</v>
      </c>
      <c r="I46" s="3" t="s">
        <v>43</v>
      </c>
      <c r="J46" s="8">
        <v>360</v>
      </c>
      <c r="K46" s="8">
        <v>280</v>
      </c>
      <c r="L46" s="4">
        <f t="shared" si="0"/>
        <v>338.4</v>
      </c>
      <c r="M46" s="4">
        <f t="shared" si="2"/>
        <v>263.2</v>
      </c>
      <c r="N46" s="9">
        <f t="shared" si="1"/>
        <v>403.20000000000005</v>
      </c>
      <c r="O46" s="9">
        <f t="shared" si="3"/>
        <v>313.60000000000002</v>
      </c>
    </row>
    <row r="47" spans="2:15" ht="21" customHeight="1" x14ac:dyDescent="0.2">
      <c r="B47" s="60"/>
      <c r="C47" s="59"/>
      <c r="D47" s="67"/>
      <c r="E47" s="88"/>
      <c r="F47" s="26" t="s">
        <v>54</v>
      </c>
      <c r="G47" s="26" t="s">
        <v>10</v>
      </c>
      <c r="H47" s="3" t="s">
        <v>42</v>
      </c>
      <c r="I47" s="3" t="s">
        <v>34</v>
      </c>
      <c r="J47" s="8">
        <v>400</v>
      </c>
      <c r="K47" s="8">
        <v>350</v>
      </c>
      <c r="L47" s="4">
        <f t="shared" si="0"/>
        <v>376</v>
      </c>
      <c r="M47" s="4">
        <f t="shared" si="2"/>
        <v>329</v>
      </c>
      <c r="N47" s="9">
        <f t="shared" si="1"/>
        <v>448.00000000000006</v>
      </c>
      <c r="O47" s="9">
        <f t="shared" si="3"/>
        <v>392.00000000000006</v>
      </c>
    </row>
    <row r="48" spans="2:15" ht="21" customHeight="1" x14ac:dyDescent="0.2">
      <c r="B48" s="60"/>
      <c r="C48" s="59"/>
      <c r="D48" s="66" t="s">
        <v>83</v>
      </c>
      <c r="E48" s="70"/>
      <c r="F48" s="26" t="s">
        <v>53</v>
      </c>
      <c r="G48" s="26" t="s">
        <v>10</v>
      </c>
      <c r="H48" s="3" t="s">
        <v>41</v>
      </c>
      <c r="I48" s="3" t="s">
        <v>43</v>
      </c>
      <c r="J48" s="8">
        <v>360</v>
      </c>
      <c r="K48" s="8">
        <v>280</v>
      </c>
      <c r="L48" s="4">
        <f t="shared" si="0"/>
        <v>338.4</v>
      </c>
      <c r="M48" s="4">
        <f t="shared" si="2"/>
        <v>263.2</v>
      </c>
      <c r="N48" s="9">
        <f t="shared" si="1"/>
        <v>403.20000000000005</v>
      </c>
      <c r="O48" s="9">
        <f t="shared" si="3"/>
        <v>313.60000000000002</v>
      </c>
    </row>
    <row r="49" spans="2:15" ht="21" customHeight="1" x14ac:dyDescent="0.2">
      <c r="B49" s="60"/>
      <c r="C49" s="59"/>
      <c r="D49" s="67"/>
      <c r="E49" s="72"/>
      <c r="F49" s="26" t="s">
        <v>54</v>
      </c>
      <c r="G49" s="26" t="s">
        <v>10</v>
      </c>
      <c r="H49" s="3" t="s">
        <v>42</v>
      </c>
      <c r="I49" s="3" t="s">
        <v>34</v>
      </c>
      <c r="J49" s="8">
        <v>400</v>
      </c>
      <c r="K49" s="8">
        <v>350</v>
      </c>
      <c r="L49" s="4">
        <f t="shared" si="0"/>
        <v>376</v>
      </c>
      <c r="M49" s="4">
        <f t="shared" si="2"/>
        <v>329</v>
      </c>
      <c r="N49" s="9">
        <f t="shared" si="1"/>
        <v>448.00000000000006</v>
      </c>
      <c r="O49" s="9">
        <f t="shared" si="3"/>
        <v>392.00000000000006</v>
      </c>
    </row>
    <row r="50" spans="2:15" ht="21" customHeight="1" x14ac:dyDescent="0.2">
      <c r="B50" s="60"/>
      <c r="C50" s="59"/>
      <c r="D50" s="66" t="s">
        <v>84</v>
      </c>
      <c r="E50" s="70"/>
      <c r="F50" s="26" t="s">
        <v>53</v>
      </c>
      <c r="G50" s="26" t="s">
        <v>10</v>
      </c>
      <c r="H50" s="3" t="s">
        <v>41</v>
      </c>
      <c r="I50" s="3" t="s">
        <v>43</v>
      </c>
      <c r="J50" s="8">
        <v>360</v>
      </c>
      <c r="K50" s="8">
        <v>280</v>
      </c>
      <c r="L50" s="4">
        <f t="shared" si="0"/>
        <v>338.4</v>
      </c>
      <c r="M50" s="4">
        <f t="shared" si="2"/>
        <v>263.2</v>
      </c>
      <c r="N50" s="9">
        <f t="shared" si="1"/>
        <v>403.20000000000005</v>
      </c>
      <c r="O50" s="9">
        <f t="shared" si="3"/>
        <v>313.60000000000002</v>
      </c>
    </row>
    <row r="51" spans="2:15" ht="21" customHeight="1" x14ac:dyDescent="0.2">
      <c r="B51" s="60"/>
      <c r="C51" s="59"/>
      <c r="D51" s="67"/>
      <c r="E51" s="72"/>
      <c r="F51" s="26" t="s">
        <v>54</v>
      </c>
      <c r="G51" s="26" t="s">
        <v>10</v>
      </c>
      <c r="H51" s="3" t="s">
        <v>42</v>
      </c>
      <c r="I51" s="3" t="s">
        <v>34</v>
      </c>
      <c r="J51" s="8">
        <v>400</v>
      </c>
      <c r="K51" s="8">
        <v>350</v>
      </c>
      <c r="L51" s="4">
        <f t="shared" si="0"/>
        <v>376</v>
      </c>
      <c r="M51" s="4">
        <f t="shared" si="2"/>
        <v>329</v>
      </c>
      <c r="N51" s="9">
        <f t="shared" si="1"/>
        <v>448.00000000000006</v>
      </c>
      <c r="O51" s="9">
        <f t="shared" si="3"/>
        <v>392.00000000000006</v>
      </c>
    </row>
    <row r="52" spans="2:15" ht="22.5" customHeight="1" x14ac:dyDescent="0.2">
      <c r="B52" s="60">
        <v>6</v>
      </c>
      <c r="C52" s="69" t="s">
        <v>89</v>
      </c>
      <c r="D52" s="80"/>
      <c r="E52" s="81"/>
      <c r="F52" s="26" t="s">
        <v>11</v>
      </c>
      <c r="G52" s="26" t="s">
        <v>10</v>
      </c>
      <c r="H52" s="3"/>
      <c r="I52" s="3">
        <v>915</v>
      </c>
      <c r="J52" s="14"/>
      <c r="K52" s="7">
        <v>915</v>
      </c>
      <c r="L52" s="13"/>
      <c r="M52" s="4">
        <f t="shared" si="2"/>
        <v>860.1</v>
      </c>
      <c r="N52" s="13"/>
      <c r="O52" s="9">
        <f>K52*1.12</f>
        <v>1024.8000000000002</v>
      </c>
    </row>
    <row r="53" spans="2:15" ht="22.5" customHeight="1" x14ac:dyDescent="0.2">
      <c r="B53" s="60"/>
      <c r="C53" s="69"/>
      <c r="D53" s="82"/>
      <c r="E53" s="83"/>
      <c r="F53" s="26" t="s">
        <v>12</v>
      </c>
      <c r="G53" s="26" t="s">
        <v>10</v>
      </c>
      <c r="H53" s="3"/>
      <c r="I53" s="3">
        <v>990</v>
      </c>
      <c r="J53" s="14"/>
      <c r="K53" s="7">
        <v>990</v>
      </c>
      <c r="L53" s="13"/>
      <c r="M53" s="4">
        <f t="shared" si="2"/>
        <v>930.6</v>
      </c>
      <c r="N53" s="13"/>
      <c r="O53" s="9">
        <f t="shared" ref="O53:O67" si="4">K53*1.12</f>
        <v>1108.8000000000002</v>
      </c>
    </row>
    <row r="54" spans="2:15" ht="22.5" customHeight="1" x14ac:dyDescent="0.2">
      <c r="B54" s="60"/>
      <c r="C54" s="69"/>
      <c r="D54" s="82"/>
      <c r="E54" s="83"/>
      <c r="F54" s="26" t="s">
        <v>13</v>
      </c>
      <c r="G54" s="26" t="s">
        <v>10</v>
      </c>
      <c r="H54" s="3"/>
      <c r="I54" s="3">
        <v>1100</v>
      </c>
      <c r="J54" s="14"/>
      <c r="K54" s="7">
        <v>1100</v>
      </c>
      <c r="L54" s="13"/>
      <c r="M54" s="4">
        <f t="shared" si="2"/>
        <v>1034</v>
      </c>
      <c r="N54" s="13"/>
      <c r="O54" s="9">
        <f t="shared" si="4"/>
        <v>1232.0000000000002</v>
      </c>
    </row>
    <row r="55" spans="2:15" ht="22.5" customHeight="1" x14ac:dyDescent="0.2">
      <c r="B55" s="60"/>
      <c r="C55" s="69"/>
      <c r="D55" s="82"/>
      <c r="E55" s="83"/>
      <c r="F55" s="26" t="s">
        <v>14</v>
      </c>
      <c r="G55" s="26" t="s">
        <v>10</v>
      </c>
      <c r="H55" s="3"/>
      <c r="I55" s="3">
        <v>2300</v>
      </c>
      <c r="J55" s="14"/>
      <c r="K55" s="7">
        <v>1985</v>
      </c>
      <c r="L55" s="13"/>
      <c r="M55" s="4">
        <f t="shared" si="2"/>
        <v>1865.9</v>
      </c>
      <c r="N55" s="13"/>
      <c r="O55" s="9">
        <f t="shared" si="4"/>
        <v>2223.2000000000003</v>
      </c>
    </row>
    <row r="56" spans="2:15" ht="22.5" customHeight="1" x14ac:dyDescent="0.2">
      <c r="B56" s="60"/>
      <c r="C56" s="69"/>
      <c r="D56" s="82"/>
      <c r="E56" s="83"/>
      <c r="F56" s="26" t="s">
        <v>15</v>
      </c>
      <c r="G56" s="26" t="s">
        <v>10</v>
      </c>
      <c r="H56" s="3"/>
      <c r="I56" s="3">
        <v>2500</v>
      </c>
      <c r="J56" s="14"/>
      <c r="K56" s="7">
        <v>2150</v>
      </c>
      <c r="L56" s="13"/>
      <c r="M56" s="4">
        <f t="shared" si="2"/>
        <v>2021</v>
      </c>
      <c r="N56" s="13"/>
      <c r="O56" s="9">
        <f t="shared" si="4"/>
        <v>2408.0000000000005</v>
      </c>
    </row>
    <row r="57" spans="2:15" ht="22.5" customHeight="1" x14ac:dyDescent="0.2">
      <c r="B57" s="60"/>
      <c r="C57" s="69"/>
      <c r="D57" s="84"/>
      <c r="E57" s="85"/>
      <c r="F57" s="26" t="s">
        <v>16</v>
      </c>
      <c r="G57" s="26" t="s">
        <v>10</v>
      </c>
      <c r="H57" s="3"/>
      <c r="I57" s="3">
        <v>2600</v>
      </c>
      <c r="J57" s="14"/>
      <c r="K57" s="7">
        <v>2370</v>
      </c>
      <c r="L57" s="13"/>
      <c r="M57" s="4">
        <f t="shared" si="2"/>
        <v>2227.8000000000002</v>
      </c>
      <c r="N57" s="13"/>
      <c r="O57" s="9">
        <f t="shared" si="4"/>
        <v>2654.4</v>
      </c>
    </row>
    <row r="58" spans="2:15" ht="39" x14ac:dyDescent="0.4">
      <c r="B58" s="63">
        <v>7</v>
      </c>
      <c r="C58" s="58" t="s">
        <v>18</v>
      </c>
      <c r="D58" s="6" t="s">
        <v>77</v>
      </c>
      <c r="E58" s="6"/>
      <c r="F58" s="26" t="s">
        <v>35</v>
      </c>
      <c r="G58" s="26" t="s">
        <v>9</v>
      </c>
      <c r="H58" s="3">
        <v>120</v>
      </c>
      <c r="I58" s="3"/>
      <c r="J58" s="7">
        <v>112</v>
      </c>
      <c r="K58" s="14"/>
      <c r="L58" s="4">
        <f t="shared" si="0"/>
        <v>105.28</v>
      </c>
      <c r="M58" s="13"/>
      <c r="N58" s="9">
        <f t="shared" ref="N58:N76" si="5">J58*1.12</f>
        <v>125.44000000000001</v>
      </c>
      <c r="O58" s="13"/>
    </row>
    <row r="59" spans="2:15" ht="39" x14ac:dyDescent="0.4">
      <c r="B59" s="65"/>
      <c r="C59" s="68"/>
      <c r="D59" s="6" t="s">
        <v>78</v>
      </c>
      <c r="E59" s="6"/>
      <c r="F59" s="26" t="s">
        <v>35</v>
      </c>
      <c r="G59" s="26" t="s">
        <v>9</v>
      </c>
      <c r="H59" s="3">
        <v>120</v>
      </c>
      <c r="I59" s="3"/>
      <c r="J59" s="7">
        <v>112</v>
      </c>
      <c r="K59" s="14"/>
      <c r="L59" s="4">
        <f t="shared" si="0"/>
        <v>105.28</v>
      </c>
      <c r="M59" s="13"/>
      <c r="N59" s="9">
        <f t="shared" si="5"/>
        <v>125.44000000000001</v>
      </c>
      <c r="O59" s="13"/>
    </row>
    <row r="60" spans="2:15" ht="52.5" customHeight="1" x14ac:dyDescent="0.4">
      <c r="B60" s="31">
        <v>8</v>
      </c>
      <c r="C60" s="51" t="s">
        <v>28</v>
      </c>
      <c r="D60" s="103"/>
      <c r="E60" s="104"/>
      <c r="F60" s="26" t="s">
        <v>85</v>
      </c>
      <c r="G60" s="26" t="s">
        <v>9</v>
      </c>
      <c r="H60" s="3">
        <v>390</v>
      </c>
      <c r="I60" s="3">
        <v>299</v>
      </c>
      <c r="J60" s="7">
        <v>383</v>
      </c>
      <c r="K60" s="7">
        <v>298</v>
      </c>
      <c r="L60" s="4">
        <f t="shared" si="0"/>
        <v>360.02</v>
      </c>
      <c r="M60" s="4">
        <f t="shared" si="2"/>
        <v>280.12</v>
      </c>
      <c r="N60" s="9">
        <f t="shared" si="5"/>
        <v>428.96000000000004</v>
      </c>
      <c r="O60" s="9">
        <f>K60*1.12</f>
        <v>333.76000000000005</v>
      </c>
    </row>
    <row r="61" spans="2:15" ht="19.5" x14ac:dyDescent="0.4">
      <c r="B61" s="31">
        <v>9</v>
      </c>
      <c r="C61" s="51" t="s">
        <v>19</v>
      </c>
      <c r="D61" s="103"/>
      <c r="E61" s="104"/>
      <c r="F61" s="26" t="s">
        <v>21</v>
      </c>
      <c r="G61" s="26" t="s">
        <v>20</v>
      </c>
      <c r="H61" s="3">
        <v>1430</v>
      </c>
      <c r="I61" s="3">
        <v>1060</v>
      </c>
      <c r="J61" s="7">
        <v>1400</v>
      </c>
      <c r="K61" s="7">
        <v>1100</v>
      </c>
      <c r="L61" s="4">
        <f t="shared" si="0"/>
        <v>1316</v>
      </c>
      <c r="M61" s="4">
        <f t="shared" si="2"/>
        <v>1034</v>
      </c>
      <c r="N61" s="9">
        <f t="shared" si="5"/>
        <v>1568.0000000000002</v>
      </c>
      <c r="O61" s="9">
        <f t="shared" si="4"/>
        <v>1232.0000000000002</v>
      </c>
    </row>
    <row r="62" spans="2:15" ht="19.5" x14ac:dyDescent="0.2">
      <c r="B62" s="60">
        <v>10</v>
      </c>
      <c r="C62" s="69" t="s">
        <v>22</v>
      </c>
      <c r="D62" s="80"/>
      <c r="E62" s="81"/>
      <c r="F62" s="26" t="s">
        <v>55</v>
      </c>
      <c r="G62" s="26" t="s">
        <v>9</v>
      </c>
      <c r="H62" s="3">
        <v>428</v>
      </c>
      <c r="I62" s="3">
        <v>300</v>
      </c>
      <c r="J62" s="7">
        <v>420</v>
      </c>
      <c r="K62" s="7">
        <v>312</v>
      </c>
      <c r="L62" s="4">
        <f t="shared" si="0"/>
        <v>394.8</v>
      </c>
      <c r="M62" s="4">
        <f t="shared" si="2"/>
        <v>293.27999999999997</v>
      </c>
      <c r="N62" s="9">
        <f t="shared" si="5"/>
        <v>470.40000000000003</v>
      </c>
      <c r="O62" s="9">
        <f t="shared" si="4"/>
        <v>349.44000000000005</v>
      </c>
    </row>
    <row r="63" spans="2:15" ht="19.5" x14ac:dyDescent="0.2">
      <c r="B63" s="60"/>
      <c r="C63" s="69"/>
      <c r="D63" s="82"/>
      <c r="E63" s="83"/>
      <c r="F63" s="26" t="s">
        <v>56</v>
      </c>
      <c r="G63" s="26" t="s">
        <v>9</v>
      </c>
      <c r="H63" s="3">
        <v>535</v>
      </c>
      <c r="I63" s="3">
        <v>375</v>
      </c>
      <c r="J63" s="7">
        <v>478</v>
      </c>
      <c r="K63" s="7">
        <v>372</v>
      </c>
      <c r="L63" s="4">
        <f t="shared" si="0"/>
        <v>449.32</v>
      </c>
      <c r="M63" s="4">
        <f t="shared" si="2"/>
        <v>349.68</v>
      </c>
      <c r="N63" s="9">
        <f t="shared" si="5"/>
        <v>535.36</v>
      </c>
      <c r="O63" s="9">
        <f t="shared" si="4"/>
        <v>416.64000000000004</v>
      </c>
    </row>
    <row r="64" spans="2:15" ht="19.5" x14ac:dyDescent="0.2">
      <c r="B64" s="60"/>
      <c r="C64" s="69"/>
      <c r="D64" s="84"/>
      <c r="E64" s="85"/>
      <c r="F64" s="26" t="s">
        <v>57</v>
      </c>
      <c r="G64" s="26" t="s">
        <v>9</v>
      </c>
      <c r="H64" s="3"/>
      <c r="I64" s="3">
        <v>450</v>
      </c>
      <c r="J64" s="7">
        <v>574</v>
      </c>
      <c r="K64" s="7">
        <v>444</v>
      </c>
      <c r="L64" s="4">
        <f t="shared" si="0"/>
        <v>539.55999999999995</v>
      </c>
      <c r="M64" s="4">
        <f t="shared" si="2"/>
        <v>417.36</v>
      </c>
      <c r="N64" s="9">
        <f t="shared" si="5"/>
        <v>642.88000000000011</v>
      </c>
      <c r="O64" s="9">
        <f t="shared" si="4"/>
        <v>497.28000000000003</v>
      </c>
    </row>
    <row r="65" spans="2:16" ht="27.75" customHeight="1" x14ac:dyDescent="0.2">
      <c r="B65" s="89"/>
      <c r="C65" s="69" t="s">
        <v>23</v>
      </c>
      <c r="D65" s="82"/>
      <c r="E65" s="83"/>
      <c r="F65" s="26" t="s">
        <v>58</v>
      </c>
      <c r="G65" s="26" t="s">
        <v>9</v>
      </c>
      <c r="H65" s="3"/>
      <c r="I65" s="3">
        <v>270</v>
      </c>
      <c r="J65" s="14"/>
      <c r="K65" s="7">
        <v>257</v>
      </c>
      <c r="L65" s="13"/>
      <c r="M65" s="4">
        <f t="shared" si="2"/>
        <v>241.58</v>
      </c>
      <c r="N65" s="13"/>
      <c r="O65" s="9">
        <f t="shared" si="4"/>
        <v>287.84000000000003</v>
      </c>
    </row>
    <row r="66" spans="2:16" ht="27.75" customHeight="1" x14ac:dyDescent="0.2">
      <c r="B66" s="89"/>
      <c r="C66" s="69"/>
      <c r="D66" s="84"/>
      <c r="E66" s="85"/>
      <c r="F66" s="26" t="s">
        <v>59</v>
      </c>
      <c r="G66" s="26" t="s">
        <v>9</v>
      </c>
      <c r="H66" s="3"/>
      <c r="I66" s="3">
        <v>175</v>
      </c>
      <c r="J66" s="14"/>
      <c r="K66" s="7">
        <v>164</v>
      </c>
      <c r="L66" s="13"/>
      <c r="M66" s="4">
        <f t="shared" si="2"/>
        <v>154.16</v>
      </c>
      <c r="N66" s="13"/>
      <c r="O66" s="9">
        <f t="shared" si="4"/>
        <v>183.68</v>
      </c>
    </row>
    <row r="67" spans="2:16" ht="62.25" customHeight="1" x14ac:dyDescent="0.4">
      <c r="B67" s="31">
        <v>12</v>
      </c>
      <c r="C67" s="51" t="s">
        <v>24</v>
      </c>
      <c r="D67" s="103"/>
      <c r="E67" s="104"/>
      <c r="F67" s="26" t="s">
        <v>60</v>
      </c>
      <c r="G67" s="26" t="s">
        <v>9</v>
      </c>
      <c r="H67" s="3"/>
      <c r="I67" s="3">
        <v>110</v>
      </c>
      <c r="J67" s="14"/>
      <c r="K67" s="7">
        <v>103</v>
      </c>
      <c r="L67" s="13"/>
      <c r="M67" s="4">
        <f t="shared" si="2"/>
        <v>96.82</v>
      </c>
      <c r="N67" s="13"/>
      <c r="O67" s="9">
        <f t="shared" si="4"/>
        <v>115.36000000000001</v>
      </c>
    </row>
    <row r="68" spans="2:16" ht="42" customHeight="1" x14ac:dyDescent="0.4">
      <c r="B68" s="31">
        <v>13</v>
      </c>
      <c r="C68" s="51" t="s">
        <v>91</v>
      </c>
      <c r="D68" s="15"/>
      <c r="E68" s="16"/>
      <c r="F68" s="26" t="s">
        <v>25</v>
      </c>
      <c r="G68" s="26" t="s">
        <v>10</v>
      </c>
      <c r="H68" s="3">
        <v>378</v>
      </c>
      <c r="I68" s="3"/>
      <c r="J68" s="7">
        <v>295</v>
      </c>
      <c r="K68" s="14"/>
      <c r="L68" s="4">
        <f t="shared" si="0"/>
        <v>277.3</v>
      </c>
      <c r="M68" s="13"/>
      <c r="N68" s="9">
        <f t="shared" si="5"/>
        <v>330.40000000000003</v>
      </c>
      <c r="O68" s="13"/>
    </row>
    <row r="69" spans="2:16" ht="54.75" customHeight="1" x14ac:dyDescent="0.4">
      <c r="B69" s="31">
        <v>14</v>
      </c>
      <c r="C69" s="51" t="s">
        <v>92</v>
      </c>
      <c r="D69" s="103"/>
      <c r="E69" s="104"/>
      <c r="F69" s="26" t="s">
        <v>25</v>
      </c>
      <c r="G69" s="26" t="s">
        <v>10</v>
      </c>
      <c r="H69" s="3">
        <v>378</v>
      </c>
      <c r="I69" s="3"/>
      <c r="J69" s="7">
        <v>295</v>
      </c>
      <c r="K69" s="14"/>
      <c r="L69" s="4">
        <f t="shared" ref="L69:L76" si="6">(J69-(J69*0.06))</f>
        <v>277.3</v>
      </c>
      <c r="M69" s="13"/>
      <c r="N69" s="9">
        <f t="shared" si="5"/>
        <v>330.40000000000003</v>
      </c>
      <c r="O69" s="13"/>
    </row>
    <row r="70" spans="2:16" ht="111.75" customHeight="1" x14ac:dyDescent="0.4">
      <c r="B70" s="31">
        <v>15</v>
      </c>
      <c r="C70" s="51" t="s">
        <v>26</v>
      </c>
      <c r="D70" s="103"/>
      <c r="E70" s="104"/>
      <c r="F70" s="26" t="s">
        <v>27</v>
      </c>
      <c r="G70" s="26" t="s">
        <v>10</v>
      </c>
      <c r="H70" s="3">
        <v>80</v>
      </c>
      <c r="I70" s="3"/>
      <c r="J70" s="7">
        <v>63</v>
      </c>
      <c r="K70" s="14"/>
      <c r="L70" s="4">
        <f t="shared" si="6"/>
        <v>59.22</v>
      </c>
      <c r="M70" s="13"/>
      <c r="N70" s="9">
        <f t="shared" si="5"/>
        <v>70.56</v>
      </c>
      <c r="O70" s="13"/>
    </row>
    <row r="71" spans="2:16" ht="21" customHeight="1" x14ac:dyDescent="0.2">
      <c r="B71" s="60">
        <v>16</v>
      </c>
      <c r="C71" s="69" t="s">
        <v>29</v>
      </c>
      <c r="D71" s="80"/>
      <c r="E71" s="81"/>
      <c r="F71" s="26" t="s">
        <v>6</v>
      </c>
      <c r="G71" s="26" t="s">
        <v>10</v>
      </c>
      <c r="H71" s="3">
        <v>330</v>
      </c>
      <c r="I71" s="3"/>
      <c r="J71" s="8">
        <v>300</v>
      </c>
      <c r="K71" s="14"/>
      <c r="L71" s="4">
        <f t="shared" si="6"/>
        <v>282</v>
      </c>
      <c r="M71" s="13"/>
      <c r="N71" s="9">
        <f t="shared" si="5"/>
        <v>336.00000000000006</v>
      </c>
      <c r="O71" s="13"/>
    </row>
    <row r="72" spans="2:16" ht="21.75" customHeight="1" x14ac:dyDescent="0.2">
      <c r="B72" s="60"/>
      <c r="C72" s="69"/>
      <c r="D72" s="82"/>
      <c r="E72" s="83"/>
      <c r="F72" s="26" t="s">
        <v>7</v>
      </c>
      <c r="G72" s="26" t="s">
        <v>10</v>
      </c>
      <c r="H72" s="3">
        <v>330</v>
      </c>
      <c r="I72" s="3"/>
      <c r="J72" s="8">
        <v>300</v>
      </c>
      <c r="K72" s="14"/>
      <c r="L72" s="4">
        <f t="shared" si="6"/>
        <v>282</v>
      </c>
      <c r="M72" s="13"/>
      <c r="N72" s="9">
        <f t="shared" si="5"/>
        <v>336.00000000000006</v>
      </c>
      <c r="O72" s="13"/>
    </row>
    <row r="73" spans="2:16" ht="21" customHeight="1" x14ac:dyDescent="0.2">
      <c r="B73" s="60"/>
      <c r="C73" s="69"/>
      <c r="D73" s="84"/>
      <c r="E73" s="85"/>
      <c r="F73" s="26" t="s">
        <v>8</v>
      </c>
      <c r="G73" s="26" t="s">
        <v>10</v>
      </c>
      <c r="H73" s="3">
        <v>330</v>
      </c>
      <c r="I73" s="3"/>
      <c r="J73" s="8">
        <v>300</v>
      </c>
      <c r="K73" s="14"/>
      <c r="L73" s="4">
        <f t="shared" si="6"/>
        <v>282</v>
      </c>
      <c r="M73" s="13"/>
      <c r="N73" s="9">
        <f t="shared" si="5"/>
        <v>336.00000000000006</v>
      </c>
      <c r="O73" s="13"/>
    </row>
    <row r="74" spans="2:16" ht="21" customHeight="1" x14ac:dyDescent="0.2">
      <c r="B74" s="60">
        <v>17</v>
      </c>
      <c r="C74" s="69" t="s">
        <v>30</v>
      </c>
      <c r="D74" s="80"/>
      <c r="E74" s="81"/>
      <c r="F74" s="26" t="s">
        <v>31</v>
      </c>
      <c r="G74" s="26" t="s">
        <v>10</v>
      </c>
      <c r="H74" s="3">
        <v>363</v>
      </c>
      <c r="I74" s="3"/>
      <c r="J74" s="8">
        <v>313</v>
      </c>
      <c r="K74" s="14"/>
      <c r="L74" s="4">
        <f t="shared" si="6"/>
        <v>294.22000000000003</v>
      </c>
      <c r="M74" s="13"/>
      <c r="N74" s="9">
        <f t="shared" si="5"/>
        <v>350.56000000000006</v>
      </c>
      <c r="O74" s="13"/>
    </row>
    <row r="75" spans="2:16" ht="19.5" x14ac:dyDescent="0.2">
      <c r="B75" s="60"/>
      <c r="C75" s="69"/>
      <c r="D75" s="82"/>
      <c r="E75" s="83"/>
      <c r="F75" s="26" t="s">
        <v>32</v>
      </c>
      <c r="G75" s="26" t="s">
        <v>10</v>
      </c>
      <c r="H75" s="3">
        <v>363</v>
      </c>
      <c r="I75" s="3"/>
      <c r="J75" s="8">
        <v>313</v>
      </c>
      <c r="K75" s="14"/>
      <c r="L75" s="4">
        <f t="shared" si="6"/>
        <v>294.22000000000003</v>
      </c>
      <c r="M75" s="13"/>
      <c r="N75" s="9">
        <f t="shared" si="5"/>
        <v>350.56000000000006</v>
      </c>
      <c r="O75" s="13"/>
    </row>
    <row r="76" spans="2:16" ht="19.5" x14ac:dyDescent="0.2">
      <c r="B76" s="60"/>
      <c r="C76" s="69"/>
      <c r="D76" s="84"/>
      <c r="E76" s="85"/>
      <c r="F76" s="26" t="s">
        <v>33</v>
      </c>
      <c r="G76" s="26" t="s">
        <v>10</v>
      </c>
      <c r="H76" s="3">
        <v>363</v>
      </c>
      <c r="I76" s="3"/>
      <c r="J76" s="8">
        <v>313</v>
      </c>
      <c r="K76" s="14"/>
      <c r="L76" s="4">
        <f t="shared" si="6"/>
        <v>294.22000000000003</v>
      </c>
      <c r="M76" s="13"/>
      <c r="N76" s="9">
        <f t="shared" si="5"/>
        <v>350.56000000000006</v>
      </c>
      <c r="O76" s="13"/>
    </row>
    <row r="77" spans="2:16" ht="18.75" customHeight="1" x14ac:dyDescent="0.2">
      <c r="B77" s="171" t="s">
        <v>101</v>
      </c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</row>
    <row r="78" spans="2:16" ht="36.75" customHeight="1" x14ac:dyDescent="0.2"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</row>
    <row r="79" spans="2:16" ht="21" customHeight="1" x14ac:dyDescent="0.25">
      <c r="B79" s="93" t="s">
        <v>0</v>
      </c>
      <c r="C79" s="95" t="s">
        <v>93</v>
      </c>
      <c r="D79" s="99" t="s">
        <v>94</v>
      </c>
      <c r="E79" s="100"/>
      <c r="F79" s="97" t="s">
        <v>95</v>
      </c>
      <c r="G79" s="97" t="s">
        <v>96</v>
      </c>
      <c r="H79" s="20"/>
      <c r="I79" s="20"/>
      <c r="J79" s="90" t="s">
        <v>86</v>
      </c>
      <c r="K79" s="91"/>
      <c r="L79" s="90" t="s">
        <v>97</v>
      </c>
      <c r="M79" s="91"/>
      <c r="N79" s="92" t="s">
        <v>100</v>
      </c>
      <c r="O79" s="92"/>
      <c r="P79" s="28"/>
    </row>
    <row r="80" spans="2:16" ht="18.75" customHeight="1" x14ac:dyDescent="0.25">
      <c r="B80" s="94"/>
      <c r="C80" s="96"/>
      <c r="D80" s="101"/>
      <c r="E80" s="102"/>
      <c r="F80" s="98"/>
      <c r="G80" s="98"/>
      <c r="H80" s="20"/>
      <c r="I80" s="20"/>
      <c r="J80" s="44" t="s">
        <v>98</v>
      </c>
      <c r="K80" s="44" t="s">
        <v>99</v>
      </c>
      <c r="L80" s="44" t="s">
        <v>98</v>
      </c>
      <c r="M80" s="44" t="s">
        <v>99</v>
      </c>
      <c r="N80" s="44" t="s">
        <v>98</v>
      </c>
      <c r="O80" s="44" t="s">
        <v>99</v>
      </c>
      <c r="P80" s="28"/>
    </row>
    <row r="81" spans="1:16" ht="33" customHeight="1" x14ac:dyDescent="0.4">
      <c r="B81" s="34"/>
      <c r="C81" s="29" t="s">
        <v>102</v>
      </c>
      <c r="D81" s="154"/>
      <c r="E81" s="155"/>
      <c r="F81" s="29" t="s">
        <v>143</v>
      </c>
      <c r="G81" s="29" t="s">
        <v>181</v>
      </c>
      <c r="H81" s="19"/>
      <c r="I81" s="19"/>
      <c r="J81" s="36">
        <v>26.4</v>
      </c>
      <c r="K81" s="37"/>
      <c r="L81" s="29">
        <f>(J81-(J81*0.06))</f>
        <v>24.815999999999999</v>
      </c>
      <c r="M81" s="38"/>
      <c r="N81" s="45">
        <f>J81*1.12</f>
        <v>29.568000000000001</v>
      </c>
      <c r="O81" s="38"/>
      <c r="P81" s="28"/>
    </row>
    <row r="82" spans="1:16" ht="37.5" customHeight="1" x14ac:dyDescent="0.4">
      <c r="A82" s="17"/>
      <c r="B82" s="34"/>
      <c r="C82" s="29" t="s">
        <v>104</v>
      </c>
      <c r="D82" s="154"/>
      <c r="E82" s="155"/>
      <c r="F82" s="29" t="s">
        <v>144</v>
      </c>
      <c r="G82" s="29" t="s">
        <v>181</v>
      </c>
      <c r="H82" s="19"/>
      <c r="I82" s="19"/>
      <c r="J82" s="36">
        <v>30</v>
      </c>
      <c r="K82" s="37"/>
      <c r="L82" s="29">
        <f>(J82-(J82*0.06))</f>
        <v>28.2</v>
      </c>
      <c r="M82" s="38"/>
      <c r="N82" s="45">
        <f>J82*1.12</f>
        <v>33.6</v>
      </c>
      <c r="O82" s="38"/>
      <c r="P82" s="28"/>
    </row>
    <row r="83" spans="1:16" ht="18.75" customHeight="1" x14ac:dyDescent="0.4">
      <c r="B83" s="34"/>
      <c r="C83" s="109" t="s">
        <v>106</v>
      </c>
      <c r="D83" s="117"/>
      <c r="E83" s="118"/>
      <c r="F83" s="105" t="s">
        <v>145</v>
      </c>
      <c r="G83" s="105" t="s">
        <v>181</v>
      </c>
      <c r="H83" s="19"/>
      <c r="I83" s="19"/>
      <c r="J83" s="122">
        <v>30.6</v>
      </c>
      <c r="K83" s="124"/>
      <c r="L83" s="23">
        <f>(J83-(J83*0.06))</f>
        <v>28.764000000000003</v>
      </c>
      <c r="M83" s="120"/>
      <c r="N83" s="126">
        <f>J83*1.12</f>
        <v>34.272000000000006</v>
      </c>
      <c r="O83" s="127"/>
      <c r="P83" s="28"/>
    </row>
    <row r="84" spans="1:16" ht="38.25" customHeight="1" x14ac:dyDescent="0.4">
      <c r="B84" s="34"/>
      <c r="C84" s="111"/>
      <c r="D84" s="107"/>
      <c r="E84" s="108"/>
      <c r="F84" s="106"/>
      <c r="G84" s="106"/>
      <c r="H84" s="19"/>
      <c r="I84" s="19"/>
      <c r="J84" s="123"/>
      <c r="K84" s="125"/>
      <c r="L84" s="24"/>
      <c r="M84" s="121"/>
      <c r="N84" s="126"/>
      <c r="O84" s="127"/>
      <c r="P84" s="28"/>
    </row>
    <row r="85" spans="1:16" ht="15.75" customHeight="1" x14ac:dyDescent="0.4">
      <c r="B85" s="34"/>
      <c r="C85" s="23" t="s">
        <v>107</v>
      </c>
      <c r="D85" s="117"/>
      <c r="E85" s="118"/>
      <c r="F85" s="105" t="s">
        <v>146</v>
      </c>
      <c r="G85" s="105" t="s">
        <v>181</v>
      </c>
      <c r="H85" s="19"/>
      <c r="I85" s="19"/>
      <c r="J85" s="122">
        <v>32.4</v>
      </c>
      <c r="K85" s="124"/>
      <c r="L85" s="105">
        <f>(J85-(J85*0.06))</f>
        <v>30.456</v>
      </c>
      <c r="M85" s="120"/>
      <c r="N85" s="126">
        <f>J85*1.12</f>
        <v>36.288000000000004</v>
      </c>
      <c r="O85" s="127"/>
      <c r="P85" s="28"/>
    </row>
    <row r="86" spans="1:16" ht="15.75" customHeight="1" x14ac:dyDescent="0.4">
      <c r="B86" s="34"/>
      <c r="C86" s="24" t="s">
        <v>108</v>
      </c>
      <c r="D86" s="107"/>
      <c r="E86" s="108"/>
      <c r="F86" s="106"/>
      <c r="G86" s="106"/>
      <c r="H86" s="19"/>
      <c r="I86" s="19"/>
      <c r="J86" s="123"/>
      <c r="K86" s="125"/>
      <c r="L86" s="106"/>
      <c r="M86" s="121"/>
      <c r="N86" s="126"/>
      <c r="O86" s="127"/>
      <c r="P86" s="28"/>
    </row>
    <row r="87" spans="1:16" ht="15.75" customHeight="1" x14ac:dyDescent="0.4">
      <c r="B87" s="34"/>
      <c r="C87" s="23" t="s">
        <v>109</v>
      </c>
      <c r="D87" s="117"/>
      <c r="E87" s="118"/>
      <c r="F87" s="105" t="s">
        <v>147</v>
      </c>
      <c r="G87" s="105" t="s">
        <v>181</v>
      </c>
      <c r="H87" s="19"/>
      <c r="I87" s="19"/>
      <c r="J87" s="122">
        <v>36</v>
      </c>
      <c r="K87" s="124"/>
      <c r="L87" s="105">
        <f t="shared" ref="L87" si="7">(J87-(J87*0.06))</f>
        <v>33.840000000000003</v>
      </c>
      <c r="M87" s="120"/>
      <c r="N87" s="126">
        <f>J87*1.12</f>
        <v>40.320000000000007</v>
      </c>
      <c r="O87" s="127"/>
      <c r="P87" s="28"/>
    </row>
    <row r="88" spans="1:16" ht="15.75" customHeight="1" x14ac:dyDescent="0.4">
      <c r="B88" s="34"/>
      <c r="C88" s="24" t="s">
        <v>110</v>
      </c>
      <c r="D88" s="107"/>
      <c r="E88" s="108"/>
      <c r="F88" s="106"/>
      <c r="G88" s="106"/>
      <c r="H88" s="19"/>
      <c r="I88" s="19"/>
      <c r="J88" s="123"/>
      <c r="K88" s="125"/>
      <c r="L88" s="106"/>
      <c r="M88" s="121"/>
      <c r="N88" s="126"/>
      <c r="O88" s="127"/>
      <c r="P88" s="28"/>
    </row>
    <row r="89" spans="1:16" ht="15.75" customHeight="1" x14ac:dyDescent="0.4">
      <c r="B89" s="34"/>
      <c r="C89" s="23" t="s">
        <v>111</v>
      </c>
      <c r="D89" s="117"/>
      <c r="E89" s="118"/>
      <c r="F89" s="105" t="s">
        <v>148</v>
      </c>
      <c r="G89" s="105" t="s">
        <v>181</v>
      </c>
      <c r="H89" s="19"/>
      <c r="I89" s="19"/>
      <c r="J89" s="122">
        <v>38.4</v>
      </c>
      <c r="K89" s="124"/>
      <c r="L89" s="105">
        <f t="shared" ref="L89" si="8">(J89-(J89*0.06))</f>
        <v>36.095999999999997</v>
      </c>
      <c r="M89" s="120"/>
      <c r="N89" s="126">
        <f>J89*1.12</f>
        <v>43.008000000000003</v>
      </c>
      <c r="O89" s="127"/>
      <c r="P89" s="28"/>
    </row>
    <row r="90" spans="1:16" ht="15.75" customHeight="1" x14ac:dyDescent="0.4">
      <c r="B90" s="34"/>
      <c r="C90" s="24" t="s">
        <v>105</v>
      </c>
      <c r="D90" s="107"/>
      <c r="E90" s="108"/>
      <c r="F90" s="106"/>
      <c r="G90" s="106"/>
      <c r="H90" s="19"/>
      <c r="I90" s="19"/>
      <c r="J90" s="123"/>
      <c r="K90" s="125"/>
      <c r="L90" s="106"/>
      <c r="M90" s="121"/>
      <c r="N90" s="126"/>
      <c r="O90" s="127"/>
      <c r="P90" s="28"/>
    </row>
    <row r="91" spans="1:16" ht="15.75" customHeight="1" x14ac:dyDescent="0.2">
      <c r="B91" s="112"/>
      <c r="C91" s="23" t="s">
        <v>112</v>
      </c>
      <c r="D91" s="117"/>
      <c r="E91" s="118"/>
      <c r="F91" s="105" t="s">
        <v>149</v>
      </c>
      <c r="G91" s="105" t="s">
        <v>181</v>
      </c>
      <c r="H91" s="19"/>
      <c r="I91" s="19"/>
      <c r="J91" s="122">
        <v>39.6</v>
      </c>
      <c r="K91" s="124"/>
      <c r="L91" s="105">
        <f t="shared" ref="L91" si="9">(J91-(J91*0.06))</f>
        <v>37.224000000000004</v>
      </c>
      <c r="M91" s="120"/>
      <c r="N91" s="126">
        <f>J91*1.12</f>
        <v>44.352000000000004</v>
      </c>
      <c r="O91" s="127"/>
      <c r="P91" s="28"/>
    </row>
    <row r="92" spans="1:16" ht="15.75" customHeight="1" x14ac:dyDescent="0.2">
      <c r="B92" s="113"/>
      <c r="C92" s="24" t="s">
        <v>105</v>
      </c>
      <c r="D92" s="107"/>
      <c r="E92" s="108"/>
      <c r="F92" s="106"/>
      <c r="G92" s="106"/>
      <c r="H92" s="19"/>
      <c r="I92" s="19"/>
      <c r="J92" s="123"/>
      <c r="K92" s="125"/>
      <c r="L92" s="106"/>
      <c r="M92" s="121"/>
      <c r="N92" s="126"/>
      <c r="O92" s="127"/>
      <c r="P92" s="28"/>
    </row>
    <row r="93" spans="1:16" ht="15.75" customHeight="1" x14ac:dyDescent="0.2">
      <c r="B93" s="114"/>
      <c r="C93" s="23" t="s">
        <v>113</v>
      </c>
      <c r="D93" s="117"/>
      <c r="E93" s="118"/>
      <c r="F93" s="105" t="s">
        <v>150</v>
      </c>
      <c r="G93" s="105" t="s">
        <v>181</v>
      </c>
      <c r="H93" s="19"/>
      <c r="I93" s="19"/>
      <c r="J93" s="122">
        <v>40.799999999999997</v>
      </c>
      <c r="K93" s="124"/>
      <c r="L93" s="105">
        <f>(J93-(J93*0.06))</f>
        <v>38.351999999999997</v>
      </c>
      <c r="M93" s="120"/>
      <c r="N93" s="126">
        <f t="shared" ref="N93" si="10">J93*1.12</f>
        <v>45.695999999999998</v>
      </c>
      <c r="O93" s="127"/>
      <c r="P93" s="28"/>
    </row>
    <row r="94" spans="1:16" ht="15.75" customHeight="1" x14ac:dyDescent="0.2">
      <c r="B94" s="115"/>
      <c r="C94" s="24" t="s">
        <v>105</v>
      </c>
      <c r="D94" s="107"/>
      <c r="E94" s="108"/>
      <c r="F94" s="106"/>
      <c r="G94" s="106"/>
      <c r="H94" s="19"/>
      <c r="I94" s="19"/>
      <c r="J94" s="123"/>
      <c r="K94" s="125"/>
      <c r="L94" s="106"/>
      <c r="M94" s="121"/>
      <c r="N94" s="126"/>
      <c r="O94" s="127"/>
      <c r="P94" s="28"/>
    </row>
    <row r="95" spans="1:16" ht="15.75" customHeight="1" x14ac:dyDescent="0.2">
      <c r="B95" s="114"/>
      <c r="C95" s="23" t="s">
        <v>114</v>
      </c>
      <c r="D95" s="117"/>
      <c r="E95" s="118"/>
      <c r="F95" s="105" t="s">
        <v>151</v>
      </c>
      <c r="G95" s="105" t="s">
        <v>181</v>
      </c>
      <c r="H95" s="19"/>
      <c r="I95" s="19"/>
      <c r="J95" s="122">
        <v>48</v>
      </c>
      <c r="K95" s="124"/>
      <c r="L95" s="105">
        <f t="shared" ref="L95" si="11">(J95-(J95*0.06))</f>
        <v>45.12</v>
      </c>
      <c r="M95" s="120"/>
      <c r="N95" s="126">
        <f t="shared" ref="N95" si="12">J95*1.12</f>
        <v>53.760000000000005</v>
      </c>
      <c r="O95" s="127"/>
      <c r="P95" s="28"/>
    </row>
    <row r="96" spans="1:16" ht="15.75" customHeight="1" x14ac:dyDescent="0.2">
      <c r="B96" s="115"/>
      <c r="C96" s="24" t="s">
        <v>103</v>
      </c>
      <c r="D96" s="107"/>
      <c r="E96" s="108"/>
      <c r="F96" s="106"/>
      <c r="G96" s="106"/>
      <c r="H96" s="19"/>
      <c r="I96" s="19"/>
      <c r="J96" s="123"/>
      <c r="K96" s="125"/>
      <c r="L96" s="106"/>
      <c r="M96" s="121"/>
      <c r="N96" s="126"/>
      <c r="O96" s="127"/>
      <c r="P96" s="28"/>
    </row>
    <row r="97" spans="2:16" ht="15.75" customHeight="1" x14ac:dyDescent="0.2">
      <c r="B97" s="114"/>
      <c r="C97" s="23" t="s">
        <v>115</v>
      </c>
      <c r="D97" s="117"/>
      <c r="E97" s="118"/>
      <c r="F97" s="105" t="s">
        <v>152</v>
      </c>
      <c r="G97" s="105" t="s">
        <v>181</v>
      </c>
      <c r="H97" s="19"/>
      <c r="I97" s="19"/>
      <c r="J97" s="122">
        <v>66</v>
      </c>
      <c r="K97" s="124"/>
      <c r="L97" s="105">
        <f t="shared" ref="L97" si="13">(J97-(J97*0.06))</f>
        <v>62.04</v>
      </c>
      <c r="M97" s="120"/>
      <c r="N97" s="126">
        <f>J97*1.12</f>
        <v>73.92</v>
      </c>
      <c r="O97" s="127"/>
      <c r="P97" s="28"/>
    </row>
    <row r="98" spans="2:16" ht="15.75" customHeight="1" x14ac:dyDescent="0.2">
      <c r="B98" s="115"/>
      <c r="C98" s="24" t="s">
        <v>103</v>
      </c>
      <c r="D98" s="107"/>
      <c r="E98" s="108"/>
      <c r="F98" s="106"/>
      <c r="G98" s="106"/>
      <c r="H98" s="19"/>
      <c r="I98" s="19"/>
      <c r="J98" s="123"/>
      <c r="K98" s="125"/>
      <c r="L98" s="106"/>
      <c r="M98" s="121"/>
      <c r="N98" s="126"/>
      <c r="O98" s="127"/>
      <c r="P98" s="28"/>
    </row>
    <row r="99" spans="2:16" ht="33.75" customHeight="1" x14ac:dyDescent="0.25">
      <c r="B99" s="35"/>
      <c r="C99" s="26" t="s">
        <v>116</v>
      </c>
      <c r="D99" s="156"/>
      <c r="E99" s="157"/>
      <c r="F99" s="29" t="s">
        <v>153</v>
      </c>
      <c r="G99" s="29" t="s">
        <v>181</v>
      </c>
      <c r="H99" s="19"/>
      <c r="I99" s="19"/>
      <c r="J99" s="36">
        <v>84</v>
      </c>
      <c r="K99" s="37"/>
      <c r="L99" s="29">
        <f t="shared" ref="L99:L112" si="14">(J99-(J99*0.06))</f>
        <v>78.959999999999994</v>
      </c>
      <c r="M99" s="38"/>
      <c r="N99" s="45">
        <f>J99*1.12</f>
        <v>94.080000000000013</v>
      </c>
      <c r="O99" s="38"/>
      <c r="P99" s="28"/>
    </row>
    <row r="100" spans="2:16" ht="39" customHeight="1" x14ac:dyDescent="0.25">
      <c r="B100" s="35"/>
      <c r="C100" s="29" t="s">
        <v>117</v>
      </c>
      <c r="D100" s="156"/>
      <c r="E100" s="157"/>
      <c r="F100" s="29" t="s">
        <v>157</v>
      </c>
      <c r="G100" s="29" t="s">
        <v>181</v>
      </c>
      <c r="H100" s="19"/>
      <c r="I100" s="19"/>
      <c r="J100" s="36">
        <v>18</v>
      </c>
      <c r="K100" s="37"/>
      <c r="L100" s="29">
        <f t="shared" si="14"/>
        <v>16.920000000000002</v>
      </c>
      <c r="M100" s="38"/>
      <c r="N100" s="45">
        <f t="shared" ref="N100:N110" si="15">J100*1.12</f>
        <v>20.160000000000004</v>
      </c>
      <c r="O100" s="38"/>
      <c r="P100" s="28"/>
    </row>
    <row r="101" spans="2:16" ht="40.5" customHeight="1" x14ac:dyDescent="0.25">
      <c r="B101" s="35"/>
      <c r="C101" s="29" t="s">
        <v>118</v>
      </c>
      <c r="D101" s="156"/>
      <c r="E101" s="157"/>
      <c r="F101" s="29" t="s">
        <v>158</v>
      </c>
      <c r="G101" s="29" t="s">
        <v>181</v>
      </c>
      <c r="H101" s="19"/>
      <c r="I101" s="19"/>
      <c r="J101" s="36">
        <v>21</v>
      </c>
      <c r="K101" s="37"/>
      <c r="L101" s="29">
        <f t="shared" si="14"/>
        <v>19.739999999999998</v>
      </c>
      <c r="M101" s="38"/>
      <c r="N101" s="45">
        <f t="shared" si="15"/>
        <v>23.520000000000003</v>
      </c>
      <c r="O101" s="38"/>
      <c r="P101" s="28"/>
    </row>
    <row r="102" spans="2:16" ht="46.5" customHeight="1" x14ac:dyDescent="0.25">
      <c r="B102" s="35"/>
      <c r="C102" s="29" t="s">
        <v>119</v>
      </c>
      <c r="D102" s="156"/>
      <c r="E102" s="157"/>
      <c r="F102" s="29" t="s">
        <v>161</v>
      </c>
      <c r="G102" s="29" t="s">
        <v>181</v>
      </c>
      <c r="H102" s="19"/>
      <c r="I102" s="19"/>
      <c r="J102" s="36">
        <v>21</v>
      </c>
      <c r="K102" s="37"/>
      <c r="L102" s="29">
        <f t="shared" si="14"/>
        <v>19.739999999999998</v>
      </c>
      <c r="M102" s="38"/>
      <c r="N102" s="45">
        <f t="shared" si="15"/>
        <v>23.520000000000003</v>
      </c>
      <c r="O102" s="38"/>
      <c r="P102" s="28"/>
    </row>
    <row r="103" spans="2:16" ht="42" customHeight="1" x14ac:dyDescent="0.25">
      <c r="B103" s="35"/>
      <c r="C103" s="29" t="s">
        <v>120</v>
      </c>
      <c r="D103" s="156"/>
      <c r="E103" s="157"/>
      <c r="F103" s="29" t="s">
        <v>162</v>
      </c>
      <c r="G103" s="29" t="s">
        <v>181</v>
      </c>
      <c r="H103" s="19"/>
      <c r="I103" s="19"/>
      <c r="J103" s="36">
        <v>12.6</v>
      </c>
      <c r="K103" s="37"/>
      <c r="L103" s="29">
        <f t="shared" si="14"/>
        <v>11.843999999999999</v>
      </c>
      <c r="M103" s="38"/>
      <c r="N103" s="45">
        <f t="shared" si="15"/>
        <v>14.112</v>
      </c>
      <c r="O103" s="38"/>
      <c r="P103" s="28"/>
    </row>
    <row r="104" spans="2:16" ht="42.75" customHeight="1" x14ac:dyDescent="0.25">
      <c r="B104" s="35"/>
      <c r="C104" s="29" t="s">
        <v>121</v>
      </c>
      <c r="D104" s="156"/>
      <c r="E104" s="157"/>
      <c r="F104" s="29" t="s">
        <v>163</v>
      </c>
      <c r="G104" s="29" t="s">
        <v>181</v>
      </c>
      <c r="H104" s="19"/>
      <c r="I104" s="19"/>
      <c r="J104" s="36">
        <v>24</v>
      </c>
      <c r="K104" s="37"/>
      <c r="L104" s="29">
        <f t="shared" si="14"/>
        <v>22.56</v>
      </c>
      <c r="M104" s="38"/>
      <c r="N104" s="45">
        <f>J104*1.12</f>
        <v>26.880000000000003</v>
      </c>
      <c r="O104" s="38"/>
      <c r="P104" s="28"/>
    </row>
    <row r="105" spans="2:16" ht="39" customHeight="1" x14ac:dyDescent="0.25">
      <c r="B105" s="35"/>
      <c r="C105" s="29" t="s">
        <v>122</v>
      </c>
      <c r="D105" s="156"/>
      <c r="E105" s="157"/>
      <c r="F105" s="29" t="s">
        <v>163</v>
      </c>
      <c r="G105" s="29" t="s">
        <v>181</v>
      </c>
      <c r="H105" s="19"/>
      <c r="I105" s="19"/>
      <c r="J105" s="36">
        <v>25.8</v>
      </c>
      <c r="K105" s="37"/>
      <c r="L105" s="29">
        <f t="shared" si="14"/>
        <v>24.252000000000002</v>
      </c>
      <c r="M105" s="38"/>
      <c r="N105" s="45">
        <f t="shared" si="15"/>
        <v>28.896000000000004</v>
      </c>
      <c r="O105" s="38"/>
      <c r="P105" s="28"/>
    </row>
    <row r="106" spans="2:16" ht="48" customHeight="1" x14ac:dyDescent="0.25">
      <c r="B106" s="35"/>
      <c r="C106" s="26" t="s">
        <v>123</v>
      </c>
      <c r="D106" s="156"/>
      <c r="E106" s="157"/>
      <c r="F106" s="29" t="s">
        <v>160</v>
      </c>
      <c r="G106" s="29" t="s">
        <v>181</v>
      </c>
      <c r="H106" s="19"/>
      <c r="I106" s="19"/>
      <c r="J106" s="36">
        <v>30</v>
      </c>
      <c r="K106" s="37"/>
      <c r="L106" s="29">
        <f t="shared" si="14"/>
        <v>28.2</v>
      </c>
      <c r="M106" s="38"/>
      <c r="N106" s="45">
        <f>J106*1.12</f>
        <v>33.6</v>
      </c>
      <c r="O106" s="38"/>
      <c r="P106" s="28"/>
    </row>
    <row r="107" spans="2:16" ht="48" customHeight="1" x14ac:dyDescent="0.25">
      <c r="B107" s="35"/>
      <c r="C107" s="29" t="s">
        <v>124</v>
      </c>
      <c r="D107" s="156"/>
      <c r="E107" s="157"/>
      <c r="F107" s="29" t="s">
        <v>159</v>
      </c>
      <c r="G107" s="29" t="s">
        <v>181</v>
      </c>
      <c r="H107" s="19"/>
      <c r="I107" s="19"/>
      <c r="J107" s="36">
        <v>28.8</v>
      </c>
      <c r="K107" s="37"/>
      <c r="L107" s="29">
        <f t="shared" si="14"/>
        <v>27.071999999999999</v>
      </c>
      <c r="M107" s="38"/>
      <c r="N107" s="45">
        <f t="shared" si="15"/>
        <v>32.256000000000007</v>
      </c>
      <c r="O107" s="38"/>
      <c r="P107" s="28"/>
    </row>
    <row r="108" spans="2:16" ht="54" customHeight="1" x14ac:dyDescent="0.25">
      <c r="B108" s="35"/>
      <c r="C108" s="29" t="s">
        <v>125</v>
      </c>
      <c r="D108" s="156"/>
      <c r="E108" s="157"/>
      <c r="F108" s="29" t="s">
        <v>160</v>
      </c>
      <c r="G108" s="29" t="s">
        <v>181</v>
      </c>
      <c r="H108" s="19"/>
      <c r="I108" s="19"/>
      <c r="J108" s="36">
        <v>30</v>
      </c>
      <c r="K108" s="37"/>
      <c r="L108" s="29">
        <f t="shared" si="14"/>
        <v>28.2</v>
      </c>
      <c r="M108" s="38"/>
      <c r="N108" s="45">
        <f t="shared" si="15"/>
        <v>33.6</v>
      </c>
      <c r="O108" s="38"/>
      <c r="P108" s="28"/>
    </row>
    <row r="109" spans="2:16" ht="47.25" customHeight="1" x14ac:dyDescent="0.25">
      <c r="B109" s="35"/>
      <c r="C109" s="29" t="s">
        <v>126</v>
      </c>
      <c r="D109" s="74"/>
      <c r="E109" s="75"/>
      <c r="F109" s="29" t="s">
        <v>164</v>
      </c>
      <c r="G109" s="29" t="s">
        <v>181</v>
      </c>
      <c r="H109" s="19"/>
      <c r="I109" s="19"/>
      <c r="J109" s="36">
        <v>37.200000000000003</v>
      </c>
      <c r="K109" s="37"/>
      <c r="L109" s="29">
        <f t="shared" si="14"/>
        <v>34.968000000000004</v>
      </c>
      <c r="M109" s="38"/>
      <c r="N109" s="45">
        <f t="shared" si="15"/>
        <v>41.664000000000009</v>
      </c>
      <c r="O109" s="38"/>
      <c r="P109" s="28"/>
    </row>
    <row r="110" spans="2:16" ht="58.5" x14ac:dyDescent="0.25">
      <c r="B110" s="35"/>
      <c r="C110" s="26" t="s">
        <v>127</v>
      </c>
      <c r="D110" s="156"/>
      <c r="E110" s="157"/>
      <c r="F110" s="29" t="s">
        <v>165</v>
      </c>
      <c r="G110" s="29" t="s">
        <v>181</v>
      </c>
      <c r="H110" s="19"/>
      <c r="I110" s="19"/>
      <c r="J110" s="36">
        <v>15.6</v>
      </c>
      <c r="K110" s="37"/>
      <c r="L110" s="29">
        <f t="shared" si="14"/>
        <v>14.664</v>
      </c>
      <c r="M110" s="38"/>
      <c r="N110" s="45">
        <f t="shared" si="15"/>
        <v>17.472000000000001</v>
      </c>
      <c r="O110" s="38"/>
      <c r="P110" s="28"/>
    </row>
    <row r="111" spans="2:16" ht="58.5" x14ac:dyDescent="0.25">
      <c r="B111" s="35"/>
      <c r="C111" s="26" t="s">
        <v>128</v>
      </c>
      <c r="D111" s="156"/>
      <c r="E111" s="157"/>
      <c r="F111" s="29" t="s">
        <v>166</v>
      </c>
      <c r="G111" s="29" t="s">
        <v>181</v>
      </c>
      <c r="H111" s="19"/>
      <c r="I111" s="19"/>
      <c r="J111" s="36">
        <v>15.6</v>
      </c>
      <c r="K111" s="37"/>
      <c r="L111" s="29">
        <f t="shared" si="14"/>
        <v>14.664</v>
      </c>
      <c r="M111" s="38"/>
      <c r="N111" s="45">
        <f>J111*1.12</f>
        <v>17.472000000000001</v>
      </c>
      <c r="O111" s="38"/>
      <c r="P111" s="28"/>
    </row>
    <row r="112" spans="2:16" ht="15.75" customHeight="1" x14ac:dyDescent="0.2">
      <c r="B112" s="114"/>
      <c r="C112" s="23" t="s">
        <v>129</v>
      </c>
      <c r="D112" s="117"/>
      <c r="E112" s="118"/>
      <c r="F112" s="105" t="s">
        <v>167</v>
      </c>
      <c r="G112" s="105" t="s">
        <v>181</v>
      </c>
      <c r="H112" s="19"/>
      <c r="I112" s="19"/>
      <c r="J112" s="122">
        <v>13.8</v>
      </c>
      <c r="K112" s="124"/>
      <c r="L112" s="105">
        <f t="shared" si="14"/>
        <v>12.972000000000001</v>
      </c>
      <c r="M112" s="120"/>
      <c r="N112" s="126">
        <f>J112*1.12</f>
        <v>15.456000000000003</v>
      </c>
      <c r="O112" s="127"/>
      <c r="P112" s="28"/>
    </row>
    <row r="113" spans="2:16" ht="47.25" customHeight="1" x14ac:dyDescent="0.2">
      <c r="B113" s="115"/>
      <c r="C113" s="24" t="s">
        <v>130</v>
      </c>
      <c r="D113" s="107"/>
      <c r="E113" s="108"/>
      <c r="F113" s="106"/>
      <c r="G113" s="106"/>
      <c r="H113" s="19"/>
      <c r="I113" s="19"/>
      <c r="J113" s="123"/>
      <c r="K113" s="125"/>
      <c r="L113" s="106"/>
      <c r="M113" s="121"/>
      <c r="N113" s="126"/>
      <c r="O113" s="127"/>
      <c r="P113" s="28"/>
    </row>
    <row r="114" spans="2:16" ht="15.75" customHeight="1" x14ac:dyDescent="0.2">
      <c r="B114" s="114"/>
      <c r="C114" s="23" t="s">
        <v>131</v>
      </c>
      <c r="D114" s="117"/>
      <c r="E114" s="118"/>
      <c r="F114" s="105" t="s">
        <v>168</v>
      </c>
      <c r="G114" s="105" t="s">
        <v>181</v>
      </c>
      <c r="H114" s="19"/>
      <c r="I114" s="19"/>
      <c r="J114" s="122">
        <v>18</v>
      </c>
      <c r="K114" s="124"/>
      <c r="L114" s="105">
        <f>(J114-(J114*0.06))</f>
        <v>16.920000000000002</v>
      </c>
      <c r="M114" s="120"/>
      <c r="N114" s="126">
        <f>J114*1.12</f>
        <v>20.160000000000004</v>
      </c>
      <c r="O114" s="127"/>
      <c r="P114" s="28"/>
    </row>
    <row r="115" spans="2:16" ht="15.75" customHeight="1" x14ac:dyDescent="0.2">
      <c r="B115" s="115"/>
      <c r="C115" s="24" t="s">
        <v>132</v>
      </c>
      <c r="D115" s="107"/>
      <c r="E115" s="108"/>
      <c r="F115" s="106"/>
      <c r="G115" s="106"/>
      <c r="H115" s="19"/>
      <c r="I115" s="19"/>
      <c r="J115" s="123"/>
      <c r="K115" s="125"/>
      <c r="L115" s="106"/>
      <c r="M115" s="121"/>
      <c r="N115" s="126"/>
      <c r="O115" s="127"/>
      <c r="P115" s="28"/>
    </row>
    <row r="116" spans="2:16" ht="15.75" customHeight="1" x14ac:dyDescent="0.2">
      <c r="B116" s="114"/>
      <c r="C116" s="23" t="s">
        <v>133</v>
      </c>
      <c r="D116" s="158"/>
      <c r="E116" s="159"/>
      <c r="F116" s="105" t="s">
        <v>169</v>
      </c>
      <c r="G116" s="105" t="s">
        <v>181</v>
      </c>
      <c r="H116" s="19"/>
      <c r="I116" s="19"/>
      <c r="J116" s="122">
        <v>10.199999999999999</v>
      </c>
      <c r="K116" s="124"/>
      <c r="L116" s="105">
        <f>(J116-(J116*0.06))</f>
        <v>9.5879999999999992</v>
      </c>
      <c r="M116" s="120"/>
      <c r="N116" s="126">
        <f>J116*1.12</f>
        <v>11.423999999999999</v>
      </c>
      <c r="O116" s="127"/>
      <c r="P116" s="28"/>
    </row>
    <row r="117" spans="2:16" ht="43.5" customHeight="1" x14ac:dyDescent="0.2">
      <c r="B117" s="115"/>
      <c r="C117" s="24" t="s">
        <v>216</v>
      </c>
      <c r="D117" s="160"/>
      <c r="E117" s="161"/>
      <c r="F117" s="106"/>
      <c r="G117" s="106"/>
      <c r="H117" s="19"/>
      <c r="I117" s="19"/>
      <c r="J117" s="123"/>
      <c r="K117" s="125"/>
      <c r="L117" s="106"/>
      <c r="M117" s="121"/>
      <c r="N117" s="126"/>
      <c r="O117" s="127"/>
      <c r="P117" s="28"/>
    </row>
    <row r="118" spans="2:16" ht="15.75" customHeight="1" x14ac:dyDescent="0.2">
      <c r="B118" s="114"/>
      <c r="C118" s="109" t="s">
        <v>134</v>
      </c>
      <c r="D118" s="117"/>
      <c r="E118" s="118"/>
      <c r="F118" s="105" t="s">
        <v>170</v>
      </c>
      <c r="G118" s="105" t="s">
        <v>181</v>
      </c>
      <c r="H118" s="19"/>
      <c r="I118" s="19"/>
      <c r="J118" s="122">
        <v>9.6</v>
      </c>
      <c r="K118" s="124"/>
      <c r="L118" s="105">
        <f>(J118-(J118*0.06))</f>
        <v>9.0239999999999991</v>
      </c>
      <c r="M118" s="120"/>
      <c r="N118" s="126">
        <f>J118*1.12</f>
        <v>10.752000000000001</v>
      </c>
      <c r="O118" s="127"/>
      <c r="P118" s="28"/>
    </row>
    <row r="119" spans="2:16" ht="15.75" customHeight="1" x14ac:dyDescent="0.2">
      <c r="B119" s="116"/>
      <c r="C119" s="110"/>
      <c r="D119" s="144"/>
      <c r="E119" s="145"/>
      <c r="F119" s="119"/>
      <c r="G119" s="119"/>
      <c r="H119" s="19"/>
      <c r="I119" s="19"/>
      <c r="J119" s="129"/>
      <c r="K119" s="130"/>
      <c r="L119" s="119"/>
      <c r="M119" s="128"/>
      <c r="N119" s="126"/>
      <c r="O119" s="127"/>
      <c r="P119" s="28"/>
    </row>
    <row r="120" spans="2:16" ht="15.75" customHeight="1" x14ac:dyDescent="0.2">
      <c r="B120" s="115"/>
      <c r="C120" s="111"/>
      <c r="D120" s="107"/>
      <c r="E120" s="108"/>
      <c r="F120" s="106"/>
      <c r="G120" s="106"/>
      <c r="H120" s="19"/>
      <c r="I120" s="19"/>
      <c r="J120" s="123"/>
      <c r="K120" s="125"/>
      <c r="L120" s="106"/>
      <c r="M120" s="121"/>
      <c r="N120" s="126"/>
      <c r="O120" s="127"/>
      <c r="P120" s="28"/>
    </row>
    <row r="121" spans="2:16" ht="38.25" customHeight="1" x14ac:dyDescent="0.25">
      <c r="B121" s="35"/>
      <c r="C121" s="26" t="s">
        <v>183</v>
      </c>
      <c r="D121" s="156"/>
      <c r="E121" s="157"/>
      <c r="F121" s="29">
        <v>25.14</v>
      </c>
      <c r="G121" s="29" t="s">
        <v>181</v>
      </c>
      <c r="H121" s="19"/>
      <c r="I121" s="19"/>
      <c r="J121" s="36">
        <v>16.2</v>
      </c>
      <c r="K121" s="37"/>
      <c r="L121" s="29">
        <f>(J121-(J121*0.06))</f>
        <v>15.228</v>
      </c>
      <c r="M121" s="38"/>
      <c r="N121" s="45">
        <f>J121*1.12</f>
        <v>18.144000000000002</v>
      </c>
      <c r="O121" s="38"/>
      <c r="P121" s="28"/>
    </row>
    <row r="122" spans="2:16" ht="36" customHeight="1" x14ac:dyDescent="0.25">
      <c r="B122" s="35"/>
      <c r="C122" s="26" t="s">
        <v>182</v>
      </c>
      <c r="D122" s="156"/>
      <c r="E122" s="157"/>
      <c r="F122" s="29" t="s">
        <v>171</v>
      </c>
      <c r="G122" s="29" t="s">
        <v>181</v>
      </c>
      <c r="H122" s="19"/>
      <c r="I122" s="19"/>
      <c r="J122" s="36">
        <v>14.4</v>
      </c>
      <c r="K122" s="37"/>
      <c r="L122" s="29">
        <f t="shared" ref="L122:L123" si="16">(J122-(J122*0.06))</f>
        <v>13.536</v>
      </c>
      <c r="M122" s="38"/>
      <c r="N122" s="45">
        <f t="shared" ref="N122:N132" si="17">J122*1.12</f>
        <v>16.128000000000004</v>
      </c>
      <c r="O122" s="38"/>
      <c r="P122" s="28"/>
    </row>
    <row r="123" spans="2:16" ht="56.25" customHeight="1" x14ac:dyDescent="0.25">
      <c r="B123" s="35"/>
      <c r="C123" s="26" t="s">
        <v>296</v>
      </c>
      <c r="D123" s="156"/>
      <c r="E123" s="157"/>
      <c r="F123" s="29" t="s">
        <v>171</v>
      </c>
      <c r="G123" s="29" t="s">
        <v>181</v>
      </c>
      <c r="H123" s="19"/>
      <c r="I123" s="19"/>
      <c r="J123" s="36">
        <v>14.4</v>
      </c>
      <c r="K123" s="37"/>
      <c r="L123" s="29">
        <f t="shared" si="16"/>
        <v>13.536</v>
      </c>
      <c r="M123" s="38"/>
      <c r="N123" s="45">
        <f t="shared" si="17"/>
        <v>16.128000000000004</v>
      </c>
      <c r="O123" s="38"/>
      <c r="P123" s="28"/>
    </row>
    <row r="124" spans="2:16" ht="42" customHeight="1" x14ac:dyDescent="0.25">
      <c r="B124" s="35"/>
      <c r="C124" s="29" t="s">
        <v>135</v>
      </c>
      <c r="D124" s="156"/>
      <c r="E124" s="157"/>
      <c r="F124" s="29" t="s">
        <v>172</v>
      </c>
      <c r="G124" s="29" t="s">
        <v>181</v>
      </c>
      <c r="H124" s="19"/>
      <c r="I124" s="19"/>
      <c r="J124" s="36">
        <v>3.6</v>
      </c>
      <c r="K124" s="37"/>
      <c r="L124" s="29">
        <f>(J124-(J124*0.06))</f>
        <v>3.3839999999999999</v>
      </c>
      <c r="M124" s="38"/>
      <c r="N124" s="45">
        <f>J124*1.12</f>
        <v>4.0320000000000009</v>
      </c>
      <c r="O124" s="38"/>
      <c r="P124" s="28"/>
    </row>
    <row r="125" spans="2:16" ht="54" customHeight="1" x14ac:dyDescent="0.25">
      <c r="B125" s="35"/>
      <c r="C125" s="29" t="s">
        <v>136</v>
      </c>
      <c r="D125" s="156"/>
      <c r="E125" s="157"/>
      <c r="F125" s="29" t="s">
        <v>156</v>
      </c>
      <c r="G125" s="29" t="s">
        <v>181</v>
      </c>
      <c r="H125" s="19"/>
      <c r="I125" s="19"/>
      <c r="J125" s="36">
        <v>44.4</v>
      </c>
      <c r="K125" s="37"/>
      <c r="L125" s="29">
        <f>(J125-(J125*0.06))</f>
        <v>41.735999999999997</v>
      </c>
      <c r="M125" s="38"/>
      <c r="N125" s="45">
        <f t="shared" si="17"/>
        <v>49.728000000000002</v>
      </c>
      <c r="O125" s="38"/>
      <c r="P125" s="28"/>
    </row>
    <row r="126" spans="2:16" ht="54" customHeight="1" x14ac:dyDescent="0.25">
      <c r="B126" s="35"/>
      <c r="C126" s="26" t="s">
        <v>137</v>
      </c>
      <c r="D126" s="156"/>
      <c r="E126" s="157"/>
      <c r="F126" s="29" t="s">
        <v>155</v>
      </c>
      <c r="G126" s="29" t="s">
        <v>181</v>
      </c>
      <c r="H126" s="19"/>
      <c r="I126" s="19"/>
      <c r="J126" s="36">
        <v>30</v>
      </c>
      <c r="K126" s="37"/>
      <c r="L126" s="29">
        <f>(J126-(J126*0.06))</f>
        <v>28.2</v>
      </c>
      <c r="M126" s="38"/>
      <c r="N126" s="45">
        <f t="shared" si="17"/>
        <v>33.6</v>
      </c>
      <c r="O126" s="38"/>
      <c r="P126" s="28"/>
    </row>
    <row r="127" spans="2:16" ht="58.5" x14ac:dyDescent="0.25">
      <c r="B127" s="35"/>
      <c r="C127" s="26" t="s">
        <v>138</v>
      </c>
      <c r="D127" s="156"/>
      <c r="E127" s="157"/>
      <c r="F127" s="29" t="s">
        <v>173</v>
      </c>
      <c r="G127" s="29" t="s">
        <v>181</v>
      </c>
      <c r="H127" s="19"/>
      <c r="I127" s="19"/>
      <c r="J127" s="36">
        <v>27.6</v>
      </c>
      <c r="K127" s="37"/>
      <c r="L127" s="29">
        <f t="shared" ref="L127" si="18">(J127-(J127*0.06))</f>
        <v>25.944000000000003</v>
      </c>
      <c r="M127" s="38"/>
      <c r="N127" s="45">
        <f>J127*1.12</f>
        <v>30.912000000000006</v>
      </c>
      <c r="O127" s="38"/>
      <c r="P127" s="28"/>
    </row>
    <row r="128" spans="2:16" ht="58.5" x14ac:dyDescent="0.25">
      <c r="B128" s="35"/>
      <c r="C128" s="26" t="s">
        <v>139</v>
      </c>
      <c r="D128" s="156"/>
      <c r="E128" s="157"/>
      <c r="F128" s="29" t="s">
        <v>174</v>
      </c>
      <c r="G128" s="29" t="s">
        <v>181</v>
      </c>
      <c r="H128" s="19"/>
      <c r="I128" s="19"/>
      <c r="J128" s="36">
        <v>21</v>
      </c>
      <c r="K128" s="37"/>
      <c r="L128" s="29">
        <f t="shared" ref="L128:L134" si="19">(J128-(J128*0.06))</f>
        <v>19.739999999999998</v>
      </c>
      <c r="M128" s="38"/>
      <c r="N128" s="45">
        <f t="shared" si="17"/>
        <v>23.520000000000003</v>
      </c>
      <c r="O128" s="38"/>
      <c r="P128" s="28"/>
    </row>
    <row r="129" spans="1:16" ht="58.5" x14ac:dyDescent="0.25">
      <c r="B129" s="35"/>
      <c r="C129" s="26" t="s">
        <v>140</v>
      </c>
      <c r="D129" s="156"/>
      <c r="E129" s="157"/>
      <c r="F129" s="29" t="s">
        <v>154</v>
      </c>
      <c r="G129" s="29" t="s">
        <v>181</v>
      </c>
      <c r="H129" s="19"/>
      <c r="I129" s="19"/>
      <c r="J129" s="36">
        <v>18</v>
      </c>
      <c r="K129" s="37"/>
      <c r="L129" s="29">
        <f t="shared" si="19"/>
        <v>16.920000000000002</v>
      </c>
      <c r="M129" s="38"/>
      <c r="N129" s="45">
        <f t="shared" si="17"/>
        <v>20.160000000000004</v>
      </c>
      <c r="O129" s="38"/>
      <c r="P129" s="28"/>
    </row>
    <row r="130" spans="1:16" ht="43.5" customHeight="1" x14ac:dyDescent="0.25">
      <c r="B130" s="35"/>
      <c r="C130" s="26" t="s">
        <v>141</v>
      </c>
      <c r="D130" s="156"/>
      <c r="E130" s="157"/>
      <c r="F130" s="29" t="s">
        <v>175</v>
      </c>
      <c r="G130" s="29" t="s">
        <v>181</v>
      </c>
      <c r="H130" s="19"/>
      <c r="I130" s="19"/>
      <c r="J130" s="36">
        <v>34.799999999999997</v>
      </c>
      <c r="K130" s="37"/>
      <c r="L130" s="29">
        <f t="shared" si="19"/>
        <v>32.711999999999996</v>
      </c>
      <c r="M130" s="38"/>
      <c r="N130" s="45">
        <f>J130*1.12</f>
        <v>38.975999999999999</v>
      </c>
      <c r="O130" s="38"/>
      <c r="P130" s="28"/>
    </row>
    <row r="131" spans="1:16" ht="28.5" customHeight="1" x14ac:dyDescent="0.25">
      <c r="B131" s="35"/>
      <c r="C131" s="26" t="s">
        <v>179</v>
      </c>
      <c r="D131" s="156"/>
      <c r="E131" s="157"/>
      <c r="F131" s="29" t="s">
        <v>176</v>
      </c>
      <c r="G131" s="29" t="s">
        <v>181</v>
      </c>
      <c r="H131" s="19"/>
      <c r="I131" s="19"/>
      <c r="J131" s="36">
        <v>27.6</v>
      </c>
      <c r="K131" s="37"/>
      <c r="L131" s="29">
        <f t="shared" si="19"/>
        <v>25.944000000000003</v>
      </c>
      <c r="M131" s="38"/>
      <c r="N131" s="45">
        <f t="shared" si="17"/>
        <v>30.912000000000006</v>
      </c>
      <c r="O131" s="38"/>
      <c r="P131" s="28"/>
    </row>
    <row r="132" spans="1:16" ht="58.5" x14ac:dyDescent="0.25">
      <c r="B132" s="35"/>
      <c r="C132" s="26" t="s">
        <v>141</v>
      </c>
      <c r="D132" s="156"/>
      <c r="E132" s="157"/>
      <c r="F132" s="29" t="s">
        <v>180</v>
      </c>
      <c r="G132" s="29" t="s">
        <v>181</v>
      </c>
      <c r="H132" s="19"/>
      <c r="I132" s="19"/>
      <c r="J132" s="36">
        <v>24</v>
      </c>
      <c r="K132" s="37"/>
      <c r="L132" s="29">
        <f t="shared" si="19"/>
        <v>22.56</v>
      </c>
      <c r="M132" s="38"/>
      <c r="N132" s="45">
        <f t="shared" si="17"/>
        <v>26.880000000000003</v>
      </c>
      <c r="O132" s="38"/>
      <c r="P132" s="28"/>
    </row>
    <row r="133" spans="1:16" ht="58.5" x14ac:dyDescent="0.25">
      <c r="B133" s="35"/>
      <c r="C133" s="26" t="s">
        <v>141</v>
      </c>
      <c r="D133" s="156"/>
      <c r="E133" s="157"/>
      <c r="F133" s="29" t="s">
        <v>178</v>
      </c>
      <c r="G133" s="29" t="s">
        <v>181</v>
      </c>
      <c r="H133" s="19"/>
      <c r="I133" s="19"/>
      <c r="J133" s="36">
        <v>44.4</v>
      </c>
      <c r="K133" s="37"/>
      <c r="L133" s="29">
        <f t="shared" si="19"/>
        <v>41.735999999999997</v>
      </c>
      <c r="M133" s="38"/>
      <c r="N133" s="45">
        <f>J133*1.12</f>
        <v>49.728000000000002</v>
      </c>
      <c r="O133" s="38"/>
      <c r="P133" s="28"/>
    </row>
    <row r="134" spans="1:16" ht="57.75" customHeight="1" x14ac:dyDescent="0.25">
      <c r="B134" s="35"/>
      <c r="C134" s="29" t="s">
        <v>142</v>
      </c>
      <c r="D134" s="156"/>
      <c r="E134" s="157"/>
      <c r="F134" s="29" t="s">
        <v>177</v>
      </c>
      <c r="G134" s="29" t="s">
        <v>181</v>
      </c>
      <c r="H134" s="19"/>
      <c r="I134" s="19"/>
      <c r="J134" s="36">
        <v>66</v>
      </c>
      <c r="K134" s="36">
        <v>54</v>
      </c>
      <c r="L134" s="29">
        <f t="shared" si="19"/>
        <v>62.04</v>
      </c>
      <c r="M134" s="29">
        <f>(K134-(K134*0.06))</f>
        <v>50.76</v>
      </c>
      <c r="N134" s="45">
        <f>J134*1.12</f>
        <v>73.92</v>
      </c>
      <c r="O134" s="45">
        <f>K134*1.12</f>
        <v>60.480000000000004</v>
      </c>
      <c r="P134" s="28"/>
    </row>
    <row r="135" spans="1:16" ht="69.75" customHeight="1" x14ac:dyDescent="0.2">
      <c r="A135" s="28"/>
      <c r="B135" s="164" t="s">
        <v>298</v>
      </c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28"/>
    </row>
    <row r="136" spans="1:16" ht="24.75" customHeight="1" x14ac:dyDescent="0.25">
      <c r="A136" s="28"/>
      <c r="B136" s="165"/>
      <c r="C136" s="95" t="s">
        <v>93</v>
      </c>
      <c r="D136" s="99" t="s">
        <v>94</v>
      </c>
      <c r="E136" s="100"/>
      <c r="F136" s="97" t="s">
        <v>95</v>
      </c>
      <c r="G136" s="97" t="s">
        <v>96</v>
      </c>
      <c r="H136" s="20"/>
      <c r="I136" s="20"/>
      <c r="J136" s="90" t="s">
        <v>86</v>
      </c>
      <c r="K136" s="91"/>
      <c r="L136" s="90" t="s">
        <v>97</v>
      </c>
      <c r="M136" s="91"/>
      <c r="N136" s="92" t="s">
        <v>100</v>
      </c>
      <c r="O136" s="92"/>
      <c r="P136" s="28"/>
    </row>
    <row r="137" spans="1:16" ht="25.5" customHeight="1" x14ac:dyDescent="0.25">
      <c r="A137" s="28"/>
      <c r="B137" s="166"/>
      <c r="C137" s="96"/>
      <c r="D137" s="101"/>
      <c r="E137" s="102"/>
      <c r="F137" s="98"/>
      <c r="G137" s="98"/>
      <c r="H137" s="20"/>
      <c r="I137" s="20"/>
      <c r="J137" s="44" t="s">
        <v>98</v>
      </c>
      <c r="K137" s="44" t="s">
        <v>99</v>
      </c>
      <c r="L137" s="44" t="s">
        <v>98</v>
      </c>
      <c r="M137" s="44" t="s">
        <v>99</v>
      </c>
      <c r="N137" s="44" t="s">
        <v>98</v>
      </c>
      <c r="O137" s="44" t="s">
        <v>99</v>
      </c>
      <c r="P137" s="28"/>
    </row>
    <row r="138" spans="1:16" ht="39.75" customHeight="1" x14ac:dyDescent="0.25">
      <c r="B138" s="114"/>
      <c r="C138" s="105" t="s">
        <v>184</v>
      </c>
      <c r="D138" s="162"/>
      <c r="E138" s="163"/>
      <c r="F138" s="29" t="s">
        <v>185</v>
      </c>
      <c r="G138" s="29" t="s">
        <v>188</v>
      </c>
      <c r="H138" s="22"/>
      <c r="I138" s="22"/>
      <c r="J138" s="36">
        <v>1920</v>
      </c>
      <c r="K138" s="38"/>
      <c r="L138" s="29">
        <f t="shared" ref="L138:L139" si="20">(J138-(J138*0.06))</f>
        <v>1804.8</v>
      </c>
      <c r="M138" s="37"/>
      <c r="N138" s="45">
        <f t="shared" ref="N138:N142" si="21">J138*1.12</f>
        <v>2150.4</v>
      </c>
      <c r="O138" s="37"/>
      <c r="P138" s="28"/>
    </row>
    <row r="139" spans="1:16" ht="35.25" customHeight="1" x14ac:dyDescent="0.25">
      <c r="B139" s="116"/>
      <c r="C139" s="119"/>
      <c r="D139" s="180"/>
      <c r="E139" s="181"/>
      <c r="F139" s="29" t="s">
        <v>186</v>
      </c>
      <c r="G139" s="29" t="s">
        <v>188</v>
      </c>
      <c r="H139" s="22"/>
      <c r="I139" s="22"/>
      <c r="J139" s="36">
        <v>1122</v>
      </c>
      <c r="K139" s="38"/>
      <c r="L139" s="29">
        <f t="shared" si="20"/>
        <v>1054.68</v>
      </c>
      <c r="M139" s="37"/>
      <c r="N139" s="45">
        <f t="shared" si="21"/>
        <v>1256.6400000000001</v>
      </c>
      <c r="O139" s="37"/>
      <c r="P139" s="28"/>
    </row>
    <row r="140" spans="1:16" ht="36" customHeight="1" x14ac:dyDescent="0.25">
      <c r="B140" s="115"/>
      <c r="C140" s="106"/>
      <c r="D140" s="182"/>
      <c r="E140" s="183"/>
      <c r="F140" s="29" t="s">
        <v>187</v>
      </c>
      <c r="G140" s="29" t="s">
        <v>188</v>
      </c>
      <c r="H140" s="22"/>
      <c r="I140" s="22"/>
      <c r="J140" s="36">
        <v>672</v>
      </c>
      <c r="K140" s="38"/>
      <c r="L140" s="29">
        <f>(J140-(J140*0.06))</f>
        <v>631.67999999999995</v>
      </c>
      <c r="M140" s="37"/>
      <c r="N140" s="45">
        <f>J140*1.12</f>
        <v>752.6400000000001</v>
      </c>
      <c r="O140" s="37"/>
      <c r="P140" s="28"/>
    </row>
    <row r="141" spans="1:16" ht="33" customHeight="1" x14ac:dyDescent="0.25">
      <c r="B141" s="114"/>
      <c r="C141" s="109" t="s">
        <v>189</v>
      </c>
      <c r="D141" s="162"/>
      <c r="E141" s="163"/>
      <c r="F141" s="29" t="s">
        <v>190</v>
      </c>
      <c r="G141" s="105" t="s">
        <v>181</v>
      </c>
      <c r="H141" s="22"/>
      <c r="I141" s="22"/>
      <c r="J141" s="36">
        <v>33.020000000000003</v>
      </c>
      <c r="K141" s="36">
        <v>21.45</v>
      </c>
      <c r="L141" s="29">
        <f>(J141-(J141*0.06))</f>
        <v>31.038800000000002</v>
      </c>
      <c r="M141" s="29">
        <f>(K141-(K141*0.06))</f>
        <v>20.163</v>
      </c>
      <c r="N141" s="45">
        <f t="shared" si="21"/>
        <v>36.982400000000005</v>
      </c>
      <c r="O141" s="45">
        <f>K141*1.12</f>
        <v>24.024000000000001</v>
      </c>
      <c r="P141" s="28"/>
    </row>
    <row r="142" spans="1:16" ht="30" customHeight="1" x14ac:dyDescent="0.25">
      <c r="B142" s="116"/>
      <c r="C142" s="110"/>
      <c r="D142" s="180"/>
      <c r="E142" s="181"/>
      <c r="F142" s="29" t="s">
        <v>191</v>
      </c>
      <c r="G142" s="119"/>
      <c r="H142" s="22"/>
      <c r="I142" s="22"/>
      <c r="J142" s="36">
        <v>44.58</v>
      </c>
      <c r="K142" s="36">
        <v>24.75</v>
      </c>
      <c r="L142" s="29">
        <f t="shared" ref="L142:L143" si="22">(J142-(J142*0.06))</f>
        <v>41.905200000000001</v>
      </c>
      <c r="M142" s="29">
        <f>(K142-(K142*0.06))</f>
        <v>23.265000000000001</v>
      </c>
      <c r="N142" s="45">
        <f t="shared" si="21"/>
        <v>49.929600000000001</v>
      </c>
      <c r="O142" s="45">
        <f t="shared" ref="O142:O145" si="23">K142*1.12</f>
        <v>27.720000000000002</v>
      </c>
      <c r="P142" s="28"/>
    </row>
    <row r="143" spans="1:16" ht="35.25" customHeight="1" x14ac:dyDescent="0.25">
      <c r="B143" s="115"/>
      <c r="C143" s="111"/>
      <c r="D143" s="182"/>
      <c r="E143" s="183"/>
      <c r="F143" s="29" t="s">
        <v>192</v>
      </c>
      <c r="G143" s="106"/>
      <c r="H143" s="22"/>
      <c r="I143" s="22"/>
      <c r="J143" s="36">
        <v>66.040000000000006</v>
      </c>
      <c r="K143" s="36">
        <v>33.020000000000003</v>
      </c>
      <c r="L143" s="29">
        <f t="shared" si="22"/>
        <v>62.077600000000004</v>
      </c>
      <c r="M143" s="29">
        <f t="shared" ref="M143:M145" si="24">(K143-(K143*0.06))</f>
        <v>31.038800000000002</v>
      </c>
      <c r="N143" s="45">
        <f>J143*1.12</f>
        <v>73.964800000000011</v>
      </c>
      <c r="O143" s="45">
        <f t="shared" si="23"/>
        <v>36.982400000000005</v>
      </c>
      <c r="P143" s="28"/>
    </row>
    <row r="144" spans="1:16" ht="15.75" customHeight="1" x14ac:dyDescent="0.25">
      <c r="B144" s="114"/>
      <c r="C144" s="105" t="s">
        <v>315</v>
      </c>
      <c r="D144" s="162"/>
      <c r="E144" s="163"/>
      <c r="F144" s="29" t="s">
        <v>193</v>
      </c>
      <c r="G144" s="105" t="s">
        <v>181</v>
      </c>
      <c r="H144" s="22"/>
      <c r="I144" s="22"/>
      <c r="J144" s="36">
        <v>61.8</v>
      </c>
      <c r="K144" s="36">
        <v>40.200000000000003</v>
      </c>
      <c r="L144" s="29">
        <f>(J144-(J144*0.06))</f>
        <v>58.091999999999999</v>
      </c>
      <c r="M144" s="29">
        <f>(K144-(K144*0.06))</f>
        <v>37.788000000000004</v>
      </c>
      <c r="N144" s="45">
        <f>J144*1.12</f>
        <v>69.216000000000008</v>
      </c>
      <c r="O144" s="45">
        <f t="shared" si="23"/>
        <v>45.024000000000008</v>
      </c>
      <c r="P144" s="28"/>
    </row>
    <row r="145" spans="2:16" ht="15.75" customHeight="1" x14ac:dyDescent="0.25">
      <c r="B145" s="116"/>
      <c r="C145" s="119"/>
      <c r="D145" s="180"/>
      <c r="E145" s="181"/>
      <c r="F145" s="29" t="s">
        <v>194</v>
      </c>
      <c r="G145" s="119"/>
      <c r="H145" s="22"/>
      <c r="I145" s="22"/>
      <c r="J145" s="36">
        <v>83.4</v>
      </c>
      <c r="K145" s="36">
        <v>46.32</v>
      </c>
      <c r="L145" s="29">
        <f>(J145-(J145*0.06))</f>
        <v>78.396000000000001</v>
      </c>
      <c r="M145" s="29">
        <f t="shared" si="24"/>
        <v>43.540799999999997</v>
      </c>
      <c r="N145" s="45">
        <f t="shared" ref="N145" si="25">J145*1.12</f>
        <v>93.408000000000015</v>
      </c>
      <c r="O145" s="45">
        <f t="shared" si="23"/>
        <v>51.878400000000006</v>
      </c>
      <c r="P145" s="28"/>
    </row>
    <row r="146" spans="2:16" ht="67.5" customHeight="1" x14ac:dyDescent="0.25">
      <c r="B146" s="115"/>
      <c r="C146" s="106"/>
      <c r="D146" s="182"/>
      <c r="E146" s="183"/>
      <c r="F146" s="29" t="s">
        <v>195</v>
      </c>
      <c r="G146" s="106"/>
      <c r="H146" s="22"/>
      <c r="I146" s="22"/>
      <c r="J146" s="36">
        <v>123.6</v>
      </c>
      <c r="K146" s="36">
        <v>64.8</v>
      </c>
      <c r="L146" s="29">
        <f>(J146-(J146*0.06))</f>
        <v>116.184</v>
      </c>
      <c r="M146" s="29">
        <f>(K146-(K146*0.06))</f>
        <v>60.911999999999999</v>
      </c>
      <c r="N146" s="45">
        <f>J146*1.12</f>
        <v>138.43200000000002</v>
      </c>
      <c r="O146" s="45">
        <f>K146*1.12</f>
        <v>72.576000000000008</v>
      </c>
      <c r="P146" s="28"/>
    </row>
    <row r="147" spans="2:16" ht="55.5" customHeight="1" x14ac:dyDescent="0.25">
      <c r="B147" s="35"/>
      <c r="C147" s="29" t="s">
        <v>196</v>
      </c>
      <c r="D147" s="135"/>
      <c r="E147" s="136"/>
      <c r="F147" s="29">
        <v>45</v>
      </c>
      <c r="G147" s="29" t="s">
        <v>181</v>
      </c>
      <c r="H147" s="22"/>
      <c r="I147" s="22"/>
      <c r="J147" s="36">
        <v>26.4</v>
      </c>
      <c r="K147" s="39"/>
      <c r="L147" s="29">
        <f>(J147-(J147*0.06))</f>
        <v>24.815999999999999</v>
      </c>
      <c r="M147" s="38"/>
      <c r="N147" s="45">
        <f>J147*1.12</f>
        <v>29.568000000000001</v>
      </c>
      <c r="O147" s="38"/>
      <c r="P147" s="28"/>
    </row>
    <row r="148" spans="2:16" ht="39" x14ac:dyDescent="0.25">
      <c r="B148" s="35"/>
      <c r="C148" s="26" t="s">
        <v>197</v>
      </c>
      <c r="D148" s="135"/>
      <c r="E148" s="136"/>
      <c r="F148" s="29" t="s">
        <v>163</v>
      </c>
      <c r="G148" s="29" t="s">
        <v>181</v>
      </c>
      <c r="H148" s="22"/>
      <c r="I148" s="22"/>
      <c r="J148" s="36">
        <v>27.6</v>
      </c>
      <c r="K148" s="39"/>
      <c r="L148" s="29">
        <f t="shared" ref="L148:L149" si="26">(J148-(J148*0.06))</f>
        <v>25.944000000000003</v>
      </c>
      <c r="M148" s="38"/>
      <c r="N148" s="45">
        <f>J148*1.12</f>
        <v>30.912000000000006</v>
      </c>
      <c r="O148" s="38"/>
      <c r="P148" s="28"/>
    </row>
    <row r="149" spans="2:16" ht="51.75" customHeight="1" x14ac:dyDescent="0.25">
      <c r="B149" s="35"/>
      <c r="C149" s="26" t="s">
        <v>198</v>
      </c>
      <c r="D149" s="135"/>
      <c r="E149" s="136"/>
      <c r="F149" s="29" t="s">
        <v>161</v>
      </c>
      <c r="G149" s="29" t="s">
        <v>181</v>
      </c>
      <c r="H149" s="22"/>
      <c r="I149" s="22"/>
      <c r="J149" s="36">
        <v>26.4</v>
      </c>
      <c r="K149" s="39"/>
      <c r="L149" s="29">
        <f t="shared" si="26"/>
        <v>24.815999999999999</v>
      </c>
      <c r="M149" s="38"/>
      <c r="N149" s="45">
        <f t="shared" ref="N149:N150" si="27">J149*1.12</f>
        <v>29.568000000000001</v>
      </c>
      <c r="O149" s="38"/>
      <c r="P149" s="28"/>
    </row>
    <row r="150" spans="2:16" ht="59.25" customHeight="1" x14ac:dyDescent="0.25">
      <c r="B150" s="35"/>
      <c r="C150" s="29" t="s">
        <v>199</v>
      </c>
      <c r="D150" s="146"/>
      <c r="E150" s="147"/>
      <c r="F150" s="29" t="s">
        <v>145</v>
      </c>
      <c r="G150" s="29" t="s">
        <v>181</v>
      </c>
      <c r="H150" s="22"/>
      <c r="I150" s="22"/>
      <c r="J150" s="36">
        <v>43.2</v>
      </c>
      <c r="K150" s="39"/>
      <c r="L150" s="29">
        <f>(J150-(J150*0.06))</f>
        <v>40.608000000000004</v>
      </c>
      <c r="M150" s="38"/>
      <c r="N150" s="45">
        <f t="shared" si="27"/>
        <v>48.384000000000007</v>
      </c>
      <c r="O150" s="38"/>
      <c r="P150" s="28"/>
    </row>
    <row r="151" spans="2:16" ht="63.75" customHeight="1" x14ac:dyDescent="0.2">
      <c r="B151" s="141" t="s">
        <v>297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28"/>
    </row>
    <row r="152" spans="2:16" ht="22.5" customHeight="1" x14ac:dyDescent="0.25">
      <c r="B152" s="114"/>
      <c r="C152" s="95" t="s">
        <v>93</v>
      </c>
      <c r="D152" s="99" t="s">
        <v>94</v>
      </c>
      <c r="E152" s="100"/>
      <c r="F152" s="97" t="s">
        <v>314</v>
      </c>
      <c r="G152" s="97" t="s">
        <v>96</v>
      </c>
      <c r="H152" s="20"/>
      <c r="I152" s="20"/>
      <c r="J152" s="90" t="s">
        <v>86</v>
      </c>
      <c r="K152" s="91"/>
      <c r="L152" s="90" t="s">
        <v>97</v>
      </c>
      <c r="M152" s="91"/>
      <c r="N152" s="92" t="s">
        <v>100</v>
      </c>
      <c r="O152" s="92"/>
      <c r="P152" s="28"/>
    </row>
    <row r="153" spans="2:16" ht="23.25" customHeight="1" x14ac:dyDescent="0.25">
      <c r="B153" s="116"/>
      <c r="C153" s="137"/>
      <c r="D153" s="138"/>
      <c r="E153" s="139"/>
      <c r="F153" s="140"/>
      <c r="G153" s="98"/>
      <c r="H153" s="20"/>
      <c r="I153" s="20"/>
      <c r="J153" s="44" t="s">
        <v>98</v>
      </c>
      <c r="K153" s="44" t="s">
        <v>99</v>
      </c>
      <c r="L153" s="44" t="s">
        <v>98</v>
      </c>
      <c r="M153" s="44" t="s">
        <v>99</v>
      </c>
      <c r="N153" s="44" t="s">
        <v>98</v>
      </c>
      <c r="O153" s="44" t="s">
        <v>99</v>
      </c>
      <c r="P153" s="28"/>
    </row>
    <row r="154" spans="2:16" ht="48" customHeight="1" x14ac:dyDescent="0.25">
      <c r="B154" s="35"/>
      <c r="C154" s="53" t="s">
        <v>313</v>
      </c>
      <c r="D154" s="186"/>
      <c r="E154" s="187"/>
      <c r="F154" s="29">
        <v>18</v>
      </c>
      <c r="G154" s="29" t="s">
        <v>306</v>
      </c>
      <c r="H154" s="29"/>
      <c r="I154" s="29"/>
      <c r="J154" s="36">
        <v>39000</v>
      </c>
      <c r="K154" s="36">
        <v>29500</v>
      </c>
      <c r="L154" s="29">
        <v>38500</v>
      </c>
      <c r="M154" s="29">
        <v>29000</v>
      </c>
      <c r="N154" s="45">
        <f>J154*1.12</f>
        <v>43680.000000000007</v>
      </c>
      <c r="O154" s="45">
        <f>K154*1.12</f>
        <v>33040</v>
      </c>
      <c r="P154" s="28"/>
    </row>
    <row r="155" spans="2:16" ht="48" customHeight="1" x14ac:dyDescent="0.25">
      <c r="B155" s="35"/>
      <c r="C155" s="53" t="s">
        <v>313</v>
      </c>
      <c r="D155" s="188"/>
      <c r="E155" s="189"/>
      <c r="F155" s="29">
        <v>28</v>
      </c>
      <c r="G155" s="29" t="s">
        <v>306</v>
      </c>
      <c r="H155" s="29"/>
      <c r="I155" s="29"/>
      <c r="J155" s="36">
        <v>38000</v>
      </c>
      <c r="K155" s="36">
        <v>28000</v>
      </c>
      <c r="L155" s="29">
        <v>37500</v>
      </c>
      <c r="M155" s="29">
        <v>37500</v>
      </c>
      <c r="N155" s="45">
        <f t="shared" ref="N155:N156" si="28">J155*1.12</f>
        <v>42560.000000000007</v>
      </c>
      <c r="O155" s="45">
        <f t="shared" ref="O155:O156" si="29">K155*1.12</f>
        <v>31360.000000000004</v>
      </c>
      <c r="P155" s="28" t="s">
        <v>312</v>
      </c>
    </row>
    <row r="156" spans="2:16" ht="48" customHeight="1" x14ac:dyDescent="0.25">
      <c r="B156" s="35"/>
      <c r="C156" s="53" t="s">
        <v>313</v>
      </c>
      <c r="D156" s="190"/>
      <c r="E156" s="191"/>
      <c r="F156" s="29">
        <v>40</v>
      </c>
      <c r="G156" s="29" t="s">
        <v>306</v>
      </c>
      <c r="H156" s="29"/>
      <c r="I156" s="29"/>
      <c r="J156" s="36">
        <v>33500</v>
      </c>
      <c r="K156" s="36">
        <v>26500</v>
      </c>
      <c r="L156" s="29">
        <v>33000</v>
      </c>
      <c r="M156" s="29">
        <v>36000</v>
      </c>
      <c r="N156" s="45">
        <f t="shared" si="28"/>
        <v>37520</v>
      </c>
      <c r="O156" s="45">
        <f t="shared" si="29"/>
        <v>29680.000000000004</v>
      </c>
      <c r="P156" s="28"/>
    </row>
    <row r="157" spans="2:16" s="131" customFormat="1" ht="45.75" customHeight="1" x14ac:dyDescent="0.2"/>
    <row r="158" spans="2:16" s="25" customFormat="1" ht="21.75" customHeight="1" x14ac:dyDescent="0.25">
      <c r="B158" s="178"/>
      <c r="C158" s="95" t="s">
        <v>93</v>
      </c>
      <c r="D158" s="99" t="s">
        <v>94</v>
      </c>
      <c r="E158" s="100"/>
      <c r="F158" s="97" t="s">
        <v>95</v>
      </c>
      <c r="G158" s="97" t="s">
        <v>96</v>
      </c>
      <c r="H158" s="20"/>
      <c r="I158" s="20"/>
      <c r="J158" s="90" t="s">
        <v>86</v>
      </c>
      <c r="K158" s="91"/>
      <c r="L158" s="90" t="s">
        <v>97</v>
      </c>
      <c r="M158" s="91"/>
      <c r="N158" s="92" t="s">
        <v>100</v>
      </c>
      <c r="O158" s="92"/>
    </row>
    <row r="159" spans="2:16" s="25" customFormat="1" ht="21.75" customHeight="1" x14ac:dyDescent="0.25">
      <c r="B159" s="179"/>
      <c r="C159" s="96"/>
      <c r="D159" s="101"/>
      <c r="E159" s="102"/>
      <c r="F159" s="98"/>
      <c r="G159" s="98"/>
      <c r="H159" s="20"/>
      <c r="I159" s="20"/>
      <c r="J159" s="44" t="s">
        <v>98</v>
      </c>
      <c r="K159" s="44" t="s">
        <v>99</v>
      </c>
      <c r="L159" s="44" t="s">
        <v>98</v>
      </c>
      <c r="M159" s="44" t="s">
        <v>99</v>
      </c>
      <c r="N159" s="44" t="s">
        <v>98</v>
      </c>
      <c r="O159" s="44" t="s">
        <v>99</v>
      </c>
    </row>
    <row r="160" spans="2:16" ht="19.5" x14ac:dyDescent="0.4">
      <c r="B160" s="132"/>
      <c r="C160" s="109" t="s">
        <v>200</v>
      </c>
      <c r="D160" s="117"/>
      <c r="E160" s="118"/>
      <c r="F160" s="29" t="s">
        <v>174</v>
      </c>
      <c r="G160" s="29" t="s">
        <v>188</v>
      </c>
      <c r="H160" s="18"/>
      <c r="I160" s="18"/>
      <c r="J160" s="42">
        <v>528</v>
      </c>
      <c r="K160" s="40"/>
      <c r="L160" s="29">
        <f>(J160-(J160*0.06))</f>
        <v>496.32</v>
      </c>
      <c r="M160" s="41"/>
      <c r="N160" s="46">
        <f>J160*1.12</f>
        <v>591.36</v>
      </c>
      <c r="O160" s="40"/>
      <c r="P160" s="28"/>
    </row>
    <row r="161" spans="1:16" ht="19.5" x14ac:dyDescent="0.4">
      <c r="B161" s="133"/>
      <c r="C161" s="110"/>
      <c r="D161" s="144"/>
      <c r="E161" s="145"/>
      <c r="F161" s="29" t="s">
        <v>201</v>
      </c>
      <c r="G161" s="29" t="s">
        <v>188</v>
      </c>
      <c r="H161" s="18"/>
      <c r="I161" s="18"/>
      <c r="J161" s="42">
        <v>588</v>
      </c>
      <c r="K161" s="40"/>
      <c r="L161" s="29">
        <f t="shared" ref="L161:L171" si="30">(J161-(J161*0.06))</f>
        <v>552.72</v>
      </c>
      <c r="M161" s="41"/>
      <c r="N161" s="46">
        <f t="shared" ref="N161:N171" si="31">J161*1.12</f>
        <v>658.56000000000006</v>
      </c>
      <c r="O161" s="40"/>
      <c r="P161" s="28"/>
    </row>
    <row r="162" spans="1:16" ht="19.5" x14ac:dyDescent="0.4">
      <c r="B162" s="133"/>
      <c r="C162" s="110"/>
      <c r="D162" s="144"/>
      <c r="E162" s="145"/>
      <c r="F162" s="29" t="s">
        <v>202</v>
      </c>
      <c r="G162" s="29" t="s">
        <v>188</v>
      </c>
      <c r="H162" s="18"/>
      <c r="I162" s="18"/>
      <c r="J162" s="42">
        <v>684</v>
      </c>
      <c r="K162" s="40"/>
      <c r="L162" s="29">
        <f t="shared" si="30"/>
        <v>642.96</v>
      </c>
      <c r="M162" s="41"/>
      <c r="N162" s="46">
        <f t="shared" si="31"/>
        <v>766.08</v>
      </c>
      <c r="O162" s="40"/>
      <c r="P162" s="28"/>
    </row>
    <row r="163" spans="1:16" ht="19.5" x14ac:dyDescent="0.4">
      <c r="B163" s="133"/>
      <c r="C163" s="110"/>
      <c r="D163" s="144"/>
      <c r="E163" s="145"/>
      <c r="F163" s="29" t="s">
        <v>173</v>
      </c>
      <c r="G163" s="29" t="s">
        <v>188</v>
      </c>
      <c r="H163" s="18"/>
      <c r="I163" s="18"/>
      <c r="J163" s="42">
        <v>678</v>
      </c>
      <c r="K163" s="40"/>
      <c r="L163" s="29">
        <f t="shared" si="30"/>
        <v>637.32000000000005</v>
      </c>
      <c r="M163" s="41"/>
      <c r="N163" s="46">
        <f t="shared" si="31"/>
        <v>759.36000000000013</v>
      </c>
      <c r="O163" s="40"/>
      <c r="P163" s="28"/>
    </row>
    <row r="164" spans="1:16" ht="19.5" x14ac:dyDescent="0.4">
      <c r="B164" s="133"/>
      <c r="C164" s="110"/>
      <c r="D164" s="144"/>
      <c r="E164" s="145"/>
      <c r="F164" s="29" t="s">
        <v>203</v>
      </c>
      <c r="G164" s="29" t="s">
        <v>188</v>
      </c>
      <c r="H164" s="18"/>
      <c r="I164" s="18"/>
      <c r="J164" s="42">
        <v>828</v>
      </c>
      <c r="K164" s="40"/>
      <c r="L164" s="29">
        <f t="shared" si="30"/>
        <v>778.32</v>
      </c>
      <c r="M164" s="41"/>
      <c r="N164" s="46">
        <f t="shared" si="31"/>
        <v>927.36000000000013</v>
      </c>
      <c r="O164" s="40"/>
      <c r="P164" s="28"/>
    </row>
    <row r="165" spans="1:16" ht="19.5" x14ac:dyDescent="0.4">
      <c r="B165" s="133"/>
      <c r="C165" s="110"/>
      <c r="D165" s="144"/>
      <c r="E165" s="145"/>
      <c r="F165" s="29" t="s">
        <v>155</v>
      </c>
      <c r="G165" s="29" t="s">
        <v>188</v>
      </c>
      <c r="H165" s="18"/>
      <c r="I165" s="18"/>
      <c r="J165" s="42">
        <v>972</v>
      </c>
      <c r="K165" s="40"/>
      <c r="L165" s="29">
        <f t="shared" si="30"/>
        <v>913.68</v>
      </c>
      <c r="M165" s="41"/>
      <c r="N165" s="46">
        <f t="shared" si="31"/>
        <v>1088.6400000000001</v>
      </c>
      <c r="O165" s="40"/>
      <c r="P165" s="28"/>
    </row>
    <row r="166" spans="1:16" ht="19.5" x14ac:dyDescent="0.4">
      <c r="B166" s="133"/>
      <c r="C166" s="110"/>
      <c r="D166" s="144"/>
      <c r="E166" s="145"/>
      <c r="F166" s="29" t="s">
        <v>204</v>
      </c>
      <c r="G166" s="29" t="s">
        <v>188</v>
      </c>
      <c r="H166" s="18"/>
      <c r="I166" s="18"/>
      <c r="J166" s="42">
        <v>1104</v>
      </c>
      <c r="K166" s="40"/>
      <c r="L166" s="29">
        <f t="shared" si="30"/>
        <v>1037.76</v>
      </c>
      <c r="M166" s="41"/>
      <c r="N166" s="46">
        <f t="shared" si="31"/>
        <v>1236.48</v>
      </c>
      <c r="O166" s="40"/>
      <c r="P166" s="28"/>
    </row>
    <row r="167" spans="1:16" ht="19.5" x14ac:dyDescent="0.4">
      <c r="B167" s="133"/>
      <c r="C167" s="110"/>
      <c r="D167" s="144"/>
      <c r="E167" s="145"/>
      <c r="F167" s="29" t="s">
        <v>205</v>
      </c>
      <c r="G167" s="29" t="s">
        <v>188</v>
      </c>
      <c r="H167" s="18"/>
      <c r="I167" s="18"/>
      <c r="J167" s="42">
        <v>960</v>
      </c>
      <c r="K167" s="40"/>
      <c r="L167" s="29">
        <f t="shared" si="30"/>
        <v>902.4</v>
      </c>
      <c r="M167" s="41"/>
      <c r="N167" s="46">
        <f t="shared" si="31"/>
        <v>1075.2</v>
      </c>
      <c r="O167" s="40"/>
      <c r="P167" s="28"/>
    </row>
    <row r="168" spans="1:16" ht="19.5" x14ac:dyDescent="0.4">
      <c r="B168" s="133"/>
      <c r="C168" s="110"/>
      <c r="D168" s="144"/>
      <c r="E168" s="145"/>
      <c r="F168" s="29" t="s">
        <v>156</v>
      </c>
      <c r="G168" s="29" t="s">
        <v>188</v>
      </c>
      <c r="H168" s="18"/>
      <c r="I168" s="18"/>
      <c r="J168" s="42">
        <v>1260</v>
      </c>
      <c r="K168" s="40"/>
      <c r="L168" s="29">
        <f t="shared" si="30"/>
        <v>1184.4000000000001</v>
      </c>
      <c r="M168" s="41"/>
      <c r="N168" s="46">
        <f t="shared" si="31"/>
        <v>1411.2</v>
      </c>
      <c r="O168" s="40"/>
      <c r="P168" s="28"/>
    </row>
    <row r="169" spans="1:16" ht="19.5" x14ac:dyDescent="0.4">
      <c r="B169" s="133"/>
      <c r="C169" s="110"/>
      <c r="D169" s="144"/>
      <c r="E169" s="145"/>
      <c r="F169" s="29" t="s">
        <v>206</v>
      </c>
      <c r="G169" s="29" t="s">
        <v>188</v>
      </c>
      <c r="H169" s="18"/>
      <c r="I169" s="18"/>
      <c r="J169" s="42">
        <v>1416</v>
      </c>
      <c r="K169" s="40"/>
      <c r="L169" s="29">
        <f t="shared" si="30"/>
        <v>1331.04</v>
      </c>
      <c r="M169" s="41"/>
      <c r="N169" s="46">
        <f t="shared" si="31"/>
        <v>1585.92</v>
      </c>
      <c r="O169" s="40"/>
      <c r="P169" s="28"/>
    </row>
    <row r="170" spans="1:16" ht="19.5" x14ac:dyDescent="0.4">
      <c r="B170" s="133"/>
      <c r="C170" s="110"/>
      <c r="D170" s="144"/>
      <c r="E170" s="145"/>
      <c r="F170" s="29" t="s">
        <v>207</v>
      </c>
      <c r="G170" s="29" t="s">
        <v>188</v>
      </c>
      <c r="H170" s="18"/>
      <c r="I170" s="18"/>
      <c r="J170" s="42">
        <v>1560</v>
      </c>
      <c r="K170" s="40"/>
      <c r="L170" s="29">
        <f t="shared" si="30"/>
        <v>1466.4</v>
      </c>
      <c r="M170" s="41"/>
      <c r="N170" s="46">
        <f t="shared" si="31"/>
        <v>1747.2000000000003</v>
      </c>
      <c r="O170" s="40"/>
      <c r="P170" s="28"/>
    </row>
    <row r="171" spans="1:16" ht="19.5" x14ac:dyDescent="0.4">
      <c r="B171" s="134"/>
      <c r="C171" s="111"/>
      <c r="D171" s="107"/>
      <c r="E171" s="108"/>
      <c r="F171" s="29" t="s">
        <v>208</v>
      </c>
      <c r="G171" s="29" t="s">
        <v>188</v>
      </c>
      <c r="H171" s="18"/>
      <c r="I171" s="18"/>
      <c r="J171" s="42">
        <v>1644</v>
      </c>
      <c r="K171" s="40"/>
      <c r="L171" s="29">
        <f t="shared" si="30"/>
        <v>1545.36</v>
      </c>
      <c r="M171" s="41"/>
      <c r="N171" s="46">
        <f t="shared" si="31"/>
        <v>1841.2800000000002</v>
      </c>
      <c r="O171" s="40"/>
      <c r="P171" s="28"/>
    </row>
    <row r="172" spans="1:16" ht="51" customHeight="1" x14ac:dyDescent="0.2">
      <c r="A172" s="28"/>
      <c r="B172" s="170" t="s">
        <v>209</v>
      </c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</row>
    <row r="173" spans="1:16" ht="25.5" customHeight="1" x14ac:dyDescent="0.25">
      <c r="A173" s="28"/>
      <c r="B173" s="194"/>
      <c r="C173" s="95" t="s">
        <v>93</v>
      </c>
      <c r="D173" s="99" t="s">
        <v>94</v>
      </c>
      <c r="E173" s="100"/>
      <c r="F173" s="97" t="s">
        <v>95</v>
      </c>
      <c r="G173" s="97" t="s">
        <v>96</v>
      </c>
      <c r="H173" s="20"/>
      <c r="I173" s="20"/>
      <c r="J173" s="90" t="s">
        <v>86</v>
      </c>
      <c r="K173" s="91"/>
      <c r="L173" s="90" t="s">
        <v>97</v>
      </c>
      <c r="M173" s="91"/>
      <c r="N173" s="92" t="s">
        <v>100</v>
      </c>
      <c r="O173" s="92"/>
      <c r="P173" s="52"/>
    </row>
    <row r="174" spans="1:16" ht="23.25" customHeight="1" x14ac:dyDescent="0.25">
      <c r="A174" s="28"/>
      <c r="B174" s="195"/>
      <c r="C174" s="96"/>
      <c r="D174" s="101"/>
      <c r="E174" s="102"/>
      <c r="F174" s="98"/>
      <c r="G174" s="98"/>
      <c r="H174" s="20"/>
      <c r="I174" s="20"/>
      <c r="J174" s="44" t="s">
        <v>98</v>
      </c>
      <c r="K174" s="44" t="s">
        <v>99</v>
      </c>
      <c r="L174" s="44" t="s">
        <v>98</v>
      </c>
      <c r="M174" s="44" t="s">
        <v>99</v>
      </c>
      <c r="N174" s="44" t="s">
        <v>98</v>
      </c>
      <c r="O174" s="44" t="s">
        <v>99</v>
      </c>
      <c r="P174" s="52"/>
    </row>
    <row r="175" spans="1:16" ht="15.75" customHeight="1" x14ac:dyDescent="0.4">
      <c r="B175" s="132"/>
      <c r="C175" s="105" t="s">
        <v>210</v>
      </c>
      <c r="D175" s="148"/>
      <c r="E175" s="149"/>
      <c r="F175" s="29">
        <v>600</v>
      </c>
      <c r="G175" s="29" t="s">
        <v>188</v>
      </c>
      <c r="H175" s="21"/>
      <c r="I175" s="21"/>
      <c r="J175" s="36">
        <v>2880</v>
      </c>
      <c r="K175" s="37"/>
      <c r="L175" s="22">
        <f>(J175-(J175*0.06))</f>
        <v>2707.2</v>
      </c>
      <c r="M175" s="41"/>
      <c r="N175" s="47">
        <f>J175*1.12</f>
        <v>3225.6000000000004</v>
      </c>
      <c r="O175" s="40"/>
      <c r="P175" s="28"/>
    </row>
    <row r="176" spans="1:16" ht="15.75" customHeight="1" x14ac:dyDescent="0.4">
      <c r="B176" s="133"/>
      <c r="C176" s="119"/>
      <c r="D176" s="150"/>
      <c r="E176" s="151"/>
      <c r="F176" s="29">
        <v>700</v>
      </c>
      <c r="G176" s="29" t="s">
        <v>188</v>
      </c>
      <c r="H176" s="27"/>
      <c r="I176" s="27"/>
      <c r="J176" s="50">
        <v>3190</v>
      </c>
      <c r="K176" s="49"/>
      <c r="L176" s="27">
        <f t="shared" ref="L176:L186" si="32">(J176-(J176*0.06))</f>
        <v>2998.6</v>
      </c>
      <c r="M176" s="49"/>
      <c r="N176" s="47">
        <f t="shared" ref="N176:N177" si="33">J176*1.12</f>
        <v>3572.8</v>
      </c>
      <c r="O176" s="48"/>
      <c r="P176" s="28"/>
    </row>
    <row r="177" spans="2:16" ht="51.75" customHeight="1" x14ac:dyDescent="0.4">
      <c r="B177" s="133"/>
      <c r="C177" s="119"/>
      <c r="D177" s="150"/>
      <c r="E177" s="151"/>
      <c r="F177" s="29">
        <v>800</v>
      </c>
      <c r="G177" s="29" t="s">
        <v>188</v>
      </c>
      <c r="H177" s="27"/>
      <c r="I177" s="27"/>
      <c r="J177" s="36">
        <v>3500</v>
      </c>
      <c r="K177" s="49"/>
      <c r="L177" s="27">
        <f t="shared" si="32"/>
        <v>3290</v>
      </c>
      <c r="M177" s="49"/>
      <c r="N177" s="47">
        <f t="shared" si="33"/>
        <v>3920.0000000000005</v>
      </c>
      <c r="O177" s="48"/>
      <c r="P177" s="28"/>
    </row>
    <row r="178" spans="2:16" ht="110.25" customHeight="1" x14ac:dyDescent="0.4">
      <c r="B178" s="134"/>
      <c r="C178" s="106"/>
      <c r="D178" s="152"/>
      <c r="E178" s="153"/>
      <c r="F178" s="29">
        <v>900</v>
      </c>
      <c r="G178" s="29" t="s">
        <v>188</v>
      </c>
      <c r="H178" s="27"/>
      <c r="I178" s="27"/>
      <c r="J178" s="36">
        <v>3780</v>
      </c>
      <c r="K178" s="49"/>
      <c r="L178" s="22">
        <f t="shared" si="32"/>
        <v>3553.2</v>
      </c>
      <c r="M178" s="49"/>
      <c r="N178" s="45">
        <f>J178*1.12</f>
        <v>4233.6000000000004</v>
      </c>
      <c r="O178" s="48"/>
      <c r="P178" s="28"/>
    </row>
    <row r="179" spans="2:16" ht="40.5" customHeight="1" x14ac:dyDescent="0.4">
      <c r="B179" s="132"/>
      <c r="C179" s="105" t="s">
        <v>211</v>
      </c>
      <c r="D179" s="148"/>
      <c r="E179" s="149"/>
      <c r="F179" s="29">
        <v>600</v>
      </c>
      <c r="G179" s="29" t="s">
        <v>188</v>
      </c>
      <c r="H179" s="27"/>
      <c r="I179" s="27"/>
      <c r="J179" s="49"/>
      <c r="K179" s="36">
        <v>2400</v>
      </c>
      <c r="L179" s="37"/>
      <c r="M179" s="22">
        <f>(K179-(K179*0.06))</f>
        <v>2256</v>
      </c>
      <c r="N179" s="37"/>
      <c r="O179" s="45">
        <f>K179*1.12</f>
        <v>2688.0000000000005</v>
      </c>
      <c r="P179" s="28"/>
    </row>
    <row r="180" spans="2:16" ht="48.75" customHeight="1" x14ac:dyDescent="0.4">
      <c r="B180" s="133"/>
      <c r="C180" s="119"/>
      <c r="D180" s="150"/>
      <c r="E180" s="151"/>
      <c r="F180" s="29">
        <v>700</v>
      </c>
      <c r="G180" s="29" t="s">
        <v>188</v>
      </c>
      <c r="H180" s="27"/>
      <c r="I180" s="27"/>
      <c r="J180" s="49"/>
      <c r="K180" s="36">
        <v>2520</v>
      </c>
      <c r="L180" s="37"/>
      <c r="M180" s="22">
        <f t="shared" ref="M180:M182" si="34">(K180-(K180*0.06))</f>
        <v>2368.8000000000002</v>
      </c>
      <c r="N180" s="37"/>
      <c r="O180" s="45">
        <f>K180*1.12</f>
        <v>2822.4</v>
      </c>
      <c r="P180" s="28"/>
    </row>
    <row r="181" spans="2:16" ht="39" customHeight="1" x14ac:dyDescent="0.4">
      <c r="B181" s="133"/>
      <c r="C181" s="119"/>
      <c r="D181" s="150"/>
      <c r="E181" s="151"/>
      <c r="F181" s="29">
        <v>800</v>
      </c>
      <c r="G181" s="29" t="s">
        <v>188</v>
      </c>
      <c r="H181" s="27"/>
      <c r="I181" s="27"/>
      <c r="J181" s="49"/>
      <c r="K181" s="36">
        <v>2600</v>
      </c>
      <c r="L181" s="37"/>
      <c r="M181" s="22">
        <f t="shared" si="34"/>
        <v>2444</v>
      </c>
      <c r="N181" s="37"/>
      <c r="O181" s="45">
        <f>K181*1.12</f>
        <v>2912.0000000000005</v>
      </c>
      <c r="P181" s="28"/>
    </row>
    <row r="182" spans="2:16" ht="58.5" customHeight="1" x14ac:dyDescent="0.4">
      <c r="B182" s="134"/>
      <c r="C182" s="106"/>
      <c r="D182" s="152"/>
      <c r="E182" s="153"/>
      <c r="F182" s="29">
        <v>900</v>
      </c>
      <c r="G182" s="29" t="s">
        <v>188</v>
      </c>
      <c r="H182" s="27"/>
      <c r="I182" s="27"/>
      <c r="J182" s="49"/>
      <c r="K182" s="36">
        <v>3120</v>
      </c>
      <c r="L182" s="37"/>
      <c r="M182" s="22">
        <f t="shared" si="34"/>
        <v>2932.8</v>
      </c>
      <c r="N182" s="37"/>
      <c r="O182" s="45">
        <f>K182*1.12</f>
        <v>3494.4000000000005</v>
      </c>
      <c r="P182" s="28"/>
    </row>
    <row r="183" spans="2:16" ht="48.75" customHeight="1" x14ac:dyDescent="0.4">
      <c r="B183" s="32"/>
      <c r="C183" s="29" t="s">
        <v>212</v>
      </c>
      <c r="D183" s="148"/>
      <c r="E183" s="149"/>
      <c r="F183" s="29" t="s">
        <v>214</v>
      </c>
      <c r="G183" s="29" t="s">
        <v>188</v>
      </c>
      <c r="H183" s="27"/>
      <c r="I183" s="27"/>
      <c r="J183" s="36">
        <v>2000</v>
      </c>
      <c r="K183" s="38"/>
      <c r="L183" s="22">
        <f t="shared" si="32"/>
        <v>1880</v>
      </c>
      <c r="M183" s="37"/>
      <c r="N183" s="45">
        <f>J183*1.12</f>
        <v>2240</v>
      </c>
      <c r="O183" s="48"/>
      <c r="P183" s="28"/>
    </row>
    <row r="184" spans="2:16" ht="54" customHeight="1" x14ac:dyDescent="0.4">
      <c r="B184" s="32"/>
      <c r="C184" s="29" t="s">
        <v>212</v>
      </c>
      <c r="D184" s="150"/>
      <c r="E184" s="151"/>
      <c r="F184" s="29" t="s">
        <v>215</v>
      </c>
      <c r="G184" s="29" t="s">
        <v>188</v>
      </c>
      <c r="H184" s="27"/>
      <c r="I184" s="27"/>
      <c r="J184" s="36">
        <v>2000</v>
      </c>
      <c r="K184" s="38"/>
      <c r="L184" s="22">
        <f t="shared" si="32"/>
        <v>1880</v>
      </c>
      <c r="M184" s="37"/>
      <c r="N184" s="45">
        <f t="shared" ref="N184:N185" si="35">J184*1.12</f>
        <v>2240</v>
      </c>
      <c r="O184" s="48"/>
      <c r="P184" s="28"/>
    </row>
    <row r="185" spans="2:16" ht="55.5" customHeight="1" x14ac:dyDescent="0.4">
      <c r="B185" s="32"/>
      <c r="C185" s="29" t="s">
        <v>213</v>
      </c>
      <c r="D185" s="150"/>
      <c r="E185" s="151"/>
      <c r="F185" s="29" t="s">
        <v>214</v>
      </c>
      <c r="G185" s="29" t="s">
        <v>188</v>
      </c>
      <c r="H185" s="27"/>
      <c r="I185" s="27"/>
      <c r="J185" s="36">
        <v>2150</v>
      </c>
      <c r="K185" s="38"/>
      <c r="L185" s="22">
        <f t="shared" si="32"/>
        <v>2021</v>
      </c>
      <c r="M185" s="37"/>
      <c r="N185" s="45">
        <f t="shared" si="35"/>
        <v>2408.0000000000005</v>
      </c>
      <c r="O185" s="48"/>
      <c r="P185" s="28"/>
    </row>
    <row r="186" spans="2:16" ht="74.25" customHeight="1" x14ac:dyDescent="0.4">
      <c r="B186" s="32"/>
      <c r="C186" s="29" t="s">
        <v>213</v>
      </c>
      <c r="D186" s="152"/>
      <c r="E186" s="153"/>
      <c r="F186" s="29" t="s">
        <v>215</v>
      </c>
      <c r="G186" s="29" t="s">
        <v>188</v>
      </c>
      <c r="H186" s="27"/>
      <c r="I186" s="27"/>
      <c r="J186" s="36">
        <v>2150</v>
      </c>
      <c r="K186" s="38"/>
      <c r="L186" s="22">
        <f t="shared" si="32"/>
        <v>2021</v>
      </c>
      <c r="M186" s="37"/>
      <c r="N186" s="45">
        <f>J186*1.12</f>
        <v>2408.0000000000005</v>
      </c>
      <c r="O186" s="48"/>
      <c r="P186" s="28"/>
    </row>
    <row r="187" spans="2:16" ht="150" customHeight="1" x14ac:dyDescent="0.7">
      <c r="B187" s="142" t="s">
        <v>217</v>
      </c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28"/>
    </row>
    <row r="188" spans="2:16" ht="20.25" customHeight="1" x14ac:dyDescent="0.25">
      <c r="B188" s="184"/>
      <c r="C188" s="95" t="s">
        <v>93</v>
      </c>
      <c r="D188" s="99" t="s">
        <v>94</v>
      </c>
      <c r="E188" s="100"/>
      <c r="F188" s="97" t="s">
        <v>95</v>
      </c>
      <c r="G188" s="97" t="s">
        <v>96</v>
      </c>
      <c r="H188" s="20"/>
      <c r="I188" s="20"/>
      <c r="J188" s="90" t="s">
        <v>86</v>
      </c>
      <c r="K188" s="91"/>
      <c r="L188" s="90" t="s">
        <v>97</v>
      </c>
      <c r="M188" s="91"/>
      <c r="N188" s="92" t="s">
        <v>100</v>
      </c>
      <c r="O188" s="92"/>
      <c r="P188" s="28"/>
    </row>
    <row r="189" spans="2:16" ht="22.5" customHeight="1" x14ac:dyDescent="0.25">
      <c r="B189" s="185"/>
      <c r="C189" s="96"/>
      <c r="D189" s="101"/>
      <c r="E189" s="102"/>
      <c r="F189" s="98"/>
      <c r="G189" s="98"/>
      <c r="H189" s="20"/>
      <c r="I189" s="20"/>
      <c r="J189" s="44" t="s">
        <v>98</v>
      </c>
      <c r="K189" s="44" t="s">
        <v>99</v>
      </c>
      <c r="L189" s="44" t="s">
        <v>98</v>
      </c>
      <c r="M189" s="44" t="s">
        <v>99</v>
      </c>
      <c r="N189" s="44" t="s">
        <v>98</v>
      </c>
      <c r="O189" s="44" t="s">
        <v>99</v>
      </c>
      <c r="P189" s="28"/>
    </row>
    <row r="190" spans="2:16" ht="19.5" x14ac:dyDescent="0.4">
      <c r="B190" s="32"/>
      <c r="C190" s="29" t="s">
        <v>218</v>
      </c>
      <c r="D190" s="167">
        <v>100</v>
      </c>
      <c r="E190" s="168"/>
      <c r="F190" s="29" t="s">
        <v>257</v>
      </c>
      <c r="G190" s="29" t="s">
        <v>181</v>
      </c>
      <c r="H190" s="18"/>
      <c r="I190" s="18"/>
      <c r="J190" s="40"/>
      <c r="K190" s="36">
        <v>168</v>
      </c>
      <c r="L190" s="40"/>
      <c r="M190" s="21">
        <f>(K190-(K190*0.06))</f>
        <v>157.91999999999999</v>
      </c>
      <c r="N190" s="41"/>
      <c r="O190" s="46">
        <f>K190*1.12</f>
        <v>188.16000000000003</v>
      </c>
      <c r="P190" s="28"/>
    </row>
    <row r="191" spans="2:16" ht="19.5" x14ac:dyDescent="0.4">
      <c r="B191" s="32"/>
      <c r="C191" s="29" t="s">
        <v>219</v>
      </c>
      <c r="D191" s="167">
        <v>133.30000000000001</v>
      </c>
      <c r="E191" s="168"/>
      <c r="F191" s="29" t="s">
        <v>258</v>
      </c>
      <c r="G191" s="29" t="s">
        <v>181</v>
      </c>
      <c r="H191" s="18"/>
      <c r="I191" s="18"/>
      <c r="J191" s="40"/>
      <c r="K191" s="36">
        <v>117</v>
      </c>
      <c r="L191" s="40"/>
      <c r="M191" s="21">
        <f t="shared" ref="M191:M228" si="36">(K191-(K191*0.06))</f>
        <v>109.98</v>
      </c>
      <c r="N191" s="41"/>
      <c r="O191" s="46">
        <f t="shared" ref="O191:O228" si="37">K191*1.12</f>
        <v>131.04000000000002</v>
      </c>
      <c r="P191" s="28"/>
    </row>
    <row r="192" spans="2:16" ht="19.5" x14ac:dyDescent="0.4">
      <c r="B192" s="32"/>
      <c r="C192" s="29" t="s">
        <v>220</v>
      </c>
      <c r="D192" s="167">
        <v>166.6</v>
      </c>
      <c r="E192" s="168"/>
      <c r="F192" s="29" t="s">
        <v>259</v>
      </c>
      <c r="G192" s="29" t="s">
        <v>181</v>
      </c>
      <c r="H192" s="18"/>
      <c r="I192" s="18"/>
      <c r="J192" s="40"/>
      <c r="K192" s="36">
        <v>93.6</v>
      </c>
      <c r="L192" s="40"/>
      <c r="M192" s="21">
        <f t="shared" si="36"/>
        <v>87.983999999999995</v>
      </c>
      <c r="N192" s="41"/>
      <c r="O192" s="46">
        <f t="shared" si="37"/>
        <v>104.83200000000001</v>
      </c>
      <c r="P192" s="28"/>
    </row>
    <row r="193" spans="2:16" ht="19.5" x14ac:dyDescent="0.4">
      <c r="B193" s="32"/>
      <c r="C193" s="29" t="s">
        <v>221</v>
      </c>
      <c r="D193" s="167">
        <v>222.2</v>
      </c>
      <c r="E193" s="168"/>
      <c r="F193" s="29" t="s">
        <v>260</v>
      </c>
      <c r="G193" s="29" t="s">
        <v>181</v>
      </c>
      <c r="H193" s="18"/>
      <c r="I193" s="18"/>
      <c r="J193" s="40"/>
      <c r="K193" s="36">
        <v>64.8</v>
      </c>
      <c r="L193" s="40"/>
      <c r="M193" s="21">
        <f t="shared" si="36"/>
        <v>60.911999999999999</v>
      </c>
      <c r="N193" s="41"/>
      <c r="O193" s="46">
        <f t="shared" si="37"/>
        <v>72.576000000000008</v>
      </c>
      <c r="P193" s="28"/>
    </row>
    <row r="194" spans="2:16" ht="19.5" x14ac:dyDescent="0.4">
      <c r="B194" s="32"/>
      <c r="C194" s="29" t="s">
        <v>222</v>
      </c>
      <c r="D194" s="167">
        <v>333.3</v>
      </c>
      <c r="E194" s="168"/>
      <c r="F194" s="29" t="s">
        <v>261</v>
      </c>
      <c r="G194" s="29" t="s">
        <v>181</v>
      </c>
      <c r="H194" s="18"/>
      <c r="I194" s="18"/>
      <c r="J194" s="40"/>
      <c r="K194" s="36">
        <v>50.4</v>
      </c>
      <c r="L194" s="40"/>
      <c r="M194" s="21">
        <f t="shared" si="36"/>
        <v>47.375999999999998</v>
      </c>
      <c r="N194" s="41"/>
      <c r="O194" s="46">
        <f t="shared" si="37"/>
        <v>56.448</v>
      </c>
      <c r="P194" s="28"/>
    </row>
    <row r="195" spans="2:16" ht="19.5" x14ac:dyDescent="0.4">
      <c r="B195" s="32"/>
      <c r="C195" s="29" t="s">
        <v>223</v>
      </c>
      <c r="D195" s="167">
        <v>142.85</v>
      </c>
      <c r="E195" s="168"/>
      <c r="F195" s="29" t="s">
        <v>262</v>
      </c>
      <c r="G195" s="29" t="s">
        <v>181</v>
      </c>
      <c r="H195" s="18"/>
      <c r="I195" s="18"/>
      <c r="J195" s="40"/>
      <c r="K195" s="36">
        <v>109.2</v>
      </c>
      <c r="L195" s="40"/>
      <c r="M195" s="21">
        <f t="shared" si="36"/>
        <v>102.648</v>
      </c>
      <c r="N195" s="41"/>
      <c r="O195" s="46">
        <f t="shared" si="37"/>
        <v>122.30400000000002</v>
      </c>
      <c r="P195" s="28"/>
    </row>
    <row r="196" spans="2:16" ht="19.5" x14ac:dyDescent="0.4">
      <c r="B196" s="32"/>
      <c r="C196" s="29" t="s">
        <v>224</v>
      </c>
      <c r="D196" s="167">
        <v>178.57</v>
      </c>
      <c r="E196" s="168"/>
      <c r="F196" s="29" t="s">
        <v>263</v>
      </c>
      <c r="G196" s="29" t="s">
        <v>181</v>
      </c>
      <c r="H196" s="18"/>
      <c r="I196" s="18"/>
      <c r="J196" s="40"/>
      <c r="K196" s="36">
        <v>87.36</v>
      </c>
      <c r="L196" s="40"/>
      <c r="M196" s="21">
        <f t="shared" si="36"/>
        <v>82.118399999999994</v>
      </c>
      <c r="N196" s="41"/>
      <c r="O196" s="46">
        <f t="shared" si="37"/>
        <v>97.84320000000001</v>
      </c>
      <c r="P196" s="28"/>
    </row>
    <row r="197" spans="2:16" ht="19.5" x14ac:dyDescent="0.4">
      <c r="B197" s="32"/>
      <c r="C197" s="29" t="s">
        <v>225</v>
      </c>
      <c r="D197" s="167">
        <v>238.1</v>
      </c>
      <c r="E197" s="168"/>
      <c r="F197" s="29" t="s">
        <v>264</v>
      </c>
      <c r="G197" s="29" t="s">
        <v>181</v>
      </c>
      <c r="H197" s="18"/>
      <c r="I197" s="18"/>
      <c r="J197" s="40"/>
      <c r="K197" s="36">
        <v>67.2</v>
      </c>
      <c r="L197" s="40"/>
      <c r="M197" s="21">
        <f t="shared" si="36"/>
        <v>63.168000000000006</v>
      </c>
      <c r="N197" s="41"/>
      <c r="O197" s="46">
        <f t="shared" si="37"/>
        <v>75.26400000000001</v>
      </c>
      <c r="P197" s="28"/>
    </row>
    <row r="198" spans="2:16" ht="19.5" x14ac:dyDescent="0.4">
      <c r="B198" s="32"/>
      <c r="C198" s="29" t="s">
        <v>226</v>
      </c>
      <c r="D198" s="167">
        <v>357.15</v>
      </c>
      <c r="E198" s="168"/>
      <c r="F198" s="29" t="s">
        <v>265</v>
      </c>
      <c r="G198" s="29" t="s">
        <v>181</v>
      </c>
      <c r="H198" s="18"/>
      <c r="I198" s="18"/>
      <c r="J198" s="40"/>
      <c r="K198" s="36">
        <v>47.1</v>
      </c>
      <c r="L198" s="40"/>
      <c r="M198" s="21">
        <f t="shared" si="36"/>
        <v>44.274000000000001</v>
      </c>
      <c r="N198" s="41"/>
      <c r="O198" s="46">
        <f t="shared" si="37"/>
        <v>52.75200000000001</v>
      </c>
      <c r="P198" s="28"/>
    </row>
    <row r="199" spans="2:16" ht="19.5" x14ac:dyDescent="0.4">
      <c r="B199" s="32"/>
      <c r="C199" s="29" t="s">
        <v>227</v>
      </c>
      <c r="D199" s="167">
        <v>384.6</v>
      </c>
      <c r="E199" s="168"/>
      <c r="F199" s="29" t="s">
        <v>266</v>
      </c>
      <c r="G199" s="29" t="s">
        <v>181</v>
      </c>
      <c r="H199" s="18"/>
      <c r="I199" s="18"/>
      <c r="J199" s="40"/>
      <c r="K199" s="36">
        <v>37.5</v>
      </c>
      <c r="L199" s="40"/>
      <c r="M199" s="21">
        <f t="shared" si="36"/>
        <v>35.25</v>
      </c>
      <c r="N199" s="41"/>
      <c r="O199" s="46">
        <f t="shared" si="37"/>
        <v>42.000000000000007</v>
      </c>
      <c r="P199" s="28"/>
    </row>
    <row r="200" spans="2:16" ht="19.5" x14ac:dyDescent="0.4">
      <c r="B200" s="32"/>
      <c r="C200" s="29" t="s">
        <v>228</v>
      </c>
      <c r="D200" s="167">
        <v>166.6</v>
      </c>
      <c r="E200" s="168"/>
      <c r="F200" s="29" t="s">
        <v>267</v>
      </c>
      <c r="G200" s="29" t="s">
        <v>181</v>
      </c>
      <c r="H200" s="18"/>
      <c r="I200" s="18"/>
      <c r="J200" s="40"/>
      <c r="K200" s="36">
        <v>93.6</v>
      </c>
      <c r="L200" s="40"/>
      <c r="M200" s="21">
        <f t="shared" si="36"/>
        <v>87.983999999999995</v>
      </c>
      <c r="N200" s="41"/>
      <c r="O200" s="46">
        <f t="shared" si="37"/>
        <v>104.83200000000001</v>
      </c>
      <c r="P200" s="28"/>
    </row>
    <row r="201" spans="2:16" ht="19.5" x14ac:dyDescent="0.4">
      <c r="B201" s="32"/>
      <c r="C201" s="29" t="s">
        <v>229</v>
      </c>
      <c r="D201" s="167">
        <v>208.3</v>
      </c>
      <c r="E201" s="168"/>
      <c r="F201" s="29" t="s">
        <v>268</v>
      </c>
      <c r="G201" s="29" t="s">
        <v>181</v>
      </c>
      <c r="H201" s="18"/>
      <c r="I201" s="18"/>
      <c r="J201" s="40"/>
      <c r="K201" s="36">
        <v>74.900000000000006</v>
      </c>
      <c r="L201" s="40"/>
      <c r="M201" s="21">
        <f t="shared" si="36"/>
        <v>70.406000000000006</v>
      </c>
      <c r="N201" s="41"/>
      <c r="O201" s="46">
        <f t="shared" si="37"/>
        <v>83.888000000000019</v>
      </c>
      <c r="P201" s="28"/>
    </row>
    <row r="202" spans="2:16" ht="19.5" x14ac:dyDescent="0.4">
      <c r="B202" s="32"/>
      <c r="C202" s="29" t="s">
        <v>230</v>
      </c>
      <c r="D202" s="167">
        <v>277.7</v>
      </c>
      <c r="E202" s="168"/>
      <c r="F202" s="29" t="s">
        <v>269</v>
      </c>
      <c r="G202" s="29" t="s">
        <v>181</v>
      </c>
      <c r="H202" s="18"/>
      <c r="I202" s="18"/>
      <c r="J202" s="40"/>
      <c r="K202" s="36">
        <v>56.2</v>
      </c>
      <c r="L202" s="40"/>
      <c r="M202" s="21">
        <f t="shared" si="36"/>
        <v>52.828000000000003</v>
      </c>
      <c r="N202" s="41"/>
      <c r="O202" s="46">
        <f t="shared" si="37"/>
        <v>62.94400000000001</v>
      </c>
      <c r="P202" s="28"/>
    </row>
    <row r="203" spans="2:16" ht="19.5" x14ac:dyDescent="0.4">
      <c r="B203" s="32"/>
      <c r="C203" s="29" t="s">
        <v>231</v>
      </c>
      <c r="D203" s="167">
        <v>416.6</v>
      </c>
      <c r="E203" s="168"/>
      <c r="F203" s="29" t="s">
        <v>270</v>
      </c>
      <c r="G203" s="29" t="s">
        <v>181</v>
      </c>
      <c r="H203" s="18"/>
      <c r="I203" s="18"/>
      <c r="J203" s="40"/>
      <c r="K203" s="36">
        <v>37.5</v>
      </c>
      <c r="L203" s="40"/>
      <c r="M203" s="21">
        <f t="shared" si="36"/>
        <v>35.25</v>
      </c>
      <c r="N203" s="41"/>
      <c r="O203" s="46">
        <f t="shared" si="37"/>
        <v>42.000000000000007</v>
      </c>
      <c r="P203" s="28"/>
    </row>
    <row r="204" spans="2:16" ht="19.5" x14ac:dyDescent="0.4">
      <c r="B204" s="32"/>
      <c r="C204" s="29" t="s">
        <v>232</v>
      </c>
      <c r="D204" s="167">
        <v>200</v>
      </c>
      <c r="E204" s="168"/>
      <c r="F204" s="29" t="s">
        <v>271</v>
      </c>
      <c r="G204" s="29" t="s">
        <v>181</v>
      </c>
      <c r="H204" s="18"/>
      <c r="I204" s="18"/>
      <c r="J204" s="40"/>
      <c r="K204" s="36">
        <v>78</v>
      </c>
      <c r="L204" s="40"/>
      <c r="M204" s="21">
        <f t="shared" si="36"/>
        <v>73.319999999999993</v>
      </c>
      <c r="N204" s="41"/>
      <c r="O204" s="46">
        <f t="shared" si="37"/>
        <v>87.360000000000014</v>
      </c>
      <c r="P204" s="28"/>
    </row>
    <row r="205" spans="2:16" ht="19.5" x14ac:dyDescent="0.4">
      <c r="B205" s="32"/>
      <c r="C205" s="29" t="s">
        <v>233</v>
      </c>
      <c r="D205" s="167">
        <v>250</v>
      </c>
      <c r="E205" s="168"/>
      <c r="F205" s="29" t="s">
        <v>272</v>
      </c>
      <c r="G205" s="29" t="s">
        <v>181</v>
      </c>
      <c r="H205" s="18"/>
      <c r="I205" s="18"/>
      <c r="J205" s="40"/>
      <c r="K205" s="36">
        <v>62.4</v>
      </c>
      <c r="L205" s="40"/>
      <c r="M205" s="21">
        <f t="shared" si="36"/>
        <v>58.655999999999999</v>
      </c>
      <c r="N205" s="41"/>
      <c r="O205" s="46">
        <f t="shared" si="37"/>
        <v>69.888000000000005</v>
      </c>
      <c r="P205" s="28"/>
    </row>
    <row r="206" spans="2:16" ht="19.5" x14ac:dyDescent="0.4">
      <c r="B206" s="32"/>
      <c r="C206" s="29" t="s">
        <v>234</v>
      </c>
      <c r="D206" s="167">
        <v>333.3</v>
      </c>
      <c r="E206" s="168"/>
      <c r="F206" s="29" t="s">
        <v>273</v>
      </c>
      <c r="G206" s="29" t="s">
        <v>181</v>
      </c>
      <c r="H206" s="18"/>
      <c r="I206" s="18"/>
      <c r="J206" s="40"/>
      <c r="K206" s="36">
        <v>46.8</v>
      </c>
      <c r="L206" s="40"/>
      <c r="M206" s="21">
        <f t="shared" si="36"/>
        <v>43.991999999999997</v>
      </c>
      <c r="N206" s="41"/>
      <c r="O206" s="46">
        <f t="shared" si="37"/>
        <v>52.416000000000004</v>
      </c>
      <c r="P206" s="28"/>
    </row>
    <row r="207" spans="2:16" ht="19.5" x14ac:dyDescent="0.4">
      <c r="B207" s="32"/>
      <c r="C207" s="29" t="s">
        <v>235</v>
      </c>
      <c r="D207" s="167">
        <v>500</v>
      </c>
      <c r="E207" s="168"/>
      <c r="F207" s="29" t="s">
        <v>274</v>
      </c>
      <c r="G207" s="29" t="s">
        <v>181</v>
      </c>
      <c r="H207" s="18"/>
      <c r="I207" s="18"/>
      <c r="J207" s="40"/>
      <c r="K207" s="36">
        <v>30</v>
      </c>
      <c r="L207" s="40"/>
      <c r="M207" s="21">
        <f t="shared" si="36"/>
        <v>28.2</v>
      </c>
      <c r="N207" s="41"/>
      <c r="O207" s="46">
        <f t="shared" si="37"/>
        <v>33.6</v>
      </c>
      <c r="P207" s="28"/>
    </row>
    <row r="208" spans="2:16" ht="19.5" x14ac:dyDescent="0.4">
      <c r="B208" s="32"/>
      <c r="C208" s="29" t="s">
        <v>236</v>
      </c>
      <c r="D208" s="167">
        <v>526</v>
      </c>
      <c r="E208" s="168"/>
      <c r="F208" s="29" t="s">
        <v>275</v>
      </c>
      <c r="G208" s="29" t="s">
        <v>181</v>
      </c>
      <c r="H208" s="18"/>
      <c r="I208" s="18"/>
      <c r="J208" s="40"/>
      <c r="K208" s="36">
        <v>28.6</v>
      </c>
      <c r="L208" s="40"/>
      <c r="M208" s="21">
        <f t="shared" si="36"/>
        <v>26.884</v>
      </c>
      <c r="N208" s="41"/>
      <c r="O208" s="46">
        <f t="shared" si="37"/>
        <v>32.032000000000004</v>
      </c>
      <c r="P208" s="28"/>
    </row>
    <row r="209" spans="2:16" ht="19.5" x14ac:dyDescent="0.4">
      <c r="B209" s="32"/>
      <c r="C209" s="29" t="s">
        <v>237</v>
      </c>
      <c r="D209" s="167">
        <v>555.5</v>
      </c>
      <c r="E209" s="168"/>
      <c r="F209" s="29" t="s">
        <v>276</v>
      </c>
      <c r="G209" s="29" t="s">
        <v>181</v>
      </c>
      <c r="H209" s="18"/>
      <c r="I209" s="18"/>
      <c r="J209" s="40"/>
      <c r="K209" s="36">
        <v>27</v>
      </c>
      <c r="L209" s="40"/>
      <c r="M209" s="21">
        <f t="shared" si="36"/>
        <v>25.38</v>
      </c>
      <c r="N209" s="41"/>
      <c r="O209" s="46">
        <f t="shared" si="37"/>
        <v>30.240000000000002</v>
      </c>
      <c r="P209" s="28"/>
    </row>
    <row r="210" spans="2:16" ht="19.5" x14ac:dyDescent="0.4">
      <c r="B210" s="32"/>
      <c r="C210" s="29" t="s">
        <v>238</v>
      </c>
      <c r="D210" s="167">
        <v>285.7</v>
      </c>
      <c r="E210" s="168"/>
      <c r="F210" s="29" t="s">
        <v>178</v>
      </c>
      <c r="G210" s="29" t="s">
        <v>181</v>
      </c>
      <c r="H210" s="18"/>
      <c r="I210" s="18"/>
      <c r="J210" s="40"/>
      <c r="K210" s="36">
        <v>52.6</v>
      </c>
      <c r="L210" s="40"/>
      <c r="M210" s="21">
        <f t="shared" si="36"/>
        <v>49.444000000000003</v>
      </c>
      <c r="N210" s="41"/>
      <c r="O210" s="46">
        <f t="shared" si="37"/>
        <v>58.912000000000006</v>
      </c>
      <c r="P210" s="28"/>
    </row>
    <row r="211" spans="2:16" ht="19.5" x14ac:dyDescent="0.4">
      <c r="B211" s="32"/>
      <c r="C211" s="29" t="s">
        <v>239</v>
      </c>
      <c r="D211" s="167">
        <v>357.1</v>
      </c>
      <c r="E211" s="168"/>
      <c r="F211" s="29" t="s">
        <v>277</v>
      </c>
      <c r="G211" s="29" t="s">
        <v>181</v>
      </c>
      <c r="H211" s="18"/>
      <c r="I211" s="18"/>
      <c r="J211" s="40"/>
      <c r="K211" s="36">
        <v>42</v>
      </c>
      <c r="L211" s="40"/>
      <c r="M211" s="21">
        <f t="shared" si="36"/>
        <v>39.479999999999997</v>
      </c>
      <c r="N211" s="41"/>
      <c r="O211" s="46">
        <f t="shared" si="37"/>
        <v>47.040000000000006</v>
      </c>
      <c r="P211" s="28"/>
    </row>
    <row r="212" spans="2:16" ht="19.5" x14ac:dyDescent="0.4">
      <c r="B212" s="32"/>
      <c r="C212" s="29" t="s">
        <v>240</v>
      </c>
      <c r="D212" s="167">
        <v>476.2</v>
      </c>
      <c r="E212" s="168"/>
      <c r="F212" s="29" t="s">
        <v>177</v>
      </c>
      <c r="G212" s="29" t="s">
        <v>181</v>
      </c>
      <c r="H212" s="18"/>
      <c r="I212" s="18"/>
      <c r="J212" s="40"/>
      <c r="K212" s="36">
        <v>30.3</v>
      </c>
      <c r="L212" s="40"/>
      <c r="M212" s="21">
        <f t="shared" si="36"/>
        <v>28.481999999999999</v>
      </c>
      <c r="N212" s="41"/>
      <c r="O212" s="46">
        <f t="shared" si="37"/>
        <v>33.936000000000007</v>
      </c>
      <c r="P212" s="28"/>
    </row>
    <row r="213" spans="2:16" ht="19.5" x14ac:dyDescent="0.4">
      <c r="B213" s="32"/>
      <c r="C213" s="29" t="s">
        <v>241</v>
      </c>
      <c r="D213" s="167">
        <v>714.2</v>
      </c>
      <c r="E213" s="168"/>
      <c r="F213" s="29" t="s">
        <v>278</v>
      </c>
      <c r="G213" s="29" t="s">
        <v>181</v>
      </c>
      <c r="H213" s="18"/>
      <c r="I213" s="18"/>
      <c r="J213" s="40"/>
      <c r="K213" s="36">
        <v>21</v>
      </c>
      <c r="L213" s="40"/>
      <c r="M213" s="21">
        <f t="shared" si="36"/>
        <v>19.739999999999998</v>
      </c>
      <c r="N213" s="41"/>
      <c r="O213" s="46">
        <f t="shared" si="37"/>
        <v>23.520000000000003</v>
      </c>
      <c r="P213" s="28"/>
    </row>
    <row r="214" spans="2:16" ht="19.5" x14ac:dyDescent="0.4">
      <c r="B214" s="32"/>
      <c r="C214" s="29" t="s">
        <v>242</v>
      </c>
      <c r="D214" s="167">
        <v>416.6</v>
      </c>
      <c r="E214" s="168"/>
      <c r="F214" s="29" t="s">
        <v>175</v>
      </c>
      <c r="G214" s="29" t="s">
        <v>181</v>
      </c>
      <c r="H214" s="18"/>
      <c r="I214" s="18"/>
      <c r="J214" s="40"/>
      <c r="K214" s="36">
        <v>36</v>
      </c>
      <c r="L214" s="40"/>
      <c r="M214" s="21">
        <f t="shared" si="36"/>
        <v>33.840000000000003</v>
      </c>
      <c r="N214" s="41"/>
      <c r="O214" s="46">
        <f t="shared" si="37"/>
        <v>40.320000000000007</v>
      </c>
      <c r="P214" s="28"/>
    </row>
    <row r="215" spans="2:16" ht="19.5" x14ac:dyDescent="0.4">
      <c r="B215" s="32"/>
      <c r="C215" s="29" t="s">
        <v>243</v>
      </c>
      <c r="D215" s="167">
        <v>400</v>
      </c>
      <c r="E215" s="168"/>
      <c r="F215" s="29" t="s">
        <v>155</v>
      </c>
      <c r="G215" s="29" t="s">
        <v>181</v>
      </c>
      <c r="H215" s="18"/>
      <c r="I215" s="18"/>
      <c r="J215" s="40"/>
      <c r="K215" s="36">
        <v>37.5</v>
      </c>
      <c r="L215" s="40"/>
      <c r="M215" s="21">
        <f t="shared" si="36"/>
        <v>35.25</v>
      </c>
      <c r="N215" s="41"/>
      <c r="O215" s="46">
        <f t="shared" si="37"/>
        <v>42.000000000000007</v>
      </c>
      <c r="P215" s="28"/>
    </row>
    <row r="216" spans="2:16" ht="19.5" x14ac:dyDescent="0.4">
      <c r="B216" s="32"/>
      <c r="C216" s="29" t="s">
        <v>244</v>
      </c>
      <c r="D216" s="167">
        <v>500</v>
      </c>
      <c r="E216" s="168"/>
      <c r="F216" s="29" t="s">
        <v>279</v>
      </c>
      <c r="G216" s="29" t="s">
        <v>181</v>
      </c>
      <c r="H216" s="18"/>
      <c r="I216" s="18"/>
      <c r="J216" s="40"/>
      <c r="K216" s="36">
        <v>30</v>
      </c>
      <c r="L216" s="40"/>
      <c r="M216" s="21">
        <f t="shared" si="36"/>
        <v>28.2</v>
      </c>
      <c r="N216" s="41"/>
      <c r="O216" s="46">
        <f t="shared" si="37"/>
        <v>33.6</v>
      </c>
      <c r="P216" s="28"/>
    </row>
    <row r="217" spans="2:16" ht="19.5" x14ac:dyDescent="0.4">
      <c r="B217" s="32"/>
      <c r="C217" s="29" t="s">
        <v>245</v>
      </c>
      <c r="D217" s="167">
        <v>666.6</v>
      </c>
      <c r="E217" s="168"/>
      <c r="F217" s="29" t="s">
        <v>176</v>
      </c>
      <c r="G217" s="29" t="s">
        <v>181</v>
      </c>
      <c r="H217" s="18"/>
      <c r="I217" s="18"/>
      <c r="J217" s="40"/>
      <c r="K217" s="36">
        <v>22.6</v>
      </c>
      <c r="L217" s="40"/>
      <c r="M217" s="21">
        <f t="shared" si="36"/>
        <v>21.244</v>
      </c>
      <c r="N217" s="41"/>
      <c r="O217" s="46">
        <f t="shared" si="37"/>
        <v>25.312000000000005</v>
      </c>
      <c r="P217" s="28"/>
    </row>
    <row r="218" spans="2:16" ht="19.5" x14ac:dyDescent="0.4">
      <c r="B218" s="32"/>
      <c r="C218" s="29" t="s">
        <v>246</v>
      </c>
      <c r="D218" s="167">
        <v>1000</v>
      </c>
      <c r="E218" s="168"/>
      <c r="F218" s="29" t="s">
        <v>280</v>
      </c>
      <c r="G218" s="29" t="s">
        <v>181</v>
      </c>
      <c r="H218" s="18"/>
      <c r="I218" s="18"/>
      <c r="J218" s="40"/>
      <c r="K218" s="36">
        <v>15.6</v>
      </c>
      <c r="L218" s="40"/>
      <c r="M218" s="21">
        <f t="shared" si="36"/>
        <v>14.664</v>
      </c>
      <c r="N218" s="41"/>
      <c r="O218" s="46">
        <f t="shared" si="37"/>
        <v>17.472000000000001</v>
      </c>
      <c r="P218" s="28"/>
    </row>
    <row r="219" spans="2:16" ht="19.5" x14ac:dyDescent="0.4">
      <c r="B219" s="32"/>
      <c r="C219" s="29" t="s">
        <v>247</v>
      </c>
      <c r="D219" s="167">
        <v>2000</v>
      </c>
      <c r="E219" s="168"/>
      <c r="F219" s="29" t="s">
        <v>281</v>
      </c>
      <c r="G219" s="29" t="s">
        <v>181</v>
      </c>
      <c r="H219" s="18"/>
      <c r="I219" s="18"/>
      <c r="J219" s="40"/>
      <c r="K219" s="36">
        <v>10.8</v>
      </c>
      <c r="L219" s="40"/>
      <c r="M219" s="21">
        <f t="shared" si="36"/>
        <v>10.152000000000001</v>
      </c>
      <c r="N219" s="41"/>
      <c r="O219" s="46">
        <f t="shared" si="37"/>
        <v>12.096000000000002</v>
      </c>
      <c r="P219" s="28"/>
    </row>
    <row r="220" spans="2:16" ht="19.5" x14ac:dyDescent="0.4">
      <c r="B220" s="32"/>
      <c r="C220" s="29" t="s">
        <v>248</v>
      </c>
      <c r="D220" s="167">
        <v>625</v>
      </c>
      <c r="E220" s="168"/>
      <c r="F220" s="29" t="s">
        <v>173</v>
      </c>
      <c r="G220" s="29" t="s">
        <v>181</v>
      </c>
      <c r="H220" s="18"/>
      <c r="I220" s="18"/>
      <c r="J220" s="40"/>
      <c r="K220" s="36">
        <v>24</v>
      </c>
      <c r="L220" s="40"/>
      <c r="M220" s="21">
        <f t="shared" si="36"/>
        <v>22.56</v>
      </c>
      <c r="N220" s="41"/>
      <c r="O220" s="46">
        <f t="shared" si="37"/>
        <v>26.880000000000003</v>
      </c>
      <c r="P220" s="28"/>
    </row>
    <row r="221" spans="2:16" ht="19.5" x14ac:dyDescent="0.4">
      <c r="B221" s="32"/>
      <c r="C221" s="29" t="s">
        <v>249</v>
      </c>
      <c r="D221" s="167">
        <v>833</v>
      </c>
      <c r="E221" s="168"/>
      <c r="F221" s="29" t="s">
        <v>282</v>
      </c>
      <c r="G221" s="29" t="s">
        <v>181</v>
      </c>
      <c r="H221" s="18"/>
      <c r="I221" s="18"/>
      <c r="J221" s="40"/>
      <c r="K221" s="36">
        <v>18</v>
      </c>
      <c r="L221" s="40"/>
      <c r="M221" s="21">
        <f t="shared" si="36"/>
        <v>16.920000000000002</v>
      </c>
      <c r="N221" s="41"/>
      <c r="O221" s="46">
        <f t="shared" si="37"/>
        <v>20.160000000000004</v>
      </c>
      <c r="P221" s="28"/>
    </row>
    <row r="222" spans="2:16" ht="19.5" x14ac:dyDescent="0.4">
      <c r="B222" s="32"/>
      <c r="C222" s="29" t="s">
        <v>250</v>
      </c>
      <c r="D222" s="167">
        <v>1250</v>
      </c>
      <c r="E222" s="168"/>
      <c r="F222" s="29" t="s">
        <v>180</v>
      </c>
      <c r="G222" s="29" t="s">
        <v>181</v>
      </c>
      <c r="H222" s="18"/>
      <c r="I222" s="18"/>
      <c r="J222" s="40"/>
      <c r="K222" s="36">
        <v>12.6</v>
      </c>
      <c r="L222" s="40"/>
      <c r="M222" s="21">
        <f t="shared" si="36"/>
        <v>11.843999999999999</v>
      </c>
      <c r="N222" s="41"/>
      <c r="O222" s="46">
        <f t="shared" si="37"/>
        <v>14.112</v>
      </c>
      <c r="P222" s="28"/>
    </row>
    <row r="223" spans="2:16" ht="19.5" x14ac:dyDescent="0.4">
      <c r="B223" s="32"/>
      <c r="C223" s="29" t="s">
        <v>251</v>
      </c>
      <c r="D223" s="167">
        <v>2500</v>
      </c>
      <c r="E223" s="168"/>
      <c r="F223" s="29" t="s">
        <v>283</v>
      </c>
      <c r="G223" s="29" t="s">
        <v>181</v>
      </c>
      <c r="H223" s="18"/>
      <c r="I223" s="18"/>
      <c r="J223" s="40"/>
      <c r="K223" s="36">
        <v>9</v>
      </c>
      <c r="L223" s="40"/>
      <c r="M223" s="21">
        <f t="shared" si="36"/>
        <v>8.4600000000000009</v>
      </c>
      <c r="N223" s="41"/>
      <c r="O223" s="46">
        <f t="shared" si="37"/>
        <v>10.080000000000002</v>
      </c>
      <c r="P223" s="28"/>
    </row>
    <row r="224" spans="2:16" ht="19.5" x14ac:dyDescent="0.4">
      <c r="B224" s="32"/>
      <c r="C224" s="29" t="s">
        <v>252</v>
      </c>
      <c r="D224" s="167">
        <v>1111.0999999999999</v>
      </c>
      <c r="E224" s="168"/>
      <c r="F224" s="29" t="s">
        <v>174</v>
      </c>
      <c r="G224" s="29" t="s">
        <v>181</v>
      </c>
      <c r="H224" s="18"/>
      <c r="I224" s="18"/>
      <c r="J224" s="40"/>
      <c r="K224" s="36">
        <v>15</v>
      </c>
      <c r="L224" s="40"/>
      <c r="M224" s="21">
        <f t="shared" si="36"/>
        <v>14.1</v>
      </c>
      <c r="N224" s="41"/>
      <c r="O224" s="46">
        <f t="shared" si="37"/>
        <v>16.8</v>
      </c>
      <c r="P224" s="28"/>
    </row>
    <row r="225" spans="1:16" ht="19.5" x14ac:dyDescent="0.4">
      <c r="B225" s="32"/>
      <c r="C225" s="29" t="s">
        <v>253</v>
      </c>
      <c r="D225" s="167">
        <v>1666.6</v>
      </c>
      <c r="E225" s="168"/>
      <c r="F225" s="29" t="s">
        <v>284</v>
      </c>
      <c r="G225" s="29" t="s">
        <v>181</v>
      </c>
      <c r="H225" s="18"/>
      <c r="I225" s="18"/>
      <c r="J225" s="40"/>
      <c r="K225" s="36">
        <v>9.6</v>
      </c>
      <c r="L225" s="40"/>
      <c r="M225" s="21">
        <f t="shared" si="36"/>
        <v>9.0239999999999991</v>
      </c>
      <c r="N225" s="41"/>
      <c r="O225" s="46">
        <f t="shared" si="37"/>
        <v>10.752000000000001</v>
      </c>
      <c r="P225" s="28"/>
    </row>
    <row r="226" spans="1:16" ht="19.5" x14ac:dyDescent="0.4">
      <c r="B226" s="32"/>
      <c r="C226" s="29" t="s">
        <v>254</v>
      </c>
      <c r="D226" s="167">
        <v>3333.3</v>
      </c>
      <c r="E226" s="168"/>
      <c r="F226" s="29" t="s">
        <v>285</v>
      </c>
      <c r="G226" s="29" t="s">
        <v>181</v>
      </c>
      <c r="H226" s="18"/>
      <c r="I226" s="18"/>
      <c r="J226" s="40"/>
      <c r="K226" s="36">
        <v>7.2</v>
      </c>
      <c r="L226" s="40"/>
      <c r="M226" s="21">
        <f t="shared" si="36"/>
        <v>6.7679999999999998</v>
      </c>
      <c r="N226" s="41"/>
      <c r="O226" s="46">
        <f t="shared" si="37"/>
        <v>8.0640000000000018</v>
      </c>
      <c r="P226" s="28"/>
    </row>
    <row r="227" spans="1:16" ht="19.5" x14ac:dyDescent="0.4">
      <c r="B227" s="32"/>
      <c r="C227" s="29" t="s">
        <v>255</v>
      </c>
      <c r="D227" s="167">
        <v>2500</v>
      </c>
      <c r="E227" s="168"/>
      <c r="F227" s="29" t="s">
        <v>171</v>
      </c>
      <c r="G227" s="29" t="s">
        <v>181</v>
      </c>
      <c r="H227" s="18"/>
      <c r="I227" s="18"/>
      <c r="J227" s="40"/>
      <c r="K227" s="36">
        <v>7.2</v>
      </c>
      <c r="L227" s="40"/>
      <c r="M227" s="21">
        <f t="shared" si="36"/>
        <v>6.7679999999999998</v>
      </c>
      <c r="N227" s="41"/>
      <c r="O227" s="46">
        <f t="shared" si="37"/>
        <v>8.0640000000000018</v>
      </c>
      <c r="P227" s="28"/>
    </row>
    <row r="228" spans="1:16" ht="19.5" x14ac:dyDescent="0.4">
      <c r="B228" s="32"/>
      <c r="C228" s="29" t="s">
        <v>256</v>
      </c>
      <c r="D228" s="167">
        <v>5000</v>
      </c>
      <c r="E228" s="168"/>
      <c r="F228" s="29" t="s">
        <v>286</v>
      </c>
      <c r="G228" s="29" t="s">
        <v>181</v>
      </c>
      <c r="H228" s="18"/>
      <c r="I228" s="18"/>
      <c r="J228" s="40"/>
      <c r="K228" s="36">
        <v>6</v>
      </c>
      <c r="L228" s="40"/>
      <c r="M228" s="21">
        <f t="shared" si="36"/>
        <v>5.64</v>
      </c>
      <c r="N228" s="41"/>
      <c r="O228" s="46">
        <f t="shared" si="37"/>
        <v>6.7200000000000006</v>
      </c>
      <c r="P228" s="28"/>
    </row>
    <row r="229" spans="1:16" ht="51" customHeight="1" x14ac:dyDescent="0.2">
      <c r="A229" s="28"/>
      <c r="B229" s="169" t="s">
        <v>287</v>
      </c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28"/>
    </row>
    <row r="230" spans="1:16" ht="25.5" customHeight="1" x14ac:dyDescent="0.25">
      <c r="A230" s="28"/>
      <c r="B230" s="192"/>
      <c r="C230" s="95" t="s">
        <v>93</v>
      </c>
      <c r="D230" s="99" t="s">
        <v>94</v>
      </c>
      <c r="E230" s="100"/>
      <c r="F230" s="97" t="s">
        <v>95</v>
      </c>
      <c r="G230" s="97" t="s">
        <v>96</v>
      </c>
      <c r="H230" s="20"/>
      <c r="I230" s="20"/>
      <c r="J230" s="90" t="s">
        <v>86</v>
      </c>
      <c r="K230" s="91"/>
      <c r="L230" s="90" t="s">
        <v>97</v>
      </c>
      <c r="M230" s="91"/>
      <c r="N230" s="92" t="s">
        <v>100</v>
      </c>
      <c r="O230" s="92"/>
      <c r="P230" s="28"/>
    </row>
    <row r="231" spans="1:16" ht="25.5" customHeight="1" x14ac:dyDescent="0.25">
      <c r="A231" s="28"/>
      <c r="B231" s="193"/>
      <c r="C231" s="96"/>
      <c r="D231" s="101"/>
      <c r="E231" s="102"/>
      <c r="F231" s="98"/>
      <c r="G231" s="98"/>
      <c r="H231" s="20"/>
      <c r="I231" s="20"/>
      <c r="J231" s="44" t="s">
        <v>98</v>
      </c>
      <c r="K231" s="44" t="s">
        <v>99</v>
      </c>
      <c r="L231" s="44" t="s">
        <v>98</v>
      </c>
      <c r="M231" s="44" t="s">
        <v>99</v>
      </c>
      <c r="N231" s="44" t="s">
        <v>98</v>
      </c>
      <c r="O231" s="44" t="s">
        <v>99</v>
      </c>
      <c r="P231" s="28"/>
    </row>
    <row r="232" spans="1:16" ht="19.5" x14ac:dyDescent="0.4">
      <c r="B232" s="32"/>
      <c r="C232" s="29" t="s">
        <v>288</v>
      </c>
      <c r="D232" s="148"/>
      <c r="E232" s="149"/>
      <c r="F232" s="29" t="s">
        <v>292</v>
      </c>
      <c r="G232" s="29" t="s">
        <v>188</v>
      </c>
      <c r="H232" s="21"/>
      <c r="I232" s="21"/>
      <c r="J232" s="43">
        <v>62.5</v>
      </c>
      <c r="K232" s="43">
        <v>42</v>
      </c>
      <c r="L232" s="21">
        <f>(J232-(J232*0.06))</f>
        <v>58.75</v>
      </c>
      <c r="M232" s="21">
        <f>(K232-(K232*0.06))</f>
        <v>39.479999999999997</v>
      </c>
      <c r="N232" s="46">
        <f>J232*1.12</f>
        <v>70</v>
      </c>
      <c r="O232" s="46">
        <f>K232*1.12</f>
        <v>47.040000000000006</v>
      </c>
      <c r="P232" s="28"/>
    </row>
    <row r="233" spans="1:16" ht="19.5" x14ac:dyDescent="0.4">
      <c r="B233" s="32"/>
      <c r="C233" s="29" t="s">
        <v>289</v>
      </c>
      <c r="D233" s="150"/>
      <c r="E233" s="151"/>
      <c r="F233" s="29" t="s">
        <v>293</v>
      </c>
      <c r="G233" s="29" t="s">
        <v>188</v>
      </c>
      <c r="H233" s="21"/>
      <c r="I233" s="21"/>
      <c r="J233" s="43">
        <v>58</v>
      </c>
      <c r="K233" s="43">
        <v>40</v>
      </c>
      <c r="L233" s="21">
        <f t="shared" ref="L233:L236" si="38">(J233-(J233*0.06))</f>
        <v>54.52</v>
      </c>
      <c r="M233" s="21">
        <f>(K233-(K233*0.06))</f>
        <v>37.6</v>
      </c>
      <c r="N233" s="46">
        <f t="shared" ref="N233:N236" si="39">J233*1.12</f>
        <v>64.960000000000008</v>
      </c>
      <c r="O233" s="46">
        <f t="shared" ref="O233" si="40">K233*1.12</f>
        <v>44.800000000000004</v>
      </c>
      <c r="P233" s="28"/>
    </row>
    <row r="234" spans="1:16" ht="19.5" x14ac:dyDescent="0.4">
      <c r="B234" s="32"/>
      <c r="C234" s="29" t="s">
        <v>290</v>
      </c>
      <c r="D234" s="152"/>
      <c r="E234" s="153"/>
      <c r="F234" s="29" t="s">
        <v>294</v>
      </c>
      <c r="G234" s="29" t="s">
        <v>188</v>
      </c>
      <c r="H234" s="21"/>
      <c r="I234" s="21"/>
      <c r="J234" s="43">
        <v>50</v>
      </c>
      <c r="K234" s="41"/>
      <c r="L234" s="21">
        <f t="shared" si="38"/>
        <v>47</v>
      </c>
      <c r="M234" s="41"/>
      <c r="N234" s="46">
        <f t="shared" si="39"/>
        <v>56.000000000000007</v>
      </c>
      <c r="O234" s="41"/>
      <c r="P234" s="28"/>
    </row>
    <row r="235" spans="1:16" ht="19.5" x14ac:dyDescent="0.4">
      <c r="B235" s="132"/>
      <c r="C235" s="105" t="s">
        <v>291</v>
      </c>
      <c r="D235" s="148"/>
      <c r="E235" s="149"/>
      <c r="F235" s="29" t="s">
        <v>295</v>
      </c>
      <c r="G235" s="29" t="s">
        <v>188</v>
      </c>
      <c r="H235" s="21"/>
      <c r="I235" s="21"/>
      <c r="J235" s="43">
        <v>14</v>
      </c>
      <c r="K235" s="41"/>
      <c r="L235" s="21">
        <f t="shared" si="38"/>
        <v>13.16</v>
      </c>
      <c r="M235" s="41"/>
      <c r="N235" s="46">
        <f t="shared" si="39"/>
        <v>15.680000000000001</v>
      </c>
      <c r="O235" s="41"/>
      <c r="P235" s="28"/>
    </row>
    <row r="236" spans="1:16" ht="19.5" x14ac:dyDescent="0.4">
      <c r="B236" s="134"/>
      <c r="C236" s="106"/>
      <c r="D236" s="152"/>
      <c r="E236" s="153"/>
      <c r="F236" s="29" t="s">
        <v>294</v>
      </c>
      <c r="G236" s="29" t="s">
        <v>188</v>
      </c>
      <c r="H236" s="21"/>
      <c r="I236" s="21"/>
      <c r="J236" s="43">
        <v>53</v>
      </c>
      <c r="K236" s="41"/>
      <c r="L236" s="21">
        <f t="shared" si="38"/>
        <v>49.82</v>
      </c>
      <c r="M236" s="41"/>
      <c r="N236" s="46">
        <f t="shared" si="39"/>
        <v>59.360000000000007</v>
      </c>
      <c r="O236" s="41"/>
      <c r="P236" s="28"/>
    </row>
    <row r="237" spans="1:16" ht="43.5" customHeight="1" x14ac:dyDescent="0.2"/>
  </sheetData>
  <mergeCells count="383">
    <mergeCell ref="G230:G231"/>
    <mergeCell ref="F230:F231"/>
    <mergeCell ref="D230:E231"/>
    <mergeCell ref="C230:C231"/>
    <mergeCell ref="B230:B231"/>
    <mergeCell ref="N230:O230"/>
    <mergeCell ref="L230:M230"/>
    <mergeCell ref="J230:K230"/>
    <mergeCell ref="G173:G174"/>
    <mergeCell ref="F173:F174"/>
    <mergeCell ref="D173:E174"/>
    <mergeCell ref="C173:C174"/>
    <mergeCell ref="B173:B174"/>
    <mergeCell ref="N173:O173"/>
    <mergeCell ref="L173:M173"/>
    <mergeCell ref="J173:K173"/>
    <mergeCell ref="D225:E225"/>
    <mergeCell ref="D226:E226"/>
    <mergeCell ref="D227:E227"/>
    <mergeCell ref="D228:E228"/>
    <mergeCell ref="G188:G189"/>
    <mergeCell ref="F188:F189"/>
    <mergeCell ref="D188:E189"/>
    <mergeCell ref="C188:C189"/>
    <mergeCell ref="B188:B189"/>
    <mergeCell ref="L188:M188"/>
    <mergeCell ref="J188:K188"/>
    <mergeCell ref="N188:O188"/>
    <mergeCell ref="D216:E216"/>
    <mergeCell ref="D217:E217"/>
    <mergeCell ref="D218:E218"/>
    <mergeCell ref="D219:E219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190:E190"/>
    <mergeCell ref="D191:E191"/>
    <mergeCell ref="D192:E192"/>
    <mergeCell ref="D193:E193"/>
    <mergeCell ref="D194:E194"/>
    <mergeCell ref="D195:E195"/>
    <mergeCell ref="D220:E220"/>
    <mergeCell ref="D221:E221"/>
    <mergeCell ref="D222:E222"/>
    <mergeCell ref="D223:E223"/>
    <mergeCell ref="D224:E224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215:E215"/>
    <mergeCell ref="B77:O78"/>
    <mergeCell ref="C1:N1"/>
    <mergeCell ref="C2:N2"/>
    <mergeCell ref="G158:G159"/>
    <mergeCell ref="F158:F159"/>
    <mergeCell ref="D158:E159"/>
    <mergeCell ref="C158:C159"/>
    <mergeCell ref="B158:B159"/>
    <mergeCell ref="N158:O158"/>
    <mergeCell ref="L158:M158"/>
    <mergeCell ref="J158:K15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54:E15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8:E138"/>
    <mergeCell ref="B135:O135"/>
    <mergeCell ref="G136:G137"/>
    <mergeCell ref="F136:F137"/>
    <mergeCell ref="D136:E137"/>
    <mergeCell ref="C136:C137"/>
    <mergeCell ref="B136:B137"/>
    <mergeCell ref="N136:O136"/>
    <mergeCell ref="L136:M136"/>
    <mergeCell ref="J136:K136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08:E108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B187:O187"/>
    <mergeCell ref="C235:C236"/>
    <mergeCell ref="B235:B236"/>
    <mergeCell ref="B175:B178"/>
    <mergeCell ref="B179:B182"/>
    <mergeCell ref="D160:E171"/>
    <mergeCell ref="D150:E150"/>
    <mergeCell ref="D183:E186"/>
    <mergeCell ref="C175:C178"/>
    <mergeCell ref="C179:C182"/>
    <mergeCell ref="D232:E234"/>
    <mergeCell ref="D235:E236"/>
    <mergeCell ref="D175:E175"/>
    <mergeCell ref="D176:E176"/>
    <mergeCell ref="D177:E177"/>
    <mergeCell ref="D178:E178"/>
    <mergeCell ref="D179:E179"/>
    <mergeCell ref="D180:E180"/>
    <mergeCell ref="D181:E181"/>
    <mergeCell ref="D182:E182"/>
    <mergeCell ref="D196:E196"/>
    <mergeCell ref="D197:E197"/>
    <mergeCell ref="B229:O229"/>
    <mergeCell ref="B172:P172"/>
    <mergeCell ref="G141:G143"/>
    <mergeCell ref="G144:G146"/>
    <mergeCell ref="A157:XFD157"/>
    <mergeCell ref="C160:C171"/>
    <mergeCell ref="B160:B171"/>
    <mergeCell ref="C141:C143"/>
    <mergeCell ref="B141:B143"/>
    <mergeCell ref="C144:C146"/>
    <mergeCell ref="B144:B146"/>
    <mergeCell ref="D148:E148"/>
    <mergeCell ref="D149:E149"/>
    <mergeCell ref="N152:O152"/>
    <mergeCell ref="L152:M152"/>
    <mergeCell ref="J152:K152"/>
    <mergeCell ref="B152:B153"/>
    <mergeCell ref="C152:C153"/>
    <mergeCell ref="D152:E153"/>
    <mergeCell ref="F152:F153"/>
    <mergeCell ref="G152:G153"/>
    <mergeCell ref="B151:O151"/>
    <mergeCell ref="O118:O120"/>
    <mergeCell ref="N118:N120"/>
    <mergeCell ref="M118:M120"/>
    <mergeCell ref="C138:C140"/>
    <mergeCell ref="B138:B140"/>
    <mergeCell ref="O112:O113"/>
    <mergeCell ref="J114:J115"/>
    <mergeCell ref="J116:J117"/>
    <mergeCell ref="J118:J120"/>
    <mergeCell ref="K118:K120"/>
    <mergeCell ref="K114:K115"/>
    <mergeCell ref="K116:K117"/>
    <mergeCell ref="L118:L120"/>
    <mergeCell ref="L114:L115"/>
    <mergeCell ref="L116:L117"/>
    <mergeCell ref="M114:M115"/>
    <mergeCell ref="N114:N115"/>
    <mergeCell ref="O114:O115"/>
    <mergeCell ref="M116:M117"/>
    <mergeCell ref="N116:N117"/>
    <mergeCell ref="O116:O117"/>
    <mergeCell ref="J112:J113"/>
    <mergeCell ref="K112:K113"/>
    <mergeCell ref="L112:L113"/>
    <mergeCell ref="M112:M113"/>
    <mergeCell ref="N112:N113"/>
    <mergeCell ref="K97:K98"/>
    <mergeCell ref="L97:L98"/>
    <mergeCell ref="M97:M98"/>
    <mergeCell ref="N97:N98"/>
    <mergeCell ref="O95:O96"/>
    <mergeCell ref="O97:O98"/>
    <mergeCell ref="L95:L96"/>
    <mergeCell ref="M95:M96"/>
    <mergeCell ref="N95:N96"/>
    <mergeCell ref="K89:K90"/>
    <mergeCell ref="N93:N94"/>
    <mergeCell ref="O91:O92"/>
    <mergeCell ref="O93:O94"/>
    <mergeCell ref="O89:O90"/>
    <mergeCell ref="N89:N90"/>
    <mergeCell ref="L91:L92"/>
    <mergeCell ref="L93:L94"/>
    <mergeCell ref="M91:M92"/>
    <mergeCell ref="M93:M94"/>
    <mergeCell ref="N91:N92"/>
    <mergeCell ref="F93:F94"/>
    <mergeCell ref="N83:N84"/>
    <mergeCell ref="O83:O84"/>
    <mergeCell ref="G87:G88"/>
    <mergeCell ref="G89:G90"/>
    <mergeCell ref="L85:L86"/>
    <mergeCell ref="M85:M86"/>
    <mergeCell ref="N85:N86"/>
    <mergeCell ref="O85:O86"/>
    <mergeCell ref="L87:L88"/>
    <mergeCell ref="M87:M88"/>
    <mergeCell ref="N87:N88"/>
    <mergeCell ref="O87:O88"/>
    <mergeCell ref="L89:L90"/>
    <mergeCell ref="M89:M90"/>
    <mergeCell ref="G83:G84"/>
    <mergeCell ref="G85:G86"/>
    <mergeCell ref="J83:J84"/>
    <mergeCell ref="K83:K84"/>
    <mergeCell ref="J85:J86"/>
    <mergeCell ref="K85:K86"/>
    <mergeCell ref="J87:J88"/>
    <mergeCell ref="J89:J90"/>
    <mergeCell ref="K87:K88"/>
    <mergeCell ref="F89:F90"/>
    <mergeCell ref="F116:F117"/>
    <mergeCell ref="F118:F120"/>
    <mergeCell ref="F112:F113"/>
    <mergeCell ref="F114:F115"/>
    <mergeCell ref="M83:M84"/>
    <mergeCell ref="G114:G115"/>
    <mergeCell ref="G116:G117"/>
    <mergeCell ref="G118:G120"/>
    <mergeCell ref="J91:J92"/>
    <mergeCell ref="J93:J94"/>
    <mergeCell ref="J97:J98"/>
    <mergeCell ref="J95:J96"/>
    <mergeCell ref="K91:K92"/>
    <mergeCell ref="K93:K94"/>
    <mergeCell ref="K95:K96"/>
    <mergeCell ref="G91:G92"/>
    <mergeCell ref="G93:G94"/>
    <mergeCell ref="G95:G96"/>
    <mergeCell ref="G97:G98"/>
    <mergeCell ref="G112:G113"/>
    <mergeCell ref="F95:F96"/>
    <mergeCell ref="F97:F98"/>
    <mergeCell ref="F91:F92"/>
    <mergeCell ref="C74:C76"/>
    <mergeCell ref="B52:B57"/>
    <mergeCell ref="F83:F84"/>
    <mergeCell ref="F85:F86"/>
    <mergeCell ref="D90:E90"/>
    <mergeCell ref="C118:C120"/>
    <mergeCell ref="B91:B92"/>
    <mergeCell ref="B93:B94"/>
    <mergeCell ref="B95:B96"/>
    <mergeCell ref="B97:B98"/>
    <mergeCell ref="B112:B113"/>
    <mergeCell ref="B114:B115"/>
    <mergeCell ref="B116:B117"/>
    <mergeCell ref="B118:B120"/>
    <mergeCell ref="C83:C84"/>
    <mergeCell ref="D91:E91"/>
    <mergeCell ref="D92:E92"/>
    <mergeCell ref="D93:E93"/>
    <mergeCell ref="D94:E94"/>
    <mergeCell ref="D95:E95"/>
    <mergeCell ref="D96:E96"/>
    <mergeCell ref="D97:E97"/>
    <mergeCell ref="D98:E98"/>
    <mergeCell ref="F87:F88"/>
    <mergeCell ref="B65:B66"/>
    <mergeCell ref="C65:C66"/>
    <mergeCell ref="B58:B59"/>
    <mergeCell ref="C58:C59"/>
    <mergeCell ref="B71:B73"/>
    <mergeCell ref="C71:C73"/>
    <mergeCell ref="J79:K79"/>
    <mergeCell ref="L79:M79"/>
    <mergeCell ref="N79:O79"/>
    <mergeCell ref="B79:B80"/>
    <mergeCell ref="C79:C80"/>
    <mergeCell ref="F79:F80"/>
    <mergeCell ref="G79:G80"/>
    <mergeCell ref="D79:E80"/>
    <mergeCell ref="D69:E69"/>
    <mergeCell ref="D61:E61"/>
    <mergeCell ref="D60:E60"/>
    <mergeCell ref="D65:E66"/>
    <mergeCell ref="D67:E67"/>
    <mergeCell ref="D71:E73"/>
    <mergeCell ref="D74:E76"/>
    <mergeCell ref="D62:E64"/>
    <mergeCell ref="D70:E70"/>
    <mergeCell ref="B74:B76"/>
    <mergeCell ref="E36:E37"/>
    <mergeCell ref="E38:E39"/>
    <mergeCell ref="E40:E41"/>
    <mergeCell ref="E42:E43"/>
    <mergeCell ref="C8:C16"/>
    <mergeCell ref="C32:C37"/>
    <mergeCell ref="C52:C57"/>
    <mergeCell ref="B62:B64"/>
    <mergeCell ref="C62:C64"/>
    <mergeCell ref="E44:E45"/>
    <mergeCell ref="E46:E47"/>
    <mergeCell ref="E48:E49"/>
    <mergeCell ref="E50:E51"/>
    <mergeCell ref="D38:D39"/>
    <mergeCell ref="D40:D41"/>
    <mergeCell ref="D109:E109"/>
    <mergeCell ref="N3:O3"/>
    <mergeCell ref="L3:M3"/>
    <mergeCell ref="D52:E57"/>
    <mergeCell ref="D42:D43"/>
    <mergeCell ref="B17:B26"/>
    <mergeCell ref="C17:C26"/>
    <mergeCell ref="D5:E7"/>
    <mergeCell ref="D8:D10"/>
    <mergeCell ref="E11:E13"/>
    <mergeCell ref="D14:D16"/>
    <mergeCell ref="E14:E16"/>
    <mergeCell ref="D17:D18"/>
    <mergeCell ref="D19:D20"/>
    <mergeCell ref="E17:E18"/>
    <mergeCell ref="D21:D23"/>
    <mergeCell ref="E21:E23"/>
    <mergeCell ref="E19:E20"/>
    <mergeCell ref="D24:D26"/>
    <mergeCell ref="E24:E26"/>
    <mergeCell ref="E32:E33"/>
    <mergeCell ref="E34:E35"/>
    <mergeCell ref="B3:B4"/>
    <mergeCell ref="G3:G4"/>
    <mergeCell ref="C38:C51"/>
    <mergeCell ref="B5:B7"/>
    <mergeCell ref="B8:B16"/>
    <mergeCell ref="B32:B51"/>
    <mergeCell ref="H3:I3"/>
    <mergeCell ref="J3:K3"/>
    <mergeCell ref="B27:B31"/>
    <mergeCell ref="D44:D45"/>
    <mergeCell ref="D46:D47"/>
    <mergeCell ref="D48:D49"/>
    <mergeCell ref="D50:D51"/>
    <mergeCell ref="C27:C31"/>
    <mergeCell ref="F3:F4"/>
    <mergeCell ref="E3:E4"/>
    <mergeCell ref="D3:D4"/>
    <mergeCell ref="C3:C4"/>
    <mergeCell ref="C5:C7"/>
    <mergeCell ref="E8:E10"/>
    <mergeCell ref="D11:D13"/>
    <mergeCell ref="D32:D33"/>
    <mergeCell ref="D34:D35"/>
    <mergeCell ref="D36:D37"/>
  </mergeCells>
  <pageMargins left="0.16291666666666665" right="0.25" top="0.50312500000000004" bottom="0.75" header="0.3" footer="0.3"/>
  <pageSetup paperSize="9" scale="54" fitToHeight="0" orientation="portrait" r:id="rId1"/>
  <headerFooter>
    <oddHeader>&amp;L
&amp;RООО "Сосна" 8-921-680-3989. kiv035@mail.ru</oddHeader>
  </headerFooter>
  <drawing r:id="rId2"/>
  <legacyDrawing r:id="rId3"/>
  <oleObjects>
    <mc:AlternateContent xmlns:mc="http://schemas.openxmlformats.org/markup-compatibility/2006">
      <mc:Choice Requires="x14">
        <oleObject progId="PBrush" shapeId="1029" r:id="rId4">
          <objectPr defaultSize="0" autoPict="0" r:id="rId5">
            <anchor moveWithCells="1" sizeWithCells="1">
              <from>
                <xdr:col>4</xdr:col>
                <xdr:colOff>228600</xdr:colOff>
                <xdr:row>128</xdr:row>
                <xdr:rowOff>171450</xdr:rowOff>
              </from>
              <to>
                <xdr:col>4</xdr:col>
                <xdr:colOff>619125</xdr:colOff>
                <xdr:row>128</xdr:row>
                <xdr:rowOff>523875</xdr:rowOff>
              </to>
            </anchor>
          </objectPr>
        </oleObject>
      </mc:Choice>
      <mc:Fallback>
        <oleObject progId="PBrush" shapeId="1029" r:id="rId4"/>
      </mc:Fallback>
    </mc:AlternateContent>
    <mc:AlternateContent xmlns:mc="http://schemas.openxmlformats.org/markup-compatibility/2006">
      <mc:Choice Requires="x14">
        <oleObject progId="PBrush" shapeId="1031" r:id="rId6">
          <objectPr defaultSize="0" autoPict="0" r:id="rId5">
            <anchor moveWithCells="1" sizeWithCells="1">
              <from>
                <xdr:col>4</xdr:col>
                <xdr:colOff>180975</xdr:colOff>
                <xdr:row>127</xdr:row>
                <xdr:rowOff>95250</xdr:rowOff>
              </from>
              <to>
                <xdr:col>4</xdr:col>
                <xdr:colOff>581025</xdr:colOff>
                <xdr:row>127</xdr:row>
                <xdr:rowOff>438150</xdr:rowOff>
              </to>
            </anchor>
          </objectPr>
        </oleObject>
      </mc:Choice>
      <mc:Fallback>
        <oleObject progId="PBrush" shapeId="1031" r:id="rId6"/>
      </mc:Fallback>
    </mc:AlternateContent>
    <mc:AlternateContent xmlns:mc="http://schemas.openxmlformats.org/markup-compatibility/2006">
      <mc:Choice Requires="x14">
        <oleObject progId="PBrush" shapeId="1032" r:id="rId7">
          <objectPr defaultSize="0" autoPict="0" r:id="rId5">
            <anchor moveWithCells="1" sizeWithCells="1">
              <from>
                <xdr:col>4</xdr:col>
                <xdr:colOff>161925</xdr:colOff>
                <xdr:row>126</xdr:row>
                <xdr:rowOff>209550</xdr:rowOff>
              </from>
              <to>
                <xdr:col>4</xdr:col>
                <xdr:colOff>552450</xdr:colOff>
                <xdr:row>126</xdr:row>
                <xdr:rowOff>561975</xdr:rowOff>
              </to>
            </anchor>
          </objectPr>
        </oleObject>
      </mc:Choice>
      <mc:Fallback>
        <oleObject progId="PBrush" shapeId="1032" r:id="rId7"/>
      </mc:Fallback>
    </mc:AlternateContent>
    <mc:AlternateContent xmlns:mc="http://schemas.openxmlformats.org/markup-compatibility/2006">
      <mc:Choice Requires="x14">
        <oleObject progId="PBrush" shapeId="1033" r:id="rId8">
          <objectPr defaultSize="0" autoPict="0" r:id="rId5">
            <anchor moveWithCells="1" sizeWithCells="1">
              <from>
                <xdr:col>4</xdr:col>
                <xdr:colOff>142875</xdr:colOff>
                <xdr:row>125</xdr:row>
                <xdr:rowOff>152400</xdr:rowOff>
              </from>
              <to>
                <xdr:col>4</xdr:col>
                <xdr:colOff>533400</xdr:colOff>
                <xdr:row>125</xdr:row>
                <xdr:rowOff>504825</xdr:rowOff>
              </to>
            </anchor>
          </objectPr>
        </oleObject>
      </mc:Choice>
      <mc:Fallback>
        <oleObject progId="PBrush" shapeId="1033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11"/>
  <sheetViews>
    <sheetView workbookViewId="0">
      <selection activeCell="G6" sqref="G6:G11"/>
    </sheetView>
  </sheetViews>
  <sheetFormatPr defaultRowHeight="11.25" x14ac:dyDescent="0.2"/>
  <cols>
    <col min="3" max="3" width="9.33203125" customWidth="1"/>
  </cols>
  <sheetData>
    <row r="4" spans="2:7" x14ac:dyDescent="0.2">
      <c r="B4" t="s">
        <v>0</v>
      </c>
      <c r="C4" t="s">
        <v>301</v>
      </c>
      <c r="D4" t="s">
        <v>302</v>
      </c>
      <c r="E4" t="s">
        <v>303</v>
      </c>
    </row>
    <row r="5" spans="2:7" x14ac:dyDescent="0.2">
      <c r="B5" t="s">
        <v>300</v>
      </c>
      <c r="E5" t="s">
        <v>304</v>
      </c>
    </row>
    <row r="6" spans="2:7" x14ac:dyDescent="0.2">
      <c r="B6">
        <v>1</v>
      </c>
      <c r="C6" t="s">
        <v>305</v>
      </c>
      <c r="D6" t="s">
        <v>306</v>
      </c>
      <c r="E6">
        <v>36500</v>
      </c>
      <c r="G6">
        <f>E6+2500</f>
        <v>39000</v>
      </c>
    </row>
    <row r="7" spans="2:7" x14ac:dyDescent="0.2">
      <c r="B7">
        <v>2</v>
      </c>
      <c r="C7" t="s">
        <v>307</v>
      </c>
      <c r="D7" t="s">
        <v>306</v>
      </c>
      <c r="E7">
        <v>27000</v>
      </c>
      <c r="G7">
        <f t="shared" ref="G7:G11" si="0">E7+2500</f>
        <v>29500</v>
      </c>
    </row>
    <row r="8" spans="2:7" x14ac:dyDescent="0.2">
      <c r="B8">
        <v>3</v>
      </c>
      <c r="C8" t="s">
        <v>308</v>
      </c>
      <c r="D8" t="s">
        <v>306</v>
      </c>
      <c r="E8">
        <v>35500</v>
      </c>
      <c r="G8">
        <f t="shared" si="0"/>
        <v>38000</v>
      </c>
    </row>
    <row r="9" spans="2:7" x14ac:dyDescent="0.2">
      <c r="B9">
        <v>4</v>
      </c>
      <c r="C9" t="s">
        <v>309</v>
      </c>
      <c r="D9" t="s">
        <v>306</v>
      </c>
      <c r="E9">
        <v>25500</v>
      </c>
      <c r="G9">
        <f t="shared" si="0"/>
        <v>28000</v>
      </c>
    </row>
    <row r="10" spans="2:7" x14ac:dyDescent="0.2">
      <c r="B10">
        <v>5</v>
      </c>
      <c r="C10" t="s">
        <v>310</v>
      </c>
      <c r="D10" t="s">
        <v>306</v>
      </c>
      <c r="E10">
        <v>31000</v>
      </c>
      <c r="G10">
        <f t="shared" si="0"/>
        <v>33500</v>
      </c>
    </row>
    <row r="11" spans="2:7" x14ac:dyDescent="0.2">
      <c r="B11">
        <v>6</v>
      </c>
      <c r="C11" t="s">
        <v>311</v>
      </c>
      <c r="D11" t="s">
        <v>306</v>
      </c>
      <c r="E11">
        <v>24000</v>
      </c>
      <c r="G11">
        <f t="shared" si="0"/>
        <v>26500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-------</vt:lpstr>
      <vt:lpstr>Лист1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</dc:creator>
  <cp:lastModifiedBy>RePack by Diakov</cp:lastModifiedBy>
  <cp:lastPrinted>2020-03-05T07:55:24Z</cp:lastPrinted>
  <dcterms:created xsi:type="dcterms:W3CDTF">2017-09-11T08:29:25Z</dcterms:created>
  <dcterms:modified xsi:type="dcterms:W3CDTF">2020-03-05T07:56:02Z</dcterms:modified>
</cp:coreProperties>
</file>