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niyKalmar\Downloads\"/>
    </mc:Choice>
  </mc:AlternateContent>
  <workbookProtection workbookAlgorithmName="SHA-512" workbookHashValue="P8fYoJDbX3lljAMGaUgs8QYV54R3ngTcpu1ht/gzyZ2QFKUuuv6p0Wh+E/gGVCIMJ0pQHqDJrnRgi37zPyZBlw==" workbookSaltValue="/EzltuIUUGzBhu5l2ONxIg==" workbookSpinCount="100000" lockStructure="1"/>
  <bookViews>
    <workbookView xWindow="0" yWindow="0" windowWidth="24000" windowHeight="96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7" i="1" l="1"/>
  <c r="M77" i="1" s="1"/>
  <c r="L73" i="1"/>
  <c r="M73" i="1" s="1"/>
  <c r="L64" i="1"/>
  <c r="M64" i="1" s="1"/>
  <c r="L54" i="1"/>
  <c r="M54" i="1" s="1"/>
  <c r="L48" i="1"/>
  <c r="M48" i="1" s="1"/>
  <c r="L38" i="1"/>
  <c r="M38" i="1" s="1"/>
  <c r="L39" i="1"/>
  <c r="M39" i="1" s="1"/>
  <c r="L33" i="1"/>
  <c r="M33" i="1" s="1"/>
  <c r="L43" i="1" l="1"/>
  <c r="M43" i="1" s="1"/>
  <c r="L41" i="1"/>
  <c r="M41" i="1" s="1"/>
  <c r="L42" i="1"/>
  <c r="M42" i="1" s="1"/>
  <c r="L44" i="1" l="1"/>
  <c r="M44" i="1" s="1"/>
  <c r="L85" i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6" i="1"/>
  <c r="M76" i="1" s="1"/>
  <c r="L75" i="1"/>
  <c r="M75" i="1" s="1"/>
  <c r="L74" i="1"/>
  <c r="M74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3" i="1"/>
  <c r="M53" i="1" s="1"/>
  <c r="L52" i="1"/>
  <c r="M52" i="1" s="1"/>
  <c r="L51" i="1"/>
  <c r="M51" i="1" s="1"/>
  <c r="L50" i="1"/>
  <c r="M50" i="1" s="1"/>
  <c r="L49" i="1"/>
  <c r="M49" i="1" s="1"/>
  <c r="L47" i="1"/>
  <c r="M47" i="1" s="1"/>
  <c r="L46" i="1"/>
  <c r="M46" i="1" s="1"/>
  <c r="L45" i="1"/>
  <c r="M45" i="1" s="1"/>
  <c r="L37" i="1"/>
  <c r="M37" i="1" s="1"/>
  <c r="L36" i="1"/>
  <c r="M36" i="1" s="1"/>
  <c r="L35" i="1"/>
  <c r="M35" i="1" s="1"/>
  <c r="L32" i="1"/>
  <c r="M32" i="1" s="1"/>
  <c r="L31" i="1"/>
  <c r="M31" i="1" s="1"/>
  <c r="L30" i="1"/>
  <c r="M30" i="1" s="1"/>
  <c r="L29" i="1"/>
  <c r="M29" i="1" s="1"/>
  <c r="L28" i="1"/>
  <c r="M28" i="1" s="1"/>
  <c r="L26" i="1"/>
  <c r="M26" i="1" s="1"/>
  <c r="L25" i="1"/>
  <c r="M25" i="1" s="1"/>
  <c r="L23" i="1"/>
  <c r="M23" i="1" s="1"/>
  <c r="L22" i="1"/>
  <c r="M22" i="1" s="1"/>
  <c r="L21" i="1"/>
  <c r="M21" i="1" s="1"/>
  <c r="L20" i="1"/>
  <c r="M20" i="1" s="1"/>
  <c r="L19" i="1"/>
  <c r="M19" i="1" s="1"/>
  <c r="L17" i="1"/>
  <c r="L86" i="1" l="1"/>
  <c r="M17" i="1"/>
  <c r="M85" i="1"/>
  <c r="M86" i="1" l="1"/>
</calcChain>
</file>

<file path=xl/sharedStrings.xml><?xml version="1.0" encoding="utf-8"?>
<sst xmlns="http://schemas.openxmlformats.org/spreadsheetml/2006/main" count="284" uniqueCount="184">
  <si>
    <t>Изображение</t>
  </si>
  <si>
    <t>Артикул</t>
  </si>
  <si>
    <t>Название</t>
  </si>
  <si>
    <t>Фасовка</t>
  </si>
  <si>
    <t>Бенгальские свечи</t>
  </si>
  <si>
    <t>D0440</t>
  </si>
  <si>
    <t>1/8/15/4</t>
  </si>
  <si>
    <t>Петарды</t>
  </si>
  <si>
    <t>Свеча бенгальская 400 мм, 4 шт</t>
  </si>
  <si>
    <t>D1100</t>
  </si>
  <si>
    <t>Лента петард Миниган</t>
  </si>
  <si>
    <t>1/48/12</t>
  </si>
  <si>
    <t>D1101</t>
  </si>
  <si>
    <t>Корсар 1</t>
  </si>
  <si>
    <t>1/20/12/60</t>
  </si>
  <si>
    <t>D1303</t>
  </si>
  <si>
    <t>Царский корсар 3</t>
  </si>
  <si>
    <t>1/25/10/20</t>
  </si>
  <si>
    <t>D1505</t>
  </si>
  <si>
    <t>Царский корсар 5</t>
  </si>
  <si>
    <t>1/24/12/6</t>
  </si>
  <si>
    <t>D1801</t>
  </si>
  <si>
    <t>Царский Корсар 6 фитильный</t>
  </si>
  <si>
    <t>1/50/6</t>
  </si>
  <si>
    <t>Летающие фейерверки</t>
  </si>
  <si>
    <t>D3012</t>
  </si>
  <si>
    <t>D3014</t>
  </si>
  <si>
    <t>Бабочка средняя</t>
  </si>
  <si>
    <t>Бабочка большая</t>
  </si>
  <si>
    <t>1/60/12</t>
  </si>
  <si>
    <t>1/36/6</t>
  </si>
  <si>
    <t>Фонтаны</t>
  </si>
  <si>
    <t>D4450</t>
  </si>
  <si>
    <t>D4452</t>
  </si>
  <si>
    <t>Факел пиротехнический красный (с чекой)</t>
  </si>
  <si>
    <t>Факел пиротехнический зеленый (с чекой)</t>
  </si>
  <si>
    <t>D4458</t>
  </si>
  <si>
    <t>Инь и Янь</t>
  </si>
  <si>
    <t>D4460</t>
  </si>
  <si>
    <t>Фонтан настольный</t>
  </si>
  <si>
    <t>1/4/30/4</t>
  </si>
  <si>
    <t>D4650</t>
  </si>
  <si>
    <t>Серебряный (11")</t>
  </si>
  <si>
    <t>1/10/2</t>
  </si>
  <si>
    <t>Римские свечи</t>
  </si>
  <si>
    <t>D5080</t>
  </si>
  <si>
    <t>D5090</t>
  </si>
  <si>
    <t>D5402</t>
  </si>
  <si>
    <t>Римская свеча 30</t>
  </si>
  <si>
    <t>Ариэль (0,8"х5)</t>
  </si>
  <si>
    <t>Самурай (0,8"х8)</t>
  </si>
  <si>
    <t>1/36/12</t>
  </si>
  <si>
    <t>1/24/4</t>
  </si>
  <si>
    <t>1/36/2</t>
  </si>
  <si>
    <t>Батареи салютов</t>
  </si>
  <si>
    <t>D7012</t>
  </si>
  <si>
    <t>D7014</t>
  </si>
  <si>
    <t>D7040</t>
  </si>
  <si>
    <t>Миньоны (0,8"х9)</t>
  </si>
  <si>
    <t>Страна чудес (1"х16) МОДУЛЬ</t>
  </si>
  <si>
    <t>Аленький цветочек (0,8"х12)</t>
  </si>
  <si>
    <t>1/48/1</t>
  </si>
  <si>
    <t>1/16/1</t>
  </si>
  <si>
    <t>1/32/1</t>
  </si>
  <si>
    <t>D7042</t>
  </si>
  <si>
    <t>Путеводная звезда (0,8"х12)</t>
  </si>
  <si>
    <t>1/36/1</t>
  </si>
  <si>
    <t>D7080</t>
  </si>
  <si>
    <t>Двенадцать месяцев (1"х12)</t>
  </si>
  <si>
    <t>1/18/1</t>
  </si>
  <si>
    <t>D7082</t>
  </si>
  <si>
    <t>Госпожа   метелица (1"х12)</t>
  </si>
  <si>
    <t>1/20/1</t>
  </si>
  <si>
    <t>D7162</t>
  </si>
  <si>
    <t>Садко (0,8"х16)</t>
  </si>
  <si>
    <t>D7164</t>
  </si>
  <si>
    <t>Полнолуние (0,8"х16)</t>
  </si>
  <si>
    <t>1/24/1</t>
  </si>
  <si>
    <t>D7280</t>
  </si>
  <si>
    <t>Праздничная фантазия (1"x16)</t>
  </si>
  <si>
    <t>Матрешка (1"x16)</t>
  </si>
  <si>
    <t>D7282</t>
  </si>
  <si>
    <t>Сказка (1,2"х16) МОДУЛЬ</t>
  </si>
  <si>
    <t>D7284</t>
  </si>
  <si>
    <t>D7368</t>
  </si>
  <si>
    <t>Чёртова дюжина (1,2"х13)         салют с фонтаном</t>
  </si>
  <si>
    <t>1/8/1</t>
  </si>
  <si>
    <t>Савух (0,8"х19)</t>
  </si>
  <si>
    <t>D7398</t>
  </si>
  <si>
    <t>D7400</t>
  </si>
  <si>
    <t>Гавайская ночь (1,2"x19)</t>
  </si>
  <si>
    <t>D7402</t>
  </si>
  <si>
    <t>Новогодний салют (1"х19)</t>
  </si>
  <si>
    <t>1/6/1</t>
  </si>
  <si>
    <t>1/12/1</t>
  </si>
  <si>
    <t>D7404</t>
  </si>
  <si>
    <t>Заколдованный замок (1"x19) МОДУЛЬ</t>
  </si>
  <si>
    <t>D7406</t>
  </si>
  <si>
    <t>Рождественская ночь (1,2"x19)</t>
  </si>
  <si>
    <t>D7408</t>
  </si>
  <si>
    <t xml:space="preserve">Кабаре (1,2"x19) МОДУЛЬ </t>
  </si>
  <si>
    <t>D7450</t>
  </si>
  <si>
    <t>Вечеринка (1"x20)</t>
  </si>
  <si>
    <t>D7550</t>
  </si>
  <si>
    <t>Веселый салют (1"x25)</t>
  </si>
  <si>
    <t>D7700</t>
  </si>
  <si>
    <t>Мороз красный нос (1,2"x25)</t>
  </si>
  <si>
    <t>D7848</t>
  </si>
  <si>
    <t>Солдаты удачи (0,8"x25)</t>
  </si>
  <si>
    <t>1/4/1</t>
  </si>
  <si>
    <t>D7850</t>
  </si>
  <si>
    <t>Карусель (1"x36)</t>
  </si>
  <si>
    <t>D7900</t>
  </si>
  <si>
    <t>Сочельник (1,2"x36)</t>
  </si>
  <si>
    <t>D7902</t>
  </si>
  <si>
    <t>В гостях у сказки (1,1"x36) МОДУЛЬ</t>
  </si>
  <si>
    <t>1/4</t>
  </si>
  <si>
    <t>D7972</t>
  </si>
  <si>
    <t>Дары Афродиты (1/1"x49) МОДУЛЬ</t>
  </si>
  <si>
    <t>D7974</t>
  </si>
  <si>
    <t>Зазеркалье (0,8"x49)</t>
  </si>
  <si>
    <t>D7980</t>
  </si>
  <si>
    <t>Черная жемчужина (1,2"x49)</t>
  </si>
  <si>
    <t>D7988</t>
  </si>
  <si>
    <t>Золотая орхидея (1,2"х49)</t>
  </si>
  <si>
    <t>1/2/1</t>
  </si>
  <si>
    <t>D7990</t>
  </si>
  <si>
    <t>Горгона (1,1"х49) МОДУЛЬ</t>
  </si>
  <si>
    <t>D8342</t>
  </si>
  <si>
    <t>Последние дни Помпеи (1,2"x72)</t>
  </si>
  <si>
    <t>D8380</t>
  </si>
  <si>
    <t>Арабелла (1,1"х60) МОДУЛЬ</t>
  </si>
  <si>
    <t>D8550</t>
  </si>
  <si>
    <t>Майская ночь (1,1"х99) МОДУЛЬ</t>
  </si>
  <si>
    <t>D8600</t>
  </si>
  <si>
    <t>Янтарный закат (1,1"х99) МОДУЛЬ</t>
  </si>
  <si>
    <t>D8850</t>
  </si>
  <si>
    <t>Небесный шторм (1,2"x100)</t>
  </si>
  <si>
    <t>1/1/1</t>
  </si>
  <si>
    <t>D8854</t>
  </si>
  <si>
    <t>Ночной Манхеттен (1,2"х100) МОДУЛЬ</t>
  </si>
  <si>
    <t>D8950</t>
  </si>
  <si>
    <t>Новогодний дозор (1,2"х150)</t>
  </si>
  <si>
    <t>D8952</t>
  </si>
  <si>
    <t xml:space="preserve">Фэнтэзи (1,2"x150) </t>
  </si>
  <si>
    <t>Цена (руб) шт.</t>
  </si>
  <si>
    <t>Цена (руб) уп.</t>
  </si>
  <si>
    <t>Цена (руб) кор.</t>
  </si>
  <si>
    <t>уп.</t>
  </si>
  <si>
    <t>Выбираем размер скидки в зависимости от объема покупаемого товара</t>
  </si>
  <si>
    <t>Заказ</t>
  </si>
  <si>
    <t>шт.</t>
  </si>
  <si>
    <t>уп. / бл.</t>
  </si>
  <si>
    <t>кор.</t>
  </si>
  <si>
    <t>Стоимость товара со скидкой</t>
  </si>
  <si>
    <t>Мин. Ед.</t>
  </si>
  <si>
    <t>Ваша скидка</t>
  </si>
  <si>
    <t>Телефон: +7 (495) 646 8749 / divo-f@mail.ru</t>
  </si>
  <si>
    <t>ИТОГО СУММА СКИДКИ / ИТОГО СУММА СТОИМОСТИ ТОВАРА СО СКИДКОЙ</t>
  </si>
  <si>
    <t>D7044</t>
  </si>
  <si>
    <t>Ледниковый период (0,8"x13) </t>
  </si>
  <si>
    <t>Эта позиция в прайсе продается только блоками или упаковками. В колонке штуки не ставятся.</t>
  </si>
  <si>
    <t>D4652</t>
  </si>
  <si>
    <t>Золотой (11")</t>
  </si>
  <si>
    <t>D5700</t>
  </si>
  <si>
    <t>Звездопад (1,0"*8)</t>
  </si>
  <si>
    <t>1/24/2</t>
  </si>
  <si>
    <t>D5550</t>
  </si>
  <si>
    <t>Армагедон (1,2"*8)</t>
  </si>
  <si>
    <t>D7008</t>
  </si>
  <si>
    <t>Скарабей (0,8"*7)</t>
  </si>
  <si>
    <t>D7160</t>
  </si>
  <si>
    <t>Звездный час (0,8"*16)</t>
  </si>
  <si>
    <t xml:space="preserve">D7338 </t>
  </si>
  <si>
    <t>Лед и пламя (1,2"*19) МОДУЛЬ</t>
  </si>
  <si>
    <t>D7552</t>
  </si>
  <si>
    <t>Зорро (1"*25)</t>
  </si>
  <si>
    <t>D7984</t>
  </si>
  <si>
    <t>Летучий голландец (1,2"*49)</t>
  </si>
  <si>
    <t xml:space="preserve">D8546 </t>
  </si>
  <si>
    <t xml:space="preserve">Волшебный (0,8"*100) </t>
  </si>
  <si>
    <t>Прайс - лист: 02.09.2020</t>
  </si>
  <si>
    <t>Жмите на картинку и Вы попадётё на сайт с описанием и видео к товару.</t>
  </si>
  <si>
    <t>1/18/4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</si>
</sst>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&quot;р.&quot;;\-#,##0.00&quot;р.&quot;"/>
    <numFmt numFmtId="164" formatCode="#,##0.00&quot;р.&quot;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383838"/>
      <name val="Calibri"/>
      <family val="2"/>
      <charset val="204"/>
      <scheme val="minor"/>
    </font>
    <font>
      <b/>
      <sz val="10"/>
      <color rgb="FF38383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8"/>
      <color rgb="FFFF0000"/>
      <name val="Arial Rounded MT Bold"/>
      <family val="2"/>
    </font>
    <font>
      <b/>
      <sz val="24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5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7" fontId="6" fillId="0" borderId="11" xfId="0" applyNumberFormat="1" applyFont="1" applyBorder="1" applyAlignment="1">
      <alignment horizontal="center" vertical="center"/>
    </xf>
    <xf numFmtId="7" fontId="6" fillId="0" borderId="1" xfId="0" applyNumberFormat="1" applyFont="1" applyBorder="1" applyAlignment="1">
      <alignment horizontal="center" vertical="center"/>
    </xf>
    <xf numFmtId="7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7" fontId="5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5" xfId="0" applyFill="1" applyBorder="1" applyAlignment="1"/>
    <xf numFmtId="0" fontId="0" fillId="2" borderId="0" xfId="0" applyFill="1" applyBorder="1" applyAlignment="1"/>
    <xf numFmtId="0" fontId="2" fillId="2" borderId="0" xfId="0" applyFont="1" applyFill="1" applyBorder="1" applyAlignment="1">
      <alignment vertical="center" wrapText="1"/>
    </xf>
    <xf numFmtId="0" fontId="0" fillId="2" borderId="8" xfId="0" applyFill="1" applyBorder="1"/>
    <xf numFmtId="0" fontId="0" fillId="2" borderId="9" xfId="0" applyFill="1" applyBorder="1"/>
    <xf numFmtId="164" fontId="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9" fontId="0" fillId="2" borderId="2" xfId="1" applyNumberFormat="1" applyFont="1" applyFill="1" applyBorder="1" applyAlignment="1">
      <alignment horizontal="center" vertical="center"/>
    </xf>
    <xf numFmtId="9" fontId="0" fillId="2" borderId="3" xfId="1" applyNumberFormat="1" applyFont="1" applyFill="1" applyBorder="1" applyAlignment="1">
      <alignment horizontal="center" vertical="center"/>
    </xf>
    <xf numFmtId="9" fontId="0" fillId="2" borderId="4" xfId="1" applyNumberFormat="1" applyFont="1" applyFill="1" applyBorder="1" applyAlignment="1">
      <alignment horizontal="center" vertical="center"/>
    </xf>
    <xf numFmtId="9" fontId="0" fillId="2" borderId="5" xfId="1" applyNumberFormat="1" applyFont="1" applyFill="1" applyBorder="1" applyAlignment="1">
      <alignment horizontal="center" vertical="center"/>
    </xf>
    <xf numFmtId="9" fontId="0" fillId="2" borderId="0" xfId="1" applyNumberFormat="1" applyFont="1" applyFill="1" applyBorder="1" applyAlignment="1">
      <alignment horizontal="center" vertical="center"/>
    </xf>
    <xf numFmtId="9" fontId="0" fillId="2" borderId="6" xfId="1" applyNumberFormat="1" applyFont="1" applyFill="1" applyBorder="1" applyAlignment="1">
      <alignment horizontal="center" vertical="center"/>
    </xf>
    <xf numFmtId="9" fontId="0" fillId="2" borderId="7" xfId="1" applyNumberFormat="1" applyFont="1" applyFill="1" applyBorder="1" applyAlignment="1">
      <alignment horizontal="center" vertical="center"/>
    </xf>
    <xf numFmtId="9" fontId="0" fillId="2" borderId="8" xfId="1" applyNumberFormat="1" applyFont="1" applyFill="1" applyBorder="1" applyAlignment="1">
      <alignment horizontal="center" vertical="center"/>
    </xf>
    <xf numFmtId="9" fontId="0" fillId="2" borderId="9" xfId="1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 indent="1"/>
    </xf>
    <xf numFmtId="0" fontId="5" fillId="3" borderId="14" xfId="0" applyFont="1" applyFill="1" applyBorder="1" applyAlignment="1">
      <alignment horizontal="right" vertical="center" indent="1"/>
    </xf>
    <xf numFmtId="0" fontId="5" fillId="3" borderId="15" xfId="0" applyFont="1" applyFill="1" applyBorder="1" applyAlignment="1">
      <alignment horizontal="right" vertical="center" inden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7" fontId="13" fillId="0" borderId="12" xfId="0" applyNumberFormat="1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6699FF"/>
      <color rgb="FF00CC6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9.png"/><Relationship Id="rId21" Type="http://schemas.openxmlformats.org/officeDocument/2006/relationships/hyperlink" Target="https://divo-f.ru/catalog/fontany/1203/" TargetMode="External"/><Relationship Id="rId42" Type="http://schemas.openxmlformats.org/officeDocument/2006/relationships/image" Target="../media/image21.png"/><Relationship Id="rId47" Type="http://schemas.openxmlformats.org/officeDocument/2006/relationships/hyperlink" Target="https://divo-f.ru/catalog/batarei-salyutov-srednie_1/1408/" TargetMode="External"/><Relationship Id="rId63" Type="http://schemas.openxmlformats.org/officeDocument/2006/relationships/hyperlink" Target="https://divo-f.ru/catalog/batarei-salyutov-srednie_1/1399/" TargetMode="External"/><Relationship Id="rId68" Type="http://schemas.openxmlformats.org/officeDocument/2006/relationships/image" Target="../media/image34.png"/><Relationship Id="rId84" Type="http://schemas.openxmlformats.org/officeDocument/2006/relationships/image" Target="../media/image42.png"/><Relationship Id="rId89" Type="http://schemas.openxmlformats.org/officeDocument/2006/relationships/hyperlink" Target="https://divo-f.ru/catalog/super-salyuty_1/1446/" TargetMode="External"/><Relationship Id="rId112" Type="http://schemas.openxmlformats.org/officeDocument/2006/relationships/hyperlink" Target="https://divo-f.ru/catalog/batarei-salyutov-srednie_1/1410/" TargetMode="External"/><Relationship Id="rId16" Type="http://schemas.openxmlformats.org/officeDocument/2006/relationships/image" Target="../media/image8.png"/><Relationship Id="rId107" Type="http://schemas.openxmlformats.org/officeDocument/2006/relationships/image" Target="../media/image54.jpeg"/><Relationship Id="rId11" Type="http://schemas.openxmlformats.org/officeDocument/2006/relationships/hyperlink" Target="https://divo-f.ru/catalog/petardy/1191/" TargetMode="External"/><Relationship Id="rId32" Type="http://schemas.openxmlformats.org/officeDocument/2006/relationships/image" Target="../media/image16.png"/><Relationship Id="rId37" Type="http://schemas.openxmlformats.org/officeDocument/2006/relationships/hyperlink" Target="https://divo-f.ru/catalog/batarei-salyutov-malye/1397/" TargetMode="External"/><Relationship Id="rId53" Type="http://schemas.openxmlformats.org/officeDocument/2006/relationships/hyperlink" Target="https://divo-f.ru/catalog/batarei-salyutov-srednie_1/1425/" TargetMode="External"/><Relationship Id="rId58" Type="http://schemas.openxmlformats.org/officeDocument/2006/relationships/image" Target="../media/image29.png"/><Relationship Id="rId74" Type="http://schemas.openxmlformats.org/officeDocument/2006/relationships/image" Target="../media/image37.png"/><Relationship Id="rId79" Type="http://schemas.openxmlformats.org/officeDocument/2006/relationships/hyperlink" Target="https://divo-f.ru/catalog/batarei-salyutov-krupnye_1/1444/" TargetMode="External"/><Relationship Id="rId102" Type="http://schemas.openxmlformats.org/officeDocument/2006/relationships/hyperlink" Target="https://divo-f.ru/catalog/rimskie-svechi/1216/" TargetMode="External"/><Relationship Id="rId123" Type="http://schemas.openxmlformats.org/officeDocument/2006/relationships/image" Target="../media/image62.jpeg"/><Relationship Id="rId128" Type="http://schemas.openxmlformats.org/officeDocument/2006/relationships/image" Target="../media/image65.jpg"/><Relationship Id="rId5" Type="http://schemas.openxmlformats.org/officeDocument/2006/relationships/hyperlink" Target="https://divo-f.ru/catalog/petardy/1185/" TargetMode="External"/><Relationship Id="rId90" Type="http://schemas.openxmlformats.org/officeDocument/2006/relationships/image" Target="../media/image45.png"/><Relationship Id="rId95" Type="http://schemas.openxmlformats.org/officeDocument/2006/relationships/hyperlink" Target="https://divo-f.ru/catalog/super-salyuty_1/1472/" TargetMode="External"/><Relationship Id="rId22" Type="http://schemas.openxmlformats.org/officeDocument/2006/relationships/image" Target="../media/image11.png"/><Relationship Id="rId27" Type="http://schemas.openxmlformats.org/officeDocument/2006/relationships/hyperlink" Target="https://divo-f.ru/catalog/rimskie-svechi/1209/" TargetMode="External"/><Relationship Id="rId43" Type="http://schemas.openxmlformats.org/officeDocument/2006/relationships/hyperlink" Target="https://divo-f.ru/catalog/batarei-salyutov-srednie_1/1405/" TargetMode="External"/><Relationship Id="rId48" Type="http://schemas.openxmlformats.org/officeDocument/2006/relationships/image" Target="../media/image24.png"/><Relationship Id="rId64" Type="http://schemas.openxmlformats.org/officeDocument/2006/relationships/image" Target="../media/image32.png"/><Relationship Id="rId69" Type="http://schemas.openxmlformats.org/officeDocument/2006/relationships/hyperlink" Target="https://divo-f.ru/catalog/batarei-salyutov-srednie_1/1436/" TargetMode="External"/><Relationship Id="rId113" Type="http://schemas.openxmlformats.org/officeDocument/2006/relationships/image" Target="../media/image57.png"/><Relationship Id="rId118" Type="http://schemas.openxmlformats.org/officeDocument/2006/relationships/hyperlink" Target="https://divo-f.ru/catalog/batarei-salyutov-srednie_1/1434/" TargetMode="External"/><Relationship Id="rId80" Type="http://schemas.openxmlformats.org/officeDocument/2006/relationships/image" Target="../media/image40.png"/><Relationship Id="rId85" Type="http://schemas.openxmlformats.org/officeDocument/2006/relationships/hyperlink" Target="https://divo-f.ru/catalog/batarei-salyutov-krupnye_1/1465/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divo-f.ru/catalog/fontany/1201/" TargetMode="External"/><Relationship Id="rId33" Type="http://schemas.openxmlformats.org/officeDocument/2006/relationships/hyperlink" Target="https://divo-f.ru/catalog/batarei-salyutov-malye/1395/" TargetMode="External"/><Relationship Id="rId38" Type="http://schemas.openxmlformats.org/officeDocument/2006/relationships/image" Target="../media/image19.png"/><Relationship Id="rId59" Type="http://schemas.openxmlformats.org/officeDocument/2006/relationships/hyperlink" Target="https://divo-f.ru/catalog/batarei-salyutov-srednie_1/1429/" TargetMode="External"/><Relationship Id="rId103" Type="http://schemas.openxmlformats.org/officeDocument/2006/relationships/image" Target="../media/image52.png"/><Relationship Id="rId108" Type="http://schemas.openxmlformats.org/officeDocument/2006/relationships/hyperlink" Target="https://divo-f.ru/catalog/batarei-salyutov-malye/1402/" TargetMode="External"/><Relationship Id="rId124" Type="http://schemas.openxmlformats.org/officeDocument/2006/relationships/hyperlink" Target="https://divo-f.ru/catalog/batarei-salyutov-krupnye_1/1464/" TargetMode="External"/><Relationship Id="rId129" Type="http://schemas.openxmlformats.org/officeDocument/2006/relationships/image" Target="../media/image66.png"/><Relationship Id="rId54" Type="http://schemas.openxmlformats.org/officeDocument/2006/relationships/image" Target="../media/image27.png"/><Relationship Id="rId70" Type="http://schemas.openxmlformats.org/officeDocument/2006/relationships/image" Target="../media/image35.png"/><Relationship Id="rId75" Type="http://schemas.openxmlformats.org/officeDocument/2006/relationships/hyperlink" Target="https://divo-f.ru/catalog/batarei-salyutov-krupnye_1/1343/" TargetMode="External"/><Relationship Id="rId91" Type="http://schemas.openxmlformats.org/officeDocument/2006/relationships/hyperlink" Target="https://divo-f.ru/catalog/super-salyuty_1/1469/" TargetMode="External"/><Relationship Id="rId96" Type="http://schemas.openxmlformats.org/officeDocument/2006/relationships/image" Target="../media/image48.png"/><Relationship Id="rId1" Type="http://schemas.openxmlformats.org/officeDocument/2006/relationships/hyperlink" Target="http://divo-f.ru/catalog/bengalskie-svechi/1197/" TargetMode="External"/><Relationship Id="rId6" Type="http://schemas.openxmlformats.org/officeDocument/2006/relationships/image" Target="../media/image3.png"/><Relationship Id="rId23" Type="http://schemas.openxmlformats.org/officeDocument/2006/relationships/hyperlink" Target="https://divo-f.ru/catalog/fontany/1204/" TargetMode="External"/><Relationship Id="rId28" Type="http://schemas.openxmlformats.org/officeDocument/2006/relationships/image" Target="../media/image14.png"/><Relationship Id="rId49" Type="http://schemas.openxmlformats.org/officeDocument/2006/relationships/hyperlink" Target="https://divo-f.ru/catalog/batarei-salyutov-srednie_1/1409/" TargetMode="External"/><Relationship Id="rId114" Type="http://schemas.openxmlformats.org/officeDocument/2006/relationships/hyperlink" Target="https://divo-f.ru/catalog/batarei-salyutov-srednie_1/1423/" TargetMode="External"/><Relationship Id="rId119" Type="http://schemas.openxmlformats.org/officeDocument/2006/relationships/image" Target="../media/image60.jpeg"/><Relationship Id="rId44" Type="http://schemas.openxmlformats.org/officeDocument/2006/relationships/image" Target="../media/image22.png"/><Relationship Id="rId60" Type="http://schemas.openxmlformats.org/officeDocument/2006/relationships/image" Target="../media/image30.png"/><Relationship Id="rId65" Type="http://schemas.openxmlformats.org/officeDocument/2006/relationships/hyperlink" Target="https://divo-f.ru/catalog/batarei-salyutov-srednie_1/1432/" TargetMode="External"/><Relationship Id="rId81" Type="http://schemas.openxmlformats.org/officeDocument/2006/relationships/hyperlink" Target="https://divo-f.ru/catalog/batarei-salyutov-krupnye_1/1449/" TargetMode="External"/><Relationship Id="rId86" Type="http://schemas.openxmlformats.org/officeDocument/2006/relationships/image" Target="../media/image43.png"/><Relationship Id="rId13" Type="http://schemas.openxmlformats.org/officeDocument/2006/relationships/hyperlink" Target="https://divo-f.ru/catalog/letayushchie-i-vrashchayushchiesya-feyerverki/1192/" TargetMode="External"/><Relationship Id="rId18" Type="http://schemas.openxmlformats.org/officeDocument/2006/relationships/image" Target="../media/image9.png"/><Relationship Id="rId39" Type="http://schemas.openxmlformats.org/officeDocument/2006/relationships/hyperlink" Target="https://divo-f.ru/catalog/batarei-salyutov-malye/1398/" TargetMode="External"/><Relationship Id="rId109" Type="http://schemas.openxmlformats.org/officeDocument/2006/relationships/image" Target="../media/image55.png"/><Relationship Id="rId34" Type="http://schemas.openxmlformats.org/officeDocument/2006/relationships/image" Target="../media/image17.png"/><Relationship Id="rId50" Type="http://schemas.openxmlformats.org/officeDocument/2006/relationships/image" Target="../media/image25.png"/><Relationship Id="rId55" Type="http://schemas.openxmlformats.org/officeDocument/2006/relationships/hyperlink" Target="https://divo-f.ru/catalog/batarei-salyutov-srednie_1/1426/" TargetMode="External"/><Relationship Id="rId76" Type="http://schemas.openxmlformats.org/officeDocument/2006/relationships/image" Target="../media/image38.png"/><Relationship Id="rId97" Type="http://schemas.openxmlformats.org/officeDocument/2006/relationships/hyperlink" Target="https://divo-f.ru/catalog/super-salyuty_1/1473/" TargetMode="External"/><Relationship Id="rId104" Type="http://schemas.openxmlformats.org/officeDocument/2006/relationships/hyperlink" Target="https://divo-f.ru/catalog/rimskie-svechi/1217/" TargetMode="External"/><Relationship Id="rId120" Type="http://schemas.openxmlformats.org/officeDocument/2006/relationships/hyperlink" Target="https://divo-f.ru/catalog/batarei-salyutov-krupnye_1/1445/" TargetMode="External"/><Relationship Id="rId125" Type="http://schemas.openxmlformats.org/officeDocument/2006/relationships/image" Target="../media/image63.png"/><Relationship Id="rId7" Type="http://schemas.openxmlformats.org/officeDocument/2006/relationships/hyperlink" Target="https://divo-f.ru/catalog/petardy/1186/" TargetMode="External"/><Relationship Id="rId71" Type="http://schemas.openxmlformats.org/officeDocument/2006/relationships/hyperlink" Target="https://divo-f.ru/catalog/batarei-salyutov-krupnye_1/1439/" TargetMode="External"/><Relationship Id="rId92" Type="http://schemas.openxmlformats.org/officeDocument/2006/relationships/image" Target="../media/image46.png"/><Relationship Id="rId2" Type="http://schemas.openxmlformats.org/officeDocument/2006/relationships/image" Target="../media/image1.png"/><Relationship Id="rId29" Type="http://schemas.openxmlformats.org/officeDocument/2006/relationships/hyperlink" Target="https://divo-f.ru/catalog/rimskie-svechi/1210/" TargetMode="External"/><Relationship Id="rId24" Type="http://schemas.openxmlformats.org/officeDocument/2006/relationships/image" Target="../media/image12.png"/><Relationship Id="rId40" Type="http://schemas.openxmlformats.org/officeDocument/2006/relationships/image" Target="../media/image20.png"/><Relationship Id="rId45" Type="http://schemas.openxmlformats.org/officeDocument/2006/relationships/hyperlink" Target="https://divo-f.ru/catalog/batarei-salyutov-srednie_1/1407/" TargetMode="External"/><Relationship Id="rId66" Type="http://schemas.openxmlformats.org/officeDocument/2006/relationships/image" Target="../media/image33.png"/><Relationship Id="rId87" Type="http://schemas.openxmlformats.org/officeDocument/2006/relationships/hyperlink" Target="https://divo-f.ru/catalog/super-salyuty_1/1468/" TargetMode="External"/><Relationship Id="rId110" Type="http://schemas.openxmlformats.org/officeDocument/2006/relationships/hyperlink" Target="https://www.youtube.com/watch?v=QZnL4u8LWNE" TargetMode="External"/><Relationship Id="rId115" Type="http://schemas.openxmlformats.org/officeDocument/2006/relationships/image" Target="../media/image58.jpeg"/><Relationship Id="rId61" Type="http://schemas.openxmlformats.org/officeDocument/2006/relationships/hyperlink" Target="https://divo-f.ru/catalog/batarei-salyutov-srednie_1/1430/" TargetMode="External"/><Relationship Id="rId82" Type="http://schemas.openxmlformats.org/officeDocument/2006/relationships/image" Target="../media/image41.png"/><Relationship Id="rId19" Type="http://schemas.openxmlformats.org/officeDocument/2006/relationships/hyperlink" Target="https://divo-f.ru/catalog/fontany/1202/" TargetMode="External"/><Relationship Id="rId14" Type="http://schemas.openxmlformats.org/officeDocument/2006/relationships/image" Target="../media/image7.png"/><Relationship Id="rId30" Type="http://schemas.openxmlformats.org/officeDocument/2006/relationships/image" Target="../media/image15.png"/><Relationship Id="rId35" Type="http://schemas.openxmlformats.org/officeDocument/2006/relationships/hyperlink" Target="https://divo-f.ru/catalog/batarei-salyutov-srednie_1/1396/" TargetMode="External"/><Relationship Id="rId56" Type="http://schemas.openxmlformats.org/officeDocument/2006/relationships/image" Target="../media/image28.png"/><Relationship Id="rId77" Type="http://schemas.openxmlformats.org/officeDocument/2006/relationships/hyperlink" Target="https://divo-f.ru/catalog/batarei-salyutov-krupnye_1/1443/" TargetMode="External"/><Relationship Id="rId100" Type="http://schemas.openxmlformats.org/officeDocument/2006/relationships/hyperlink" Target="https://divo-f.ru/catalog/fontany/1207/" TargetMode="External"/><Relationship Id="rId105" Type="http://schemas.openxmlformats.org/officeDocument/2006/relationships/image" Target="../media/image53.png"/><Relationship Id="rId126" Type="http://schemas.openxmlformats.org/officeDocument/2006/relationships/hyperlink" Target="https://divo-f.ru/catalog/super-salyuty_1/1466/" TargetMode="External"/><Relationship Id="rId8" Type="http://schemas.openxmlformats.org/officeDocument/2006/relationships/image" Target="../media/image4.png"/><Relationship Id="rId51" Type="http://schemas.openxmlformats.org/officeDocument/2006/relationships/hyperlink" Target="https://divo-f.ru/catalog/kombinirovannye-salyuty/1424/" TargetMode="External"/><Relationship Id="rId72" Type="http://schemas.openxmlformats.org/officeDocument/2006/relationships/image" Target="../media/image36.png"/><Relationship Id="rId93" Type="http://schemas.openxmlformats.org/officeDocument/2006/relationships/hyperlink" Target="https://divo-f.ru/catalog/super-salyuty_1/1471/" TargetMode="External"/><Relationship Id="rId98" Type="http://schemas.openxmlformats.org/officeDocument/2006/relationships/image" Target="../media/image49.png"/><Relationship Id="rId121" Type="http://schemas.openxmlformats.org/officeDocument/2006/relationships/image" Target="../media/image61.png"/><Relationship Id="rId3" Type="http://schemas.openxmlformats.org/officeDocument/2006/relationships/hyperlink" Target="https://divo-f.ru/catalog/petardy/1188/" TargetMode="External"/><Relationship Id="rId25" Type="http://schemas.openxmlformats.org/officeDocument/2006/relationships/hyperlink" Target="https://divo-f.ru/catalog/fontany/1206/" TargetMode="External"/><Relationship Id="rId46" Type="http://schemas.openxmlformats.org/officeDocument/2006/relationships/image" Target="../media/image23.png"/><Relationship Id="rId67" Type="http://schemas.openxmlformats.org/officeDocument/2006/relationships/hyperlink" Target="https://divo-f.ru/catalog/batarei-salyutov-srednie_1/1435/" TargetMode="External"/><Relationship Id="rId116" Type="http://schemas.openxmlformats.org/officeDocument/2006/relationships/hyperlink" Target="https://divo-f.ru/catalog/batarei-salyutov-srednie_1/1433/" TargetMode="External"/><Relationship Id="rId20" Type="http://schemas.openxmlformats.org/officeDocument/2006/relationships/image" Target="../media/image10.png"/><Relationship Id="rId41" Type="http://schemas.openxmlformats.org/officeDocument/2006/relationships/hyperlink" Target="https://divo-f.ru/catalog/batarei-salyutov-malye/1401/" TargetMode="External"/><Relationship Id="rId62" Type="http://schemas.openxmlformats.org/officeDocument/2006/relationships/image" Target="../media/image31.png"/><Relationship Id="rId83" Type="http://schemas.openxmlformats.org/officeDocument/2006/relationships/hyperlink" Target="https://divo-f.ru/catalog/batarei-salyutov-krupnye_1/1461/" TargetMode="External"/><Relationship Id="rId88" Type="http://schemas.openxmlformats.org/officeDocument/2006/relationships/image" Target="../media/image44.png"/><Relationship Id="rId111" Type="http://schemas.openxmlformats.org/officeDocument/2006/relationships/image" Target="../media/image56.jpeg"/><Relationship Id="rId15" Type="http://schemas.openxmlformats.org/officeDocument/2006/relationships/hyperlink" Target="https://divo-f.ru/catalog/letayushchie-i-vrashchayushchiesya-feyerverki/1193/" TargetMode="External"/><Relationship Id="rId36" Type="http://schemas.openxmlformats.org/officeDocument/2006/relationships/image" Target="../media/image18.png"/><Relationship Id="rId57" Type="http://schemas.openxmlformats.org/officeDocument/2006/relationships/hyperlink" Target="https://divo-f.ru/catalog/batarei-salyutov-srednie_1/1428/" TargetMode="External"/><Relationship Id="rId106" Type="http://schemas.openxmlformats.org/officeDocument/2006/relationships/hyperlink" Target="https://divo-f.ru/catalog/batarei-salyutov-malye/1393/" TargetMode="External"/><Relationship Id="rId127" Type="http://schemas.openxmlformats.org/officeDocument/2006/relationships/image" Target="../media/image64.jpg"/><Relationship Id="rId10" Type="http://schemas.openxmlformats.org/officeDocument/2006/relationships/image" Target="../media/image5.png"/><Relationship Id="rId31" Type="http://schemas.openxmlformats.org/officeDocument/2006/relationships/hyperlink" Target="https://divo-f.ru/catalog/rimskie-svechi/1215/" TargetMode="External"/><Relationship Id="rId52" Type="http://schemas.openxmlformats.org/officeDocument/2006/relationships/image" Target="../media/image26.png"/><Relationship Id="rId73" Type="http://schemas.openxmlformats.org/officeDocument/2006/relationships/hyperlink" Target="https://divo-f.ru/catalog/batarei-salyutov-krupnye_1/1440/" TargetMode="External"/><Relationship Id="rId78" Type="http://schemas.openxmlformats.org/officeDocument/2006/relationships/image" Target="../media/image39.png"/><Relationship Id="rId94" Type="http://schemas.openxmlformats.org/officeDocument/2006/relationships/image" Target="../media/image47.png"/><Relationship Id="rId99" Type="http://schemas.openxmlformats.org/officeDocument/2006/relationships/image" Target="../media/image50.jpg"/><Relationship Id="rId101" Type="http://schemas.openxmlformats.org/officeDocument/2006/relationships/image" Target="../media/image51.png"/><Relationship Id="rId122" Type="http://schemas.openxmlformats.org/officeDocument/2006/relationships/hyperlink" Target="https://divo-f.ru/catalog/batarei-salyutov-krupnye_1/1448/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divo-f.ru/catalog/petardy/1190/" TargetMode="External"/><Relationship Id="rId26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16</xdr:row>
      <xdr:rowOff>9525</xdr:rowOff>
    </xdr:from>
    <xdr:to>
      <xdr:col>0</xdr:col>
      <xdr:colOff>1047750</xdr:colOff>
      <xdr:row>16</xdr:row>
      <xdr:rowOff>619125</xdr:rowOff>
    </xdr:to>
    <xdr:pic>
      <xdr:nvPicPr>
        <xdr:cNvPr id="5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19350"/>
          <a:ext cx="923925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18</xdr:row>
      <xdr:rowOff>28575</xdr:rowOff>
    </xdr:from>
    <xdr:to>
      <xdr:col>0</xdr:col>
      <xdr:colOff>924019</xdr:colOff>
      <xdr:row>18</xdr:row>
      <xdr:rowOff>600155</xdr:rowOff>
    </xdr:to>
    <xdr:pic>
      <xdr:nvPicPr>
        <xdr:cNvPr id="8" name="Рисунок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505200"/>
          <a:ext cx="676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19</xdr:row>
      <xdr:rowOff>28575</xdr:rowOff>
    </xdr:from>
    <xdr:to>
      <xdr:col>0</xdr:col>
      <xdr:colOff>914494</xdr:colOff>
      <xdr:row>19</xdr:row>
      <xdr:rowOff>600155</xdr:rowOff>
    </xdr:to>
    <xdr:pic>
      <xdr:nvPicPr>
        <xdr:cNvPr id="9" name="Рисуно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133850"/>
          <a:ext cx="676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20</xdr:row>
      <xdr:rowOff>28575</xdr:rowOff>
    </xdr:from>
    <xdr:to>
      <xdr:col>0</xdr:col>
      <xdr:colOff>933544</xdr:colOff>
      <xdr:row>20</xdr:row>
      <xdr:rowOff>600155</xdr:rowOff>
    </xdr:to>
    <xdr:pic>
      <xdr:nvPicPr>
        <xdr:cNvPr id="10" name="Рисунок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762500"/>
          <a:ext cx="676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21</xdr:row>
      <xdr:rowOff>28575</xdr:rowOff>
    </xdr:from>
    <xdr:to>
      <xdr:col>0</xdr:col>
      <xdr:colOff>933544</xdr:colOff>
      <xdr:row>21</xdr:row>
      <xdr:rowOff>600155</xdr:rowOff>
    </xdr:to>
    <xdr:pic>
      <xdr:nvPicPr>
        <xdr:cNvPr id="3" name="Рисунок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391150"/>
          <a:ext cx="676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22</xdr:row>
      <xdr:rowOff>28575</xdr:rowOff>
    </xdr:from>
    <xdr:to>
      <xdr:col>0</xdr:col>
      <xdr:colOff>943069</xdr:colOff>
      <xdr:row>22</xdr:row>
      <xdr:rowOff>600155</xdr:rowOff>
    </xdr:to>
    <xdr:pic>
      <xdr:nvPicPr>
        <xdr:cNvPr id="6" name="Рисунок 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19800"/>
          <a:ext cx="676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24</xdr:row>
      <xdr:rowOff>28575</xdr:rowOff>
    </xdr:from>
    <xdr:to>
      <xdr:col>0</xdr:col>
      <xdr:colOff>1057401</xdr:colOff>
      <xdr:row>24</xdr:row>
      <xdr:rowOff>600155</xdr:rowOff>
    </xdr:to>
    <xdr:pic>
      <xdr:nvPicPr>
        <xdr:cNvPr id="7" name="Рисунок 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086600"/>
          <a:ext cx="90500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25</xdr:row>
      <xdr:rowOff>28575</xdr:rowOff>
    </xdr:from>
    <xdr:to>
      <xdr:col>0</xdr:col>
      <xdr:colOff>1000255</xdr:colOff>
      <xdr:row>25</xdr:row>
      <xdr:rowOff>600155</xdr:rowOff>
    </xdr:to>
    <xdr:pic>
      <xdr:nvPicPr>
        <xdr:cNvPr id="11" name="Рисунок 1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715250"/>
          <a:ext cx="933580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27</xdr:row>
      <xdr:rowOff>133351</xdr:rowOff>
    </xdr:from>
    <xdr:to>
      <xdr:col>0</xdr:col>
      <xdr:colOff>1053163</xdr:colOff>
      <xdr:row>27</xdr:row>
      <xdr:rowOff>485775</xdr:rowOff>
    </xdr:to>
    <xdr:pic>
      <xdr:nvPicPr>
        <xdr:cNvPr id="12" name="Рисунок 1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886826"/>
          <a:ext cx="967438" cy="35242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28</xdr:row>
      <xdr:rowOff>133350</xdr:rowOff>
    </xdr:from>
    <xdr:to>
      <xdr:col>0</xdr:col>
      <xdr:colOff>1085851</xdr:colOff>
      <xdr:row>28</xdr:row>
      <xdr:rowOff>485775</xdr:rowOff>
    </xdr:to>
    <xdr:pic>
      <xdr:nvPicPr>
        <xdr:cNvPr id="13" name="Рисунок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9515475"/>
          <a:ext cx="1009650" cy="3524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29</xdr:row>
      <xdr:rowOff>28575</xdr:rowOff>
    </xdr:from>
    <xdr:to>
      <xdr:col>0</xdr:col>
      <xdr:colOff>1133631</xdr:colOff>
      <xdr:row>29</xdr:row>
      <xdr:rowOff>600155</xdr:rowOff>
    </xdr:to>
    <xdr:pic>
      <xdr:nvPicPr>
        <xdr:cNvPr id="14" name="Рисунок 13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039350"/>
          <a:ext cx="111458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30</xdr:row>
      <xdr:rowOff>28575</xdr:rowOff>
    </xdr:from>
    <xdr:to>
      <xdr:col>0</xdr:col>
      <xdr:colOff>1019304</xdr:colOff>
      <xdr:row>30</xdr:row>
      <xdr:rowOff>600155</xdr:rowOff>
    </xdr:to>
    <xdr:pic>
      <xdr:nvPicPr>
        <xdr:cNvPr id="15" name="Рисунок 1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668000"/>
          <a:ext cx="924054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31</xdr:row>
      <xdr:rowOff>28575</xdr:rowOff>
    </xdr:from>
    <xdr:to>
      <xdr:col>0</xdr:col>
      <xdr:colOff>781102</xdr:colOff>
      <xdr:row>31</xdr:row>
      <xdr:rowOff>600155</xdr:rowOff>
    </xdr:to>
    <xdr:pic>
      <xdr:nvPicPr>
        <xdr:cNvPr id="16" name="Рисунок 15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1296650"/>
          <a:ext cx="371527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34</xdr:row>
      <xdr:rowOff>28575</xdr:rowOff>
    </xdr:from>
    <xdr:to>
      <xdr:col>0</xdr:col>
      <xdr:colOff>1028829</xdr:colOff>
      <xdr:row>34</xdr:row>
      <xdr:rowOff>600155</xdr:rowOff>
    </xdr:to>
    <xdr:pic>
      <xdr:nvPicPr>
        <xdr:cNvPr id="17" name="Рисунок 16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63450"/>
          <a:ext cx="924054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35</xdr:row>
      <xdr:rowOff>28575</xdr:rowOff>
    </xdr:from>
    <xdr:to>
      <xdr:col>0</xdr:col>
      <xdr:colOff>1038349</xdr:colOff>
      <xdr:row>35</xdr:row>
      <xdr:rowOff>600155</xdr:rowOff>
    </xdr:to>
    <xdr:pic>
      <xdr:nvPicPr>
        <xdr:cNvPr id="18" name="Рисунок 17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992100"/>
          <a:ext cx="88594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36</xdr:row>
      <xdr:rowOff>28575</xdr:rowOff>
    </xdr:from>
    <xdr:to>
      <xdr:col>0</xdr:col>
      <xdr:colOff>1009767</xdr:colOff>
      <xdr:row>36</xdr:row>
      <xdr:rowOff>600155</xdr:rowOff>
    </xdr:to>
    <xdr:pic>
      <xdr:nvPicPr>
        <xdr:cNvPr id="19" name="Рисунок 18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620750"/>
          <a:ext cx="838317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41</xdr:row>
      <xdr:rowOff>28575</xdr:rowOff>
    </xdr:from>
    <xdr:to>
      <xdr:col>0</xdr:col>
      <xdr:colOff>838266</xdr:colOff>
      <xdr:row>41</xdr:row>
      <xdr:rowOff>600155</xdr:rowOff>
    </xdr:to>
    <xdr:pic>
      <xdr:nvPicPr>
        <xdr:cNvPr id="21" name="Рисунок 20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754350"/>
          <a:ext cx="476316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43</xdr:row>
      <xdr:rowOff>28575</xdr:rowOff>
    </xdr:from>
    <xdr:to>
      <xdr:col>0</xdr:col>
      <xdr:colOff>847794</xdr:colOff>
      <xdr:row>43</xdr:row>
      <xdr:rowOff>600155</xdr:rowOff>
    </xdr:to>
    <xdr:pic>
      <xdr:nvPicPr>
        <xdr:cNvPr id="22" name="Рисунок 21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6383000"/>
          <a:ext cx="495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44</xdr:row>
      <xdr:rowOff>28575</xdr:rowOff>
    </xdr:from>
    <xdr:to>
      <xdr:col>0</xdr:col>
      <xdr:colOff>828735</xdr:colOff>
      <xdr:row>44</xdr:row>
      <xdr:rowOff>600155</xdr:rowOff>
    </xdr:to>
    <xdr:pic>
      <xdr:nvPicPr>
        <xdr:cNvPr id="23" name="Рисунок 22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7011650"/>
          <a:ext cx="428685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45</xdr:row>
      <xdr:rowOff>28575</xdr:rowOff>
    </xdr:from>
    <xdr:to>
      <xdr:col>0</xdr:col>
      <xdr:colOff>857318</xdr:colOff>
      <xdr:row>45</xdr:row>
      <xdr:rowOff>600155</xdr:rowOff>
    </xdr:to>
    <xdr:pic>
      <xdr:nvPicPr>
        <xdr:cNvPr id="24" name="Рисунок 23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7640300"/>
          <a:ext cx="485843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46</xdr:row>
      <xdr:rowOff>28575</xdr:rowOff>
    </xdr:from>
    <xdr:to>
      <xdr:col>0</xdr:col>
      <xdr:colOff>838266</xdr:colOff>
      <xdr:row>46</xdr:row>
      <xdr:rowOff>600155</xdr:rowOff>
    </xdr:to>
    <xdr:pic>
      <xdr:nvPicPr>
        <xdr:cNvPr id="25" name="Рисунок 24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8268950"/>
          <a:ext cx="476316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49</xdr:row>
      <xdr:rowOff>28575</xdr:rowOff>
    </xdr:from>
    <xdr:to>
      <xdr:col>0</xdr:col>
      <xdr:colOff>828741</xdr:colOff>
      <xdr:row>49</xdr:row>
      <xdr:rowOff>600155</xdr:rowOff>
    </xdr:to>
    <xdr:pic>
      <xdr:nvPicPr>
        <xdr:cNvPr id="27" name="Рисунок 26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9526250"/>
          <a:ext cx="476316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50</xdr:row>
      <xdr:rowOff>28575</xdr:rowOff>
    </xdr:from>
    <xdr:to>
      <xdr:col>0</xdr:col>
      <xdr:colOff>847793</xdr:colOff>
      <xdr:row>50</xdr:row>
      <xdr:rowOff>600155</xdr:rowOff>
    </xdr:to>
    <xdr:pic>
      <xdr:nvPicPr>
        <xdr:cNvPr id="28" name="Рисунок 27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0154900"/>
          <a:ext cx="485843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51</xdr:row>
      <xdr:rowOff>28575</xdr:rowOff>
    </xdr:from>
    <xdr:to>
      <xdr:col>0</xdr:col>
      <xdr:colOff>828737</xdr:colOff>
      <xdr:row>51</xdr:row>
      <xdr:rowOff>600155</xdr:rowOff>
    </xdr:to>
    <xdr:pic>
      <xdr:nvPicPr>
        <xdr:cNvPr id="29" name="Рисунок 28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0783550"/>
          <a:ext cx="447737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52</xdr:row>
      <xdr:rowOff>28575</xdr:rowOff>
    </xdr:from>
    <xdr:to>
      <xdr:col>0</xdr:col>
      <xdr:colOff>800157</xdr:colOff>
      <xdr:row>52</xdr:row>
      <xdr:rowOff>600155</xdr:rowOff>
    </xdr:to>
    <xdr:pic>
      <xdr:nvPicPr>
        <xdr:cNvPr id="4" name="Рисунок 3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1412200"/>
          <a:ext cx="409632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55</xdr:row>
      <xdr:rowOff>28575</xdr:rowOff>
    </xdr:from>
    <xdr:to>
      <xdr:col>0</xdr:col>
      <xdr:colOff>838265</xdr:colOff>
      <xdr:row>55</xdr:row>
      <xdr:rowOff>600155</xdr:rowOff>
    </xdr:to>
    <xdr:pic>
      <xdr:nvPicPr>
        <xdr:cNvPr id="31" name="Рисунок 30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2669500"/>
          <a:ext cx="466790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56</xdr:row>
      <xdr:rowOff>28575</xdr:rowOff>
    </xdr:from>
    <xdr:to>
      <xdr:col>0</xdr:col>
      <xdr:colOff>857318</xdr:colOff>
      <xdr:row>56</xdr:row>
      <xdr:rowOff>600155</xdr:rowOff>
    </xdr:to>
    <xdr:pic>
      <xdr:nvPicPr>
        <xdr:cNvPr id="32" name="Рисунок 31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3298150"/>
          <a:ext cx="485843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57</xdr:row>
      <xdr:rowOff>28575</xdr:rowOff>
    </xdr:from>
    <xdr:to>
      <xdr:col>0</xdr:col>
      <xdr:colOff>838261</xdr:colOff>
      <xdr:row>57</xdr:row>
      <xdr:rowOff>600155</xdr:rowOff>
    </xdr:to>
    <xdr:pic>
      <xdr:nvPicPr>
        <xdr:cNvPr id="33" name="Рисунок 32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3926800"/>
          <a:ext cx="43821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58</xdr:row>
      <xdr:rowOff>28575</xdr:rowOff>
    </xdr:from>
    <xdr:to>
      <xdr:col>0</xdr:col>
      <xdr:colOff>857318</xdr:colOff>
      <xdr:row>58</xdr:row>
      <xdr:rowOff>600155</xdr:rowOff>
    </xdr:to>
    <xdr:pic>
      <xdr:nvPicPr>
        <xdr:cNvPr id="34" name="Рисунок 33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4555450"/>
          <a:ext cx="485843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59</xdr:row>
      <xdr:rowOff>28575</xdr:rowOff>
    </xdr:from>
    <xdr:to>
      <xdr:col>0</xdr:col>
      <xdr:colOff>847790</xdr:colOff>
      <xdr:row>59</xdr:row>
      <xdr:rowOff>600155</xdr:rowOff>
    </xdr:to>
    <xdr:pic>
      <xdr:nvPicPr>
        <xdr:cNvPr id="35" name="Рисунок 34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25184100"/>
          <a:ext cx="466790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60</xdr:row>
      <xdr:rowOff>28575</xdr:rowOff>
    </xdr:from>
    <xdr:to>
      <xdr:col>0</xdr:col>
      <xdr:colOff>847789</xdr:colOff>
      <xdr:row>60</xdr:row>
      <xdr:rowOff>600155</xdr:rowOff>
    </xdr:to>
    <xdr:pic>
      <xdr:nvPicPr>
        <xdr:cNvPr id="36" name="Рисунок 35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5812750"/>
          <a:ext cx="457264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61</xdr:row>
      <xdr:rowOff>28575</xdr:rowOff>
    </xdr:from>
    <xdr:to>
      <xdr:col>0</xdr:col>
      <xdr:colOff>838261</xdr:colOff>
      <xdr:row>61</xdr:row>
      <xdr:rowOff>600155</xdr:rowOff>
    </xdr:to>
    <xdr:pic>
      <xdr:nvPicPr>
        <xdr:cNvPr id="37" name="Рисунок 36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6441400"/>
          <a:ext cx="43821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62</xdr:row>
      <xdr:rowOff>28575</xdr:rowOff>
    </xdr:from>
    <xdr:to>
      <xdr:col>0</xdr:col>
      <xdr:colOff>876373</xdr:colOff>
      <xdr:row>62</xdr:row>
      <xdr:rowOff>600155</xdr:rowOff>
    </xdr:to>
    <xdr:pic>
      <xdr:nvPicPr>
        <xdr:cNvPr id="38" name="Рисунок 37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7070050"/>
          <a:ext cx="523948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65</xdr:row>
      <xdr:rowOff>28575</xdr:rowOff>
    </xdr:from>
    <xdr:to>
      <xdr:col>0</xdr:col>
      <xdr:colOff>857319</xdr:colOff>
      <xdr:row>65</xdr:row>
      <xdr:rowOff>600155</xdr:rowOff>
    </xdr:to>
    <xdr:pic>
      <xdr:nvPicPr>
        <xdr:cNvPr id="41" name="Рисунок 40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8327350"/>
          <a:ext cx="495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66</xdr:row>
      <xdr:rowOff>28575</xdr:rowOff>
    </xdr:from>
    <xdr:to>
      <xdr:col>0</xdr:col>
      <xdr:colOff>904960</xdr:colOff>
      <xdr:row>66</xdr:row>
      <xdr:rowOff>600155</xdr:rowOff>
    </xdr:to>
    <xdr:pic>
      <xdr:nvPicPr>
        <xdr:cNvPr id="42" name="Рисунок 41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8956000"/>
          <a:ext cx="609685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67</xdr:row>
      <xdr:rowOff>28575</xdr:rowOff>
    </xdr:from>
    <xdr:to>
      <xdr:col>0</xdr:col>
      <xdr:colOff>904961</xdr:colOff>
      <xdr:row>67</xdr:row>
      <xdr:rowOff>600155</xdr:rowOff>
    </xdr:to>
    <xdr:pic>
      <xdr:nvPicPr>
        <xdr:cNvPr id="43" name="Рисунок 42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9584650"/>
          <a:ext cx="61921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68</xdr:row>
      <xdr:rowOff>28575</xdr:rowOff>
    </xdr:from>
    <xdr:to>
      <xdr:col>0</xdr:col>
      <xdr:colOff>895432</xdr:colOff>
      <xdr:row>68</xdr:row>
      <xdr:rowOff>600155</xdr:rowOff>
    </xdr:to>
    <xdr:pic>
      <xdr:nvPicPr>
        <xdr:cNvPr id="44" name="Рисунок 43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0213300"/>
          <a:ext cx="590632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69</xdr:row>
      <xdr:rowOff>28575</xdr:rowOff>
    </xdr:from>
    <xdr:to>
      <xdr:col>0</xdr:col>
      <xdr:colOff>904960</xdr:colOff>
      <xdr:row>69</xdr:row>
      <xdr:rowOff>600155</xdr:rowOff>
    </xdr:to>
    <xdr:pic>
      <xdr:nvPicPr>
        <xdr:cNvPr id="45" name="Рисунок 44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0841950"/>
          <a:ext cx="609685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70</xdr:row>
      <xdr:rowOff>28575</xdr:rowOff>
    </xdr:from>
    <xdr:to>
      <xdr:col>0</xdr:col>
      <xdr:colOff>952600</xdr:colOff>
      <xdr:row>70</xdr:row>
      <xdr:rowOff>600155</xdr:rowOff>
    </xdr:to>
    <xdr:pic>
      <xdr:nvPicPr>
        <xdr:cNvPr id="46" name="Рисунок 45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1470600"/>
          <a:ext cx="714475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71</xdr:row>
      <xdr:rowOff>28575</xdr:rowOff>
    </xdr:from>
    <xdr:to>
      <xdr:col>0</xdr:col>
      <xdr:colOff>981187</xdr:colOff>
      <xdr:row>71</xdr:row>
      <xdr:rowOff>600155</xdr:rowOff>
    </xdr:to>
    <xdr:pic>
      <xdr:nvPicPr>
        <xdr:cNvPr id="47" name="Рисунок 46">
          <a:hlinkClick xmlns:r="http://schemas.openxmlformats.org/officeDocument/2006/relationships" r:id="rId79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2099250"/>
          <a:ext cx="800212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74</xdr:row>
      <xdr:rowOff>28575</xdr:rowOff>
    </xdr:from>
    <xdr:to>
      <xdr:col>0</xdr:col>
      <xdr:colOff>914486</xdr:colOff>
      <xdr:row>74</xdr:row>
      <xdr:rowOff>600155</xdr:rowOff>
    </xdr:to>
    <xdr:pic>
      <xdr:nvPicPr>
        <xdr:cNvPr id="49" name="Рисунок 48">
          <a:hlinkClick xmlns:r="http://schemas.openxmlformats.org/officeDocument/2006/relationships" r:id="rId81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3356550"/>
          <a:ext cx="61921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75</xdr:row>
      <xdr:rowOff>28575</xdr:rowOff>
    </xdr:from>
    <xdr:to>
      <xdr:col>0</xdr:col>
      <xdr:colOff>924015</xdr:colOff>
      <xdr:row>75</xdr:row>
      <xdr:rowOff>600155</xdr:rowOff>
    </xdr:to>
    <xdr:pic>
      <xdr:nvPicPr>
        <xdr:cNvPr id="50" name="Рисунок 49">
          <a:hlinkClick xmlns:r="http://schemas.openxmlformats.org/officeDocument/2006/relationships" r:id="rId83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3985200"/>
          <a:ext cx="647790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78</xdr:row>
      <xdr:rowOff>28575</xdr:rowOff>
    </xdr:from>
    <xdr:to>
      <xdr:col>0</xdr:col>
      <xdr:colOff>952594</xdr:colOff>
      <xdr:row>78</xdr:row>
      <xdr:rowOff>600155</xdr:rowOff>
    </xdr:to>
    <xdr:pic>
      <xdr:nvPicPr>
        <xdr:cNvPr id="52" name="Рисунок 51">
          <a:hlinkClick xmlns:r="http://schemas.openxmlformats.org/officeDocument/2006/relationships" r:id="rId85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5242500"/>
          <a:ext cx="67636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79</xdr:row>
      <xdr:rowOff>28575</xdr:rowOff>
    </xdr:from>
    <xdr:to>
      <xdr:col>0</xdr:col>
      <xdr:colOff>1028816</xdr:colOff>
      <xdr:row>79</xdr:row>
      <xdr:rowOff>600155</xdr:rowOff>
    </xdr:to>
    <xdr:pic>
      <xdr:nvPicPr>
        <xdr:cNvPr id="53" name="Рисунок 52">
          <a:hlinkClick xmlns:r="http://schemas.openxmlformats.org/officeDocument/2006/relationships" r:id="rId87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871150"/>
          <a:ext cx="828791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80</xdr:row>
      <xdr:rowOff>28575</xdr:rowOff>
    </xdr:from>
    <xdr:to>
      <xdr:col>0</xdr:col>
      <xdr:colOff>1009760</xdr:colOff>
      <xdr:row>80</xdr:row>
      <xdr:rowOff>600155</xdr:rowOff>
    </xdr:to>
    <xdr:pic>
      <xdr:nvPicPr>
        <xdr:cNvPr id="54" name="Рисунок 53">
          <a:hlinkClick xmlns:r="http://schemas.openxmlformats.org/officeDocument/2006/relationships" r:id="rId89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6499800"/>
          <a:ext cx="790685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81</xdr:row>
      <xdr:rowOff>28575</xdr:rowOff>
    </xdr:from>
    <xdr:to>
      <xdr:col>0</xdr:col>
      <xdr:colOff>1000234</xdr:colOff>
      <xdr:row>81</xdr:row>
      <xdr:rowOff>600155</xdr:rowOff>
    </xdr:to>
    <xdr:pic>
      <xdr:nvPicPr>
        <xdr:cNvPr id="55" name="Рисунок 54">
          <a:hlinkClick xmlns:r="http://schemas.openxmlformats.org/officeDocument/2006/relationships" r:id="rId91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7128450"/>
          <a:ext cx="781159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82</xdr:row>
      <xdr:rowOff>28575</xdr:rowOff>
    </xdr:from>
    <xdr:to>
      <xdr:col>0</xdr:col>
      <xdr:colOff>1047879</xdr:colOff>
      <xdr:row>82</xdr:row>
      <xdr:rowOff>600155</xdr:rowOff>
    </xdr:to>
    <xdr:pic>
      <xdr:nvPicPr>
        <xdr:cNvPr id="56" name="Рисунок 55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37757100"/>
          <a:ext cx="924054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83</xdr:row>
      <xdr:rowOff>28575</xdr:rowOff>
    </xdr:from>
    <xdr:to>
      <xdr:col>0</xdr:col>
      <xdr:colOff>1105044</xdr:colOff>
      <xdr:row>83</xdr:row>
      <xdr:rowOff>600155</xdr:rowOff>
    </xdr:to>
    <xdr:pic>
      <xdr:nvPicPr>
        <xdr:cNvPr id="57" name="Рисунок 56">
          <a:hlinkClick xmlns:r="http://schemas.openxmlformats.org/officeDocument/2006/relationships" r:id="rId95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385750"/>
          <a:ext cx="1028844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84</xdr:row>
      <xdr:rowOff>28575</xdr:rowOff>
    </xdr:from>
    <xdr:to>
      <xdr:col>0</xdr:col>
      <xdr:colOff>1047882</xdr:colOff>
      <xdr:row>84</xdr:row>
      <xdr:rowOff>600155</xdr:rowOff>
    </xdr:to>
    <xdr:pic>
      <xdr:nvPicPr>
        <xdr:cNvPr id="58" name="Рисунок 57">
          <a:hlinkClick xmlns:r="http://schemas.openxmlformats.org/officeDocument/2006/relationships" r:id="rId97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2729150"/>
          <a:ext cx="943107" cy="57158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42</xdr:row>
      <xdr:rowOff>57150</xdr:rowOff>
    </xdr:from>
    <xdr:to>
      <xdr:col>0</xdr:col>
      <xdr:colOff>816675</xdr:colOff>
      <xdr:row>42</xdr:row>
      <xdr:rowOff>561150</xdr:rowOff>
    </xdr:to>
    <xdr:pic>
      <xdr:nvPicPr>
        <xdr:cNvPr id="66" name="Рисунок 65"/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240375"/>
          <a:ext cx="445200" cy="504000"/>
        </a:xfrm>
        <a:prstGeom prst="rect">
          <a:avLst/>
        </a:prstGeom>
      </xdr:spPr>
    </xdr:pic>
    <xdr:clientData/>
  </xdr:twoCellAnchor>
  <xdr:oneCellAnchor>
    <xdr:from>
      <xdr:col>0</xdr:col>
      <xdr:colOff>409575</xdr:colOff>
      <xdr:row>31</xdr:row>
      <xdr:rowOff>28575</xdr:rowOff>
    </xdr:from>
    <xdr:ext cx="371527" cy="571580"/>
    <xdr:pic>
      <xdr:nvPicPr>
        <xdr:cNvPr id="62" name="Рисунок 61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2496800"/>
          <a:ext cx="371527" cy="571580"/>
        </a:xfrm>
        <a:prstGeom prst="rect">
          <a:avLst/>
        </a:prstGeom>
      </xdr:spPr>
    </xdr:pic>
    <xdr:clientData/>
  </xdr:oneCellAnchor>
  <xdr:oneCellAnchor>
    <xdr:from>
      <xdr:col>0</xdr:col>
      <xdr:colOff>409575</xdr:colOff>
      <xdr:row>31</xdr:row>
      <xdr:rowOff>28575</xdr:rowOff>
    </xdr:from>
    <xdr:ext cx="371527" cy="571580"/>
    <xdr:pic>
      <xdr:nvPicPr>
        <xdr:cNvPr id="63" name="Рисунок 62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2496800"/>
          <a:ext cx="371527" cy="571580"/>
        </a:xfrm>
        <a:prstGeom prst="rect">
          <a:avLst/>
        </a:prstGeom>
      </xdr:spPr>
    </xdr:pic>
    <xdr:clientData/>
  </xdr:oneCellAnchor>
  <xdr:oneCellAnchor>
    <xdr:from>
      <xdr:col>0</xdr:col>
      <xdr:colOff>409575</xdr:colOff>
      <xdr:row>31</xdr:row>
      <xdr:rowOff>28575</xdr:rowOff>
    </xdr:from>
    <xdr:ext cx="371527" cy="571580"/>
    <xdr:pic>
      <xdr:nvPicPr>
        <xdr:cNvPr id="64" name="Рисунок 63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12496800"/>
          <a:ext cx="371527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476250</xdr:colOff>
      <xdr:row>32</xdr:row>
      <xdr:rowOff>38100</xdr:rowOff>
    </xdr:from>
    <xdr:to>
      <xdr:col>0</xdr:col>
      <xdr:colOff>677907</xdr:colOff>
      <xdr:row>32</xdr:row>
      <xdr:rowOff>581025</xdr:rowOff>
    </xdr:to>
    <xdr:pic>
      <xdr:nvPicPr>
        <xdr:cNvPr id="69" name="Рисунок 16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5" t="5241" r="14635" b="6235"/>
        <a:stretch>
          <a:fillRect/>
        </a:stretch>
      </xdr:blipFill>
      <xdr:spPr bwMode="auto">
        <a:xfrm flipH="1">
          <a:off x="476250" y="13134975"/>
          <a:ext cx="201657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253794</xdr:colOff>
      <xdr:row>37</xdr:row>
      <xdr:rowOff>287075</xdr:rowOff>
    </xdr:from>
    <xdr:ext cx="686555" cy="69563"/>
    <xdr:pic>
      <xdr:nvPicPr>
        <xdr:cNvPr id="73" name="Рисунок 32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87" t="2660" r="27499" b="2396"/>
        <a:stretch>
          <a:fillRect/>
        </a:stretch>
      </xdr:blipFill>
      <xdr:spPr bwMode="auto">
        <a:xfrm rot="-7200000">
          <a:off x="562290" y="16656854"/>
          <a:ext cx="69563" cy="686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204186</xdr:colOff>
      <xdr:row>38</xdr:row>
      <xdr:rowOff>274789</xdr:rowOff>
    </xdr:from>
    <xdr:to>
      <xdr:col>0</xdr:col>
      <xdr:colOff>957706</xdr:colOff>
      <xdr:row>38</xdr:row>
      <xdr:rowOff>357776</xdr:rowOff>
    </xdr:to>
    <xdr:pic>
      <xdr:nvPicPr>
        <xdr:cNvPr id="74" name="Рисунок 33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59" t="3226" r="32407" b="2823"/>
        <a:stretch>
          <a:fillRect/>
        </a:stretch>
      </xdr:blipFill>
      <xdr:spPr bwMode="auto">
        <a:xfrm rot="-7200000">
          <a:off x="539452" y="16617798"/>
          <a:ext cx="82987" cy="75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40</xdr:row>
      <xdr:rowOff>54109</xdr:rowOff>
    </xdr:from>
    <xdr:to>
      <xdr:col>0</xdr:col>
      <xdr:colOff>771525</xdr:colOff>
      <xdr:row>40</xdr:row>
      <xdr:rowOff>577782</xdr:rowOff>
    </xdr:to>
    <xdr:pic>
      <xdr:nvPicPr>
        <xdr:cNvPr id="75" name="Рисунок 22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799184"/>
          <a:ext cx="361950" cy="523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314325</xdr:colOff>
      <xdr:row>47</xdr:row>
      <xdr:rowOff>28575</xdr:rowOff>
    </xdr:from>
    <xdr:ext cx="600159" cy="571580"/>
    <xdr:pic>
      <xdr:nvPicPr>
        <xdr:cNvPr id="76" name="Рисунок 75">
          <a:hlinkClick xmlns:r="http://schemas.openxmlformats.org/officeDocument/2006/relationships" r:id="rId10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2802850"/>
          <a:ext cx="600159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390525</xdr:colOff>
      <xdr:row>48</xdr:row>
      <xdr:rowOff>59748</xdr:rowOff>
    </xdr:from>
    <xdr:to>
      <xdr:col>0</xdr:col>
      <xdr:colOff>800100</xdr:colOff>
      <xdr:row>48</xdr:row>
      <xdr:rowOff>581025</xdr:rowOff>
    </xdr:to>
    <xdr:pic>
      <xdr:nvPicPr>
        <xdr:cNvPr id="77" name="Рисунок 6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85" t="10857" r="8572" b="5714"/>
        <a:stretch>
          <a:fillRect/>
        </a:stretch>
      </xdr:blipFill>
      <xdr:spPr bwMode="auto">
        <a:xfrm>
          <a:off x="390525" y="22834023"/>
          <a:ext cx="409575" cy="521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361950</xdr:colOff>
      <xdr:row>53</xdr:row>
      <xdr:rowOff>28575</xdr:rowOff>
    </xdr:from>
    <xdr:ext cx="476316" cy="571580"/>
    <xdr:pic>
      <xdr:nvPicPr>
        <xdr:cNvPr id="78" name="Рисунок 77">
          <a:hlinkClick xmlns:r="http://schemas.openxmlformats.org/officeDocument/2006/relationships" r:id="rId112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6574750"/>
          <a:ext cx="476316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333375</xdr:colOff>
      <xdr:row>54</xdr:row>
      <xdr:rowOff>23352</xdr:rowOff>
    </xdr:from>
    <xdr:to>
      <xdr:col>0</xdr:col>
      <xdr:colOff>838200</xdr:colOff>
      <xdr:row>54</xdr:row>
      <xdr:rowOff>609599</xdr:rowOff>
    </xdr:to>
    <xdr:pic>
      <xdr:nvPicPr>
        <xdr:cNvPr id="79" name="Рисунок 4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569527"/>
          <a:ext cx="504825" cy="586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323850</xdr:colOff>
      <xdr:row>63</xdr:row>
      <xdr:rowOff>28575</xdr:rowOff>
    </xdr:from>
    <xdr:ext cx="552527" cy="571580"/>
    <xdr:pic>
      <xdr:nvPicPr>
        <xdr:cNvPr id="80" name="Рисунок 79">
          <a:hlinkClick xmlns:r="http://schemas.openxmlformats.org/officeDocument/2006/relationships" r:id="rId116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2861250"/>
          <a:ext cx="552527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285750</xdr:colOff>
      <xdr:row>64</xdr:row>
      <xdr:rowOff>28575</xdr:rowOff>
    </xdr:from>
    <xdr:to>
      <xdr:col>0</xdr:col>
      <xdr:colOff>879225</xdr:colOff>
      <xdr:row>64</xdr:row>
      <xdr:rowOff>609600</xdr:rowOff>
    </xdr:to>
    <xdr:pic>
      <xdr:nvPicPr>
        <xdr:cNvPr id="81" name="Рисунок 28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2861250"/>
          <a:ext cx="5934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276225</xdr:colOff>
      <xdr:row>72</xdr:row>
      <xdr:rowOff>28575</xdr:rowOff>
    </xdr:from>
    <xdr:ext cx="628738" cy="571580"/>
    <xdr:pic>
      <xdr:nvPicPr>
        <xdr:cNvPr id="82" name="Рисунок 81">
          <a:hlinkClick xmlns:r="http://schemas.openxmlformats.org/officeDocument/2006/relationships" r:id="rId120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8519100"/>
          <a:ext cx="628738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266700</xdr:colOff>
      <xdr:row>73</xdr:row>
      <xdr:rowOff>47624</xdr:rowOff>
    </xdr:from>
    <xdr:to>
      <xdr:col>0</xdr:col>
      <xdr:colOff>848406</xdr:colOff>
      <xdr:row>73</xdr:row>
      <xdr:rowOff>590549</xdr:rowOff>
    </xdr:to>
    <xdr:pic>
      <xdr:nvPicPr>
        <xdr:cNvPr id="83" name="Рисунок 4482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538149"/>
          <a:ext cx="58170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180975</xdr:colOff>
      <xdr:row>76</xdr:row>
      <xdr:rowOff>28575</xdr:rowOff>
    </xdr:from>
    <xdr:ext cx="847843" cy="571580"/>
    <xdr:pic>
      <xdr:nvPicPr>
        <xdr:cNvPr id="84" name="Рисунок 83">
          <a:hlinkClick xmlns:r="http://schemas.openxmlformats.org/officeDocument/2006/relationships" r:id="rId124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1033700"/>
          <a:ext cx="847843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295276</xdr:colOff>
      <xdr:row>77</xdr:row>
      <xdr:rowOff>38100</xdr:rowOff>
    </xdr:from>
    <xdr:to>
      <xdr:col>0</xdr:col>
      <xdr:colOff>928688</xdr:colOff>
      <xdr:row>77</xdr:row>
      <xdr:rowOff>601133</xdr:rowOff>
    </xdr:to>
    <xdr:pic>
      <xdr:nvPicPr>
        <xdr:cNvPr id="85" name="Рисунок 84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41043225"/>
          <a:ext cx="633412" cy="56303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3</xdr:row>
      <xdr:rowOff>38100</xdr:rowOff>
    </xdr:from>
    <xdr:to>
      <xdr:col>6</xdr:col>
      <xdr:colOff>257175</xdr:colOff>
      <xdr:row>9</xdr:row>
      <xdr:rowOff>171450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09600"/>
          <a:ext cx="6677025" cy="12858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11</xdr:row>
      <xdr:rowOff>0</xdr:rowOff>
    </xdr:from>
    <xdr:to>
      <xdr:col>23</xdr:col>
      <xdr:colOff>410313</xdr:colOff>
      <xdr:row>12</xdr:row>
      <xdr:rowOff>38132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12753975" y="2105025"/>
          <a:ext cx="5287113" cy="228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A82" workbookViewId="0">
      <selection activeCell="O16" sqref="O16"/>
    </sheetView>
  </sheetViews>
  <sheetFormatPr defaultRowHeight="15" x14ac:dyDescent="0.25"/>
  <cols>
    <col min="1" max="1" width="17.5703125" customWidth="1"/>
    <col min="2" max="2" width="8.85546875" customWidth="1"/>
    <col min="3" max="3" width="28.140625" customWidth="1"/>
    <col min="4" max="4" width="12.5703125" customWidth="1"/>
    <col min="5" max="6" width="14.7109375" customWidth="1"/>
    <col min="7" max="7" width="15.42578125" customWidth="1"/>
    <col min="8" max="8" width="7" customWidth="1"/>
    <col min="9" max="9" width="7.5703125" customWidth="1"/>
    <col min="10" max="10" width="8.28515625" customWidth="1"/>
    <col min="11" max="11" width="7.5703125" customWidth="1"/>
    <col min="12" max="12" width="13.28515625" bestFit="1" customWidth="1"/>
    <col min="13" max="13" width="17.28515625" customWidth="1"/>
  </cols>
  <sheetData>
    <row r="1" spans="1:13" ht="15" customHeight="1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ht="15" customHeight="1" x14ac:dyDescent="0.25">
      <c r="A2" s="47"/>
      <c r="B2" s="48"/>
      <c r="C2" s="48"/>
      <c r="D2" s="48"/>
      <c r="E2" s="48"/>
      <c r="F2" s="48"/>
      <c r="G2" s="48"/>
      <c r="H2" s="48"/>
      <c r="I2" s="70" t="s">
        <v>181</v>
      </c>
      <c r="J2" s="70"/>
      <c r="K2" s="70"/>
      <c r="L2" s="70"/>
      <c r="M2" s="49"/>
    </row>
    <row r="3" spans="1:13" ht="15" customHeight="1" thickBot="1" x14ac:dyDescent="0.3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15" customHeight="1" x14ac:dyDescent="0.25">
      <c r="A4" s="47"/>
      <c r="B4" s="48"/>
      <c r="C4" s="48"/>
      <c r="D4" s="48"/>
      <c r="E4" s="48"/>
      <c r="F4" s="48"/>
      <c r="G4" s="48"/>
      <c r="H4" s="48"/>
      <c r="I4" s="72" t="s">
        <v>149</v>
      </c>
      <c r="J4" s="73"/>
      <c r="K4" s="73"/>
      <c r="L4" s="74"/>
      <c r="M4" s="49"/>
    </row>
    <row r="5" spans="1:13" ht="15" customHeight="1" x14ac:dyDescent="0.25">
      <c r="A5" s="47"/>
      <c r="B5" s="48"/>
      <c r="C5" s="48"/>
      <c r="D5" s="48"/>
      <c r="E5" s="48"/>
      <c r="F5" s="48"/>
      <c r="G5" s="48"/>
      <c r="H5" s="48"/>
      <c r="I5" s="75"/>
      <c r="J5" s="76"/>
      <c r="K5" s="76"/>
      <c r="L5" s="77"/>
      <c r="M5" s="49"/>
    </row>
    <row r="6" spans="1:13" ht="15" customHeight="1" x14ac:dyDescent="0.25">
      <c r="A6" s="47"/>
      <c r="B6" s="48"/>
      <c r="C6" s="48"/>
      <c r="D6" s="48"/>
      <c r="E6" s="48"/>
      <c r="F6" s="48"/>
      <c r="G6" s="48"/>
      <c r="H6" s="48"/>
      <c r="I6" s="75"/>
      <c r="J6" s="76"/>
      <c r="K6" s="76"/>
      <c r="L6" s="77"/>
      <c r="M6" s="49"/>
    </row>
    <row r="7" spans="1:13" ht="15.75" customHeight="1" thickBot="1" x14ac:dyDescent="0.3">
      <c r="A7" s="50"/>
      <c r="B7" s="51"/>
      <c r="C7" s="51"/>
      <c r="D7" s="51"/>
      <c r="E7" s="51"/>
      <c r="F7" s="51"/>
      <c r="G7" s="52"/>
      <c r="H7" s="52"/>
      <c r="I7" s="78"/>
      <c r="J7" s="79"/>
      <c r="K7" s="79"/>
      <c r="L7" s="80"/>
      <c r="M7" s="49"/>
    </row>
    <row r="8" spans="1:13" ht="15" customHeight="1" x14ac:dyDescent="0.25">
      <c r="A8" s="50"/>
      <c r="B8" s="51"/>
      <c r="C8" s="51"/>
      <c r="D8" s="51"/>
      <c r="E8" s="51"/>
      <c r="F8" s="51"/>
      <c r="G8" s="52"/>
      <c r="H8" s="52"/>
      <c r="I8" s="81">
        <v>0</v>
      </c>
      <c r="J8" s="82"/>
      <c r="K8" s="82"/>
      <c r="L8" s="83"/>
      <c r="M8" s="49"/>
    </row>
    <row r="9" spans="1:13" ht="15" customHeight="1" x14ac:dyDescent="0.25">
      <c r="A9" s="50"/>
      <c r="B9" s="51"/>
      <c r="C9" s="51"/>
      <c r="D9" s="51"/>
      <c r="E9" s="51"/>
      <c r="F9" s="51"/>
      <c r="G9" s="52"/>
      <c r="H9" s="52"/>
      <c r="I9" s="84"/>
      <c r="J9" s="85"/>
      <c r="K9" s="85"/>
      <c r="L9" s="86"/>
      <c r="M9" s="49"/>
    </row>
    <row r="10" spans="1:13" ht="15" customHeight="1" thickBot="1" x14ac:dyDescent="0.3">
      <c r="A10" s="50"/>
      <c r="B10" s="51"/>
      <c r="C10" s="51"/>
      <c r="D10" s="51"/>
      <c r="E10" s="51"/>
      <c r="F10" s="51"/>
      <c r="G10" s="52"/>
      <c r="H10" s="52"/>
      <c r="I10" s="87"/>
      <c r="J10" s="88"/>
      <c r="K10" s="88"/>
      <c r="L10" s="89"/>
      <c r="M10" s="49"/>
    </row>
    <row r="11" spans="1:13" ht="15" customHeight="1" x14ac:dyDescent="0.25">
      <c r="A11" s="102" t="s">
        <v>182</v>
      </c>
      <c r="B11" s="103"/>
      <c r="C11" s="103"/>
      <c r="D11" s="103"/>
      <c r="E11" s="103"/>
      <c r="F11" s="103"/>
      <c r="G11" s="103"/>
      <c r="H11" s="103"/>
      <c r="I11" s="48"/>
      <c r="J11" s="48"/>
      <c r="K11" s="48"/>
      <c r="L11" s="48"/>
      <c r="M11" s="49"/>
    </row>
    <row r="12" spans="1:13" ht="15" customHeight="1" x14ac:dyDescent="0.25">
      <c r="A12" s="102"/>
      <c r="B12" s="103"/>
      <c r="C12" s="103"/>
      <c r="D12" s="103"/>
      <c r="E12" s="103"/>
      <c r="F12" s="103"/>
      <c r="G12" s="103"/>
      <c r="H12" s="103"/>
      <c r="I12" s="71" t="s">
        <v>157</v>
      </c>
      <c r="J12" s="71"/>
      <c r="K12" s="71"/>
      <c r="L12" s="71"/>
      <c r="M12" s="49"/>
    </row>
    <row r="13" spans="1:13" ht="15" customHeight="1" thickBot="1" x14ac:dyDescent="0.3">
      <c r="A13" s="104"/>
      <c r="B13" s="105"/>
      <c r="C13" s="105"/>
      <c r="D13" s="105"/>
      <c r="E13" s="105"/>
      <c r="F13" s="105"/>
      <c r="G13" s="105"/>
      <c r="H13" s="105"/>
      <c r="I13" s="53"/>
      <c r="J13" s="53"/>
      <c r="K13" s="53"/>
      <c r="L13" s="53"/>
      <c r="M13" s="54"/>
    </row>
    <row r="14" spans="1:13" ht="35.1" customHeight="1" thickBot="1" x14ac:dyDescent="0.3">
      <c r="A14" s="7" t="s">
        <v>0</v>
      </c>
      <c r="B14" s="8" t="s">
        <v>1</v>
      </c>
      <c r="C14" s="9" t="s">
        <v>2</v>
      </c>
      <c r="D14" s="7" t="s">
        <v>3</v>
      </c>
      <c r="E14" s="7" t="s">
        <v>145</v>
      </c>
      <c r="F14" s="7" t="s">
        <v>146</v>
      </c>
      <c r="G14" s="10" t="s">
        <v>147</v>
      </c>
      <c r="H14" s="11" t="s">
        <v>155</v>
      </c>
      <c r="I14" s="97" t="s">
        <v>150</v>
      </c>
      <c r="J14" s="98"/>
      <c r="K14" s="99"/>
      <c r="L14" s="12" t="s">
        <v>156</v>
      </c>
      <c r="M14" s="12" t="s">
        <v>154</v>
      </c>
    </row>
    <row r="15" spans="1:13" ht="20.100000000000001" customHeight="1" thickBot="1" x14ac:dyDescent="0.3">
      <c r="A15" s="6"/>
      <c r="B15" s="96" t="s">
        <v>161</v>
      </c>
      <c r="C15" s="96"/>
      <c r="D15" s="96"/>
      <c r="E15" s="96"/>
      <c r="F15" s="96"/>
      <c r="G15" s="96"/>
      <c r="H15" s="96"/>
      <c r="I15" s="13" t="s">
        <v>151</v>
      </c>
      <c r="J15" s="13" t="s">
        <v>152</v>
      </c>
      <c r="K15" s="13" t="s">
        <v>153</v>
      </c>
      <c r="L15" s="100"/>
      <c r="M15" s="101"/>
    </row>
    <row r="16" spans="1:13" ht="35.1" customHeight="1" thickBot="1" x14ac:dyDescent="0.3">
      <c r="A16" s="93" t="s">
        <v>4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5"/>
    </row>
    <row r="17" spans="1:13" ht="50.1" customHeight="1" thickBot="1" x14ac:dyDescent="0.3">
      <c r="A17" s="4"/>
      <c r="B17" s="14" t="s">
        <v>5</v>
      </c>
      <c r="C17" s="14" t="s">
        <v>8</v>
      </c>
      <c r="D17" s="14" t="s">
        <v>6</v>
      </c>
      <c r="E17" s="27">
        <v>37.5</v>
      </c>
      <c r="F17" s="27">
        <v>150</v>
      </c>
      <c r="G17" s="27">
        <v>16320</v>
      </c>
      <c r="H17" s="15" t="s">
        <v>148</v>
      </c>
      <c r="I17" s="40">
        <v>0</v>
      </c>
      <c r="J17" s="14">
        <v>0</v>
      </c>
      <c r="K17" s="14">
        <v>0</v>
      </c>
      <c r="L17" s="27">
        <f>ROUND((I17*E17+J17*F17+K17*G17)*I8,2)</f>
        <v>0</v>
      </c>
      <c r="M17" s="29">
        <f>I17*E17+J17*F17+K17*G17-L17</f>
        <v>0</v>
      </c>
    </row>
    <row r="18" spans="1:13" ht="35.1" customHeight="1" thickBot="1" x14ac:dyDescent="0.3">
      <c r="A18" s="93" t="s">
        <v>7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5"/>
    </row>
    <row r="19" spans="1:13" ht="50.1" customHeight="1" thickBot="1" x14ac:dyDescent="0.3">
      <c r="A19" s="5"/>
      <c r="B19" s="16" t="s">
        <v>9</v>
      </c>
      <c r="C19" s="16" t="s">
        <v>10</v>
      </c>
      <c r="D19" s="16" t="s">
        <v>11</v>
      </c>
      <c r="E19" s="106">
        <v>20</v>
      </c>
      <c r="F19" s="106">
        <v>240</v>
      </c>
      <c r="G19" s="106">
        <v>11250</v>
      </c>
      <c r="H19" s="18" t="s">
        <v>148</v>
      </c>
      <c r="I19" s="41">
        <v>0</v>
      </c>
      <c r="J19" s="17">
        <v>0</v>
      </c>
      <c r="K19" s="17">
        <v>0</v>
      </c>
      <c r="L19" s="28">
        <f>ROUND((I19*E19+J19*F19+K19*G19)*$I$8,2)</f>
        <v>0</v>
      </c>
      <c r="M19" s="28">
        <f>I19*E19+J19*F19+K19*G19-L19</f>
        <v>0</v>
      </c>
    </row>
    <row r="20" spans="1:13" ht="50.1" customHeight="1" thickBot="1" x14ac:dyDescent="0.3">
      <c r="A20" s="1"/>
      <c r="B20" s="17" t="s">
        <v>12</v>
      </c>
      <c r="C20" s="17" t="s">
        <v>13</v>
      </c>
      <c r="D20" s="17" t="s">
        <v>14</v>
      </c>
      <c r="E20" s="28">
        <v>0.75</v>
      </c>
      <c r="F20" s="28">
        <v>540</v>
      </c>
      <c r="G20" s="28">
        <v>10800</v>
      </c>
      <c r="H20" s="17" t="s">
        <v>148</v>
      </c>
      <c r="I20" s="41">
        <v>0</v>
      </c>
      <c r="J20" s="17">
        <v>0</v>
      </c>
      <c r="K20" s="17">
        <v>0</v>
      </c>
      <c r="L20" s="28">
        <f>ROUND((I20*E20+J20*F20+K20*G20)*$I$8,2)</f>
        <v>0</v>
      </c>
      <c r="M20" s="28">
        <f>I20*E20+J20*F20+K20*G20-L20</f>
        <v>0</v>
      </c>
    </row>
    <row r="21" spans="1:13" ht="50.1" customHeight="1" thickBot="1" x14ac:dyDescent="0.3">
      <c r="A21" s="19"/>
      <c r="B21" s="17" t="s">
        <v>15</v>
      </c>
      <c r="C21" s="17" t="s">
        <v>16</v>
      </c>
      <c r="D21" s="17" t="s">
        <v>17</v>
      </c>
      <c r="E21" s="28">
        <v>2.75</v>
      </c>
      <c r="F21" s="28">
        <v>550</v>
      </c>
      <c r="G21" s="28">
        <v>13750</v>
      </c>
      <c r="H21" s="17" t="s">
        <v>148</v>
      </c>
      <c r="I21" s="41">
        <v>0</v>
      </c>
      <c r="J21" s="17">
        <v>0</v>
      </c>
      <c r="K21" s="17">
        <v>0</v>
      </c>
      <c r="L21" s="28">
        <f>ROUND((I21*E21+J21*F21+K21*G21)*$I$8,2)</f>
        <v>0</v>
      </c>
      <c r="M21" s="28">
        <f>I21*E21+J21*F21+K21*G21-L21</f>
        <v>0</v>
      </c>
    </row>
    <row r="22" spans="1:13" ht="50.1" customHeight="1" thickBot="1" x14ac:dyDescent="0.3">
      <c r="A22" s="19"/>
      <c r="B22" s="17" t="s">
        <v>18</v>
      </c>
      <c r="C22" s="17" t="s">
        <v>19</v>
      </c>
      <c r="D22" s="17" t="s">
        <v>20</v>
      </c>
      <c r="E22" s="28">
        <v>8.5</v>
      </c>
      <c r="F22" s="28">
        <v>612</v>
      </c>
      <c r="G22" s="28">
        <v>14688</v>
      </c>
      <c r="H22" s="17" t="s">
        <v>148</v>
      </c>
      <c r="I22" s="41">
        <v>0</v>
      </c>
      <c r="J22" s="17">
        <v>0</v>
      </c>
      <c r="K22" s="17">
        <v>0</v>
      </c>
      <c r="L22" s="28">
        <f>ROUND((I22*E22+J22*F22+K22*G22)*$I$8,2)</f>
        <v>0</v>
      </c>
      <c r="M22" s="28">
        <f>I22*E22+J22*F22+K22*G22-L22</f>
        <v>0</v>
      </c>
    </row>
    <row r="23" spans="1:13" ht="50.1" customHeight="1" thickBot="1" x14ac:dyDescent="0.3">
      <c r="A23" s="20"/>
      <c r="B23" s="13" t="s">
        <v>21</v>
      </c>
      <c r="C23" s="13" t="s">
        <v>22</v>
      </c>
      <c r="D23" s="13" t="s">
        <v>23</v>
      </c>
      <c r="E23" s="29">
        <v>25</v>
      </c>
      <c r="F23" s="29">
        <v>150</v>
      </c>
      <c r="G23" s="29">
        <v>7500</v>
      </c>
      <c r="H23" s="13" t="s">
        <v>148</v>
      </c>
      <c r="I23" s="41">
        <v>0</v>
      </c>
      <c r="J23" s="17">
        <v>0</v>
      </c>
      <c r="K23" s="17">
        <v>0</v>
      </c>
      <c r="L23" s="28">
        <f>ROUND((I23*E23+J23*F23+K23*G23)*$I$8,2)</f>
        <v>0</v>
      </c>
      <c r="M23" s="28">
        <f>I23*E23+J23*F23+K23*G23-L23</f>
        <v>0</v>
      </c>
    </row>
    <row r="24" spans="1:13" ht="35.1" customHeight="1" thickBot="1" x14ac:dyDescent="0.3">
      <c r="A24" s="93" t="s">
        <v>24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5"/>
    </row>
    <row r="25" spans="1:13" ht="50.1" customHeight="1" thickBot="1" x14ac:dyDescent="0.3">
      <c r="A25" s="21"/>
      <c r="B25" s="14" t="s">
        <v>25</v>
      </c>
      <c r="C25" s="14" t="s">
        <v>27</v>
      </c>
      <c r="D25" s="14" t="s">
        <v>29</v>
      </c>
      <c r="E25" s="27">
        <v>21.5</v>
      </c>
      <c r="F25" s="27">
        <v>258</v>
      </c>
      <c r="G25" s="27">
        <v>15480</v>
      </c>
      <c r="H25" s="14" t="s">
        <v>148</v>
      </c>
      <c r="I25" s="41">
        <v>0</v>
      </c>
      <c r="J25" s="17">
        <v>0</v>
      </c>
      <c r="K25" s="17">
        <v>0</v>
      </c>
      <c r="L25" s="28">
        <f>ROUND((I25*E25+J25*F25+K25*G25)*$I$8,2)</f>
        <v>0</v>
      </c>
      <c r="M25" s="28">
        <f>I25*E25+J25*F25+K25*G25-L25</f>
        <v>0</v>
      </c>
    </row>
    <row r="26" spans="1:13" ht="50.1" customHeight="1" thickBot="1" x14ac:dyDescent="0.3">
      <c r="A26" s="20"/>
      <c r="B26" s="13" t="s">
        <v>26</v>
      </c>
      <c r="C26" s="13" t="s">
        <v>28</v>
      </c>
      <c r="D26" s="13" t="s">
        <v>30</v>
      </c>
      <c r="E26" s="29">
        <v>55</v>
      </c>
      <c r="F26" s="29">
        <v>330</v>
      </c>
      <c r="G26" s="29">
        <v>11880</v>
      </c>
      <c r="H26" s="13" t="s">
        <v>148</v>
      </c>
      <c r="I26" s="42">
        <v>0</v>
      </c>
      <c r="J26" s="13">
        <v>0</v>
      </c>
      <c r="K26" s="13">
        <v>0</v>
      </c>
      <c r="L26" s="29">
        <f>ROUND((I26*E26+J26*F26+K26*G26)*$I$8,2)</f>
        <v>0</v>
      </c>
      <c r="M26" s="29">
        <f>I26*E26+J26*F26+K26*G26-L26</f>
        <v>0</v>
      </c>
    </row>
    <row r="27" spans="1:13" ht="35.1" customHeight="1" thickBot="1" x14ac:dyDescent="0.3">
      <c r="A27" s="93" t="s">
        <v>31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</row>
    <row r="28" spans="1:13" ht="50.1" customHeight="1" thickBot="1" x14ac:dyDescent="0.3">
      <c r="A28" s="22"/>
      <c r="B28" s="16" t="s">
        <v>32</v>
      </c>
      <c r="C28" s="23" t="s">
        <v>34</v>
      </c>
      <c r="D28" s="16" t="s">
        <v>183</v>
      </c>
      <c r="E28" s="107">
        <v>75</v>
      </c>
      <c r="F28" s="107">
        <v>300</v>
      </c>
      <c r="G28" s="107">
        <v>5400</v>
      </c>
      <c r="H28" s="16" t="s">
        <v>151</v>
      </c>
      <c r="I28" s="17">
        <v>0</v>
      </c>
      <c r="J28" s="17">
        <v>0</v>
      </c>
      <c r="K28" s="17">
        <v>0</v>
      </c>
      <c r="L28" s="28">
        <f t="shared" ref="L28:L33" si="0">ROUND((I28*E28+J28*F28+K28*G28)*$I$8,2)</f>
        <v>0</v>
      </c>
      <c r="M28" s="28">
        <f t="shared" ref="M28:M33" si="1">I28*E28+J28*F28+K28*G28-L28</f>
        <v>0</v>
      </c>
    </row>
    <row r="29" spans="1:13" ht="50.1" customHeight="1" thickBot="1" x14ac:dyDescent="0.3">
      <c r="A29" s="19"/>
      <c r="B29" s="17" t="s">
        <v>33</v>
      </c>
      <c r="C29" s="12" t="s">
        <v>35</v>
      </c>
      <c r="D29" s="17" t="s">
        <v>183</v>
      </c>
      <c r="E29" s="110">
        <v>75</v>
      </c>
      <c r="F29" s="109">
        <v>300</v>
      </c>
      <c r="G29" s="108">
        <v>5400</v>
      </c>
      <c r="H29" s="24" t="s">
        <v>151</v>
      </c>
      <c r="I29" s="17">
        <v>0</v>
      </c>
      <c r="J29" s="17">
        <v>0</v>
      </c>
      <c r="K29" s="17">
        <v>0</v>
      </c>
      <c r="L29" s="28">
        <f t="shared" si="0"/>
        <v>0</v>
      </c>
      <c r="M29" s="28">
        <f t="shared" si="1"/>
        <v>0</v>
      </c>
    </row>
    <row r="30" spans="1:13" ht="50.1" customHeight="1" thickBot="1" x14ac:dyDescent="0.3">
      <c r="A30" s="19"/>
      <c r="B30" s="17" t="s">
        <v>36</v>
      </c>
      <c r="C30" s="17" t="s">
        <v>37</v>
      </c>
      <c r="D30" s="17" t="s">
        <v>53</v>
      </c>
      <c r="E30" s="30">
        <v>275</v>
      </c>
      <c r="F30" s="30">
        <v>550</v>
      </c>
      <c r="G30" s="30">
        <v>19800</v>
      </c>
      <c r="H30" s="17" t="s">
        <v>151</v>
      </c>
      <c r="I30" s="10">
        <v>0</v>
      </c>
      <c r="J30" s="17">
        <v>0</v>
      </c>
      <c r="K30" s="17">
        <v>0</v>
      </c>
      <c r="L30" s="28">
        <f t="shared" si="0"/>
        <v>0</v>
      </c>
      <c r="M30" s="28">
        <f t="shared" si="1"/>
        <v>0</v>
      </c>
    </row>
    <row r="31" spans="1:13" ht="50.1" customHeight="1" thickBot="1" x14ac:dyDescent="0.3">
      <c r="A31" s="20"/>
      <c r="B31" s="13" t="s">
        <v>38</v>
      </c>
      <c r="C31" s="13" t="s">
        <v>39</v>
      </c>
      <c r="D31" s="25" t="s">
        <v>40</v>
      </c>
      <c r="E31" s="31">
        <v>40</v>
      </c>
      <c r="F31" s="31">
        <v>160</v>
      </c>
      <c r="G31" s="31">
        <v>19200</v>
      </c>
      <c r="H31" s="13" t="s">
        <v>148</v>
      </c>
      <c r="I31" s="41">
        <v>0</v>
      </c>
      <c r="J31" s="17">
        <v>0</v>
      </c>
      <c r="K31" s="17">
        <v>0</v>
      </c>
      <c r="L31" s="28">
        <f t="shared" si="0"/>
        <v>0</v>
      </c>
      <c r="M31" s="28">
        <f t="shared" si="1"/>
        <v>0</v>
      </c>
    </row>
    <row r="32" spans="1:13" ht="50.1" customHeight="1" thickBot="1" x14ac:dyDescent="0.3">
      <c r="A32" s="19"/>
      <c r="B32" s="17" t="s">
        <v>41</v>
      </c>
      <c r="C32" s="17" t="s">
        <v>42</v>
      </c>
      <c r="D32" s="26" t="s">
        <v>43</v>
      </c>
      <c r="E32" s="30">
        <v>780</v>
      </c>
      <c r="F32" s="30">
        <v>1560</v>
      </c>
      <c r="G32" s="30">
        <v>15600</v>
      </c>
      <c r="H32" s="17" t="s">
        <v>151</v>
      </c>
      <c r="I32" s="17">
        <v>0</v>
      </c>
      <c r="J32" s="17">
        <v>0</v>
      </c>
      <c r="K32" s="17">
        <v>0</v>
      </c>
      <c r="L32" s="28">
        <f t="shared" si="0"/>
        <v>0</v>
      </c>
      <c r="M32" s="28">
        <f t="shared" si="1"/>
        <v>0</v>
      </c>
    </row>
    <row r="33" spans="1:13" ht="50.1" customHeight="1" thickBot="1" x14ac:dyDescent="0.3">
      <c r="A33" s="19"/>
      <c r="B33" s="58" t="s">
        <v>162</v>
      </c>
      <c r="C33" s="17" t="s">
        <v>163</v>
      </c>
      <c r="D33" s="26" t="s">
        <v>43</v>
      </c>
      <c r="E33" s="30">
        <v>780</v>
      </c>
      <c r="F33" s="30">
        <v>1560</v>
      </c>
      <c r="G33" s="30">
        <v>15600</v>
      </c>
      <c r="H33" s="17" t="s">
        <v>151</v>
      </c>
      <c r="I33" s="17">
        <v>0</v>
      </c>
      <c r="J33" s="17">
        <v>0</v>
      </c>
      <c r="K33" s="17">
        <v>0</v>
      </c>
      <c r="L33" s="28">
        <f t="shared" si="0"/>
        <v>0</v>
      </c>
      <c r="M33" s="28">
        <f t="shared" si="1"/>
        <v>0</v>
      </c>
    </row>
    <row r="34" spans="1:13" ht="35.1" customHeight="1" thickBot="1" x14ac:dyDescent="0.3">
      <c r="A34" s="93" t="s">
        <v>44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3" ht="50.1" customHeight="1" thickBot="1" x14ac:dyDescent="0.3">
      <c r="A35" s="1"/>
      <c r="B35" s="17" t="s">
        <v>45</v>
      </c>
      <c r="C35" s="17" t="s">
        <v>48</v>
      </c>
      <c r="D35" s="17" t="s">
        <v>51</v>
      </c>
      <c r="E35" s="30">
        <v>35</v>
      </c>
      <c r="F35" s="30">
        <v>420</v>
      </c>
      <c r="G35" s="30">
        <v>15120</v>
      </c>
      <c r="H35" s="17" t="s">
        <v>148</v>
      </c>
      <c r="I35" s="41">
        <v>0</v>
      </c>
      <c r="J35" s="17">
        <v>0</v>
      </c>
      <c r="K35" s="17">
        <v>0</v>
      </c>
      <c r="L35" s="28">
        <f>ROUND((I35*E35+J35*F35+K35*G35)*$I$8,2)</f>
        <v>0</v>
      </c>
      <c r="M35" s="28">
        <f>I35*E35+J35*F35+K35*G35-L35</f>
        <v>0</v>
      </c>
    </row>
    <row r="36" spans="1:13" ht="50.1" customHeight="1" thickBot="1" x14ac:dyDescent="0.3">
      <c r="A36" s="1"/>
      <c r="B36" s="17" t="s">
        <v>46</v>
      </c>
      <c r="C36" s="17" t="s">
        <v>49</v>
      </c>
      <c r="D36" s="17" t="s">
        <v>52</v>
      </c>
      <c r="E36" s="30">
        <v>160</v>
      </c>
      <c r="F36" s="30">
        <v>640</v>
      </c>
      <c r="G36" s="30">
        <v>15360</v>
      </c>
      <c r="H36" s="17" t="s">
        <v>148</v>
      </c>
      <c r="I36" s="41">
        <v>0</v>
      </c>
      <c r="J36" s="17">
        <v>0</v>
      </c>
      <c r="K36" s="17">
        <v>0</v>
      </c>
      <c r="L36" s="28">
        <f>ROUND((I36*E36+J36*F36+K36*G36)*$I$8,2)</f>
        <v>0</v>
      </c>
      <c r="M36" s="28">
        <f>I36*E36+J36*F36+K36*G36-L36</f>
        <v>0</v>
      </c>
    </row>
    <row r="37" spans="1:13" ht="50.1" customHeight="1" thickBot="1" x14ac:dyDescent="0.3">
      <c r="A37" s="1"/>
      <c r="B37" s="17" t="s">
        <v>47</v>
      </c>
      <c r="C37" s="17" t="s">
        <v>50</v>
      </c>
      <c r="D37" s="17" t="s">
        <v>53</v>
      </c>
      <c r="E37" s="30">
        <v>245</v>
      </c>
      <c r="F37" s="30">
        <v>490</v>
      </c>
      <c r="G37" s="30">
        <v>17640</v>
      </c>
      <c r="H37" s="17" t="s">
        <v>148</v>
      </c>
      <c r="I37" s="41">
        <v>0</v>
      </c>
      <c r="J37" s="17">
        <v>0</v>
      </c>
      <c r="K37" s="17">
        <v>0</v>
      </c>
      <c r="L37" s="28">
        <f>ROUND((I37*E37+J37*F37+K37*G37)*$I$8,2)</f>
        <v>0</v>
      </c>
      <c r="M37" s="28">
        <f>I37*E37+J37*F37+K37*G37-L37</f>
        <v>0</v>
      </c>
    </row>
    <row r="38" spans="1:13" ht="50.1" customHeight="1" thickBot="1" x14ac:dyDescent="0.3">
      <c r="A38" s="1"/>
      <c r="B38" s="17" t="s">
        <v>167</v>
      </c>
      <c r="C38" s="17" t="s">
        <v>165</v>
      </c>
      <c r="D38" s="17" t="s">
        <v>166</v>
      </c>
      <c r="E38" s="30">
        <v>450</v>
      </c>
      <c r="F38" s="30">
        <v>900</v>
      </c>
      <c r="G38" s="30">
        <v>21600</v>
      </c>
      <c r="H38" s="17" t="s">
        <v>148</v>
      </c>
      <c r="I38" s="41">
        <v>0</v>
      </c>
      <c r="J38" s="17">
        <v>0</v>
      </c>
      <c r="K38" s="17">
        <v>0</v>
      </c>
      <c r="L38" s="28">
        <f>ROUND((I38*E38+J38*F38+K38*G38)*$I$8,2)</f>
        <v>0</v>
      </c>
      <c r="M38" s="28">
        <f>I38*E38+J38*F38+K38*G38-L38</f>
        <v>0</v>
      </c>
    </row>
    <row r="39" spans="1:13" ht="50.1" customHeight="1" thickBot="1" x14ac:dyDescent="0.3">
      <c r="A39" s="1"/>
      <c r="B39" s="17" t="s">
        <v>164</v>
      </c>
      <c r="C39" s="17" t="s">
        <v>168</v>
      </c>
      <c r="D39" s="58" t="s">
        <v>66</v>
      </c>
      <c r="E39" s="30">
        <v>330</v>
      </c>
      <c r="F39" s="30">
        <v>660</v>
      </c>
      <c r="G39" s="30">
        <v>23760</v>
      </c>
      <c r="H39" s="17" t="s">
        <v>151</v>
      </c>
      <c r="I39" s="17">
        <v>0</v>
      </c>
      <c r="J39" s="17">
        <v>0</v>
      </c>
      <c r="K39" s="17">
        <v>0</v>
      </c>
      <c r="L39" s="28">
        <f>ROUND((I39*E39+J39*F39+K39*G39)*$I$8,2)</f>
        <v>0</v>
      </c>
      <c r="M39" s="28">
        <f>I39*E39+J39*F39+K39*G39-L39</f>
        <v>0</v>
      </c>
    </row>
    <row r="40" spans="1:13" ht="35.1" customHeight="1" thickBot="1" x14ac:dyDescent="0.3">
      <c r="A40" s="93" t="s">
        <v>54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5"/>
    </row>
    <row r="41" spans="1:13" ht="50.1" customHeight="1" thickBot="1" x14ac:dyDescent="0.3">
      <c r="A41" s="1"/>
      <c r="B41" s="17" t="s">
        <v>169</v>
      </c>
      <c r="C41" s="17" t="s">
        <v>170</v>
      </c>
      <c r="D41" s="2" t="s">
        <v>61</v>
      </c>
      <c r="E41" s="30">
        <v>320</v>
      </c>
      <c r="F41" s="30">
        <v>320</v>
      </c>
      <c r="G41" s="30">
        <v>15360</v>
      </c>
      <c r="H41" s="17" t="s">
        <v>151</v>
      </c>
      <c r="I41" s="17">
        <v>0</v>
      </c>
      <c r="J41" s="17">
        <v>0</v>
      </c>
      <c r="K41" s="17">
        <v>0</v>
      </c>
      <c r="L41" s="29">
        <f t="shared" ref="L41" si="2">ROUND((I41*E41+J41*F41+K41*G41)*$I$8,2)</f>
        <v>0</v>
      </c>
      <c r="M41" s="29">
        <f t="shared" ref="M41" si="3">I41*E41+J41*F41+K41*G41-L41</f>
        <v>0</v>
      </c>
    </row>
    <row r="42" spans="1:13" ht="50.1" customHeight="1" thickBot="1" x14ac:dyDescent="0.3">
      <c r="A42" s="4"/>
      <c r="B42" s="14" t="s">
        <v>55</v>
      </c>
      <c r="C42" s="14" t="s">
        <v>58</v>
      </c>
      <c r="D42" s="14" t="s">
        <v>61</v>
      </c>
      <c r="E42" s="32">
        <v>410</v>
      </c>
      <c r="F42" s="32">
        <v>410</v>
      </c>
      <c r="G42" s="32">
        <v>19680</v>
      </c>
      <c r="H42" s="14" t="s">
        <v>151</v>
      </c>
      <c r="I42" s="17">
        <v>0</v>
      </c>
      <c r="J42" s="17">
        <v>0</v>
      </c>
      <c r="K42" s="17">
        <v>0</v>
      </c>
      <c r="L42" s="28">
        <f t="shared" ref="L42:L85" si="4">ROUND((I42*E42+J42*F42+K42*G42)*$I$8,2)</f>
        <v>0</v>
      </c>
      <c r="M42" s="28">
        <f t="shared" ref="M42:M85" si="5">I42*E42+J42*F42+K42*G42-L42</f>
        <v>0</v>
      </c>
    </row>
    <row r="43" spans="1:13" ht="50.1" customHeight="1" thickBot="1" x14ac:dyDescent="0.3">
      <c r="A43" s="1"/>
      <c r="B43" s="17" t="s">
        <v>159</v>
      </c>
      <c r="C43" s="56" t="s">
        <v>160</v>
      </c>
      <c r="D43" s="57" t="s">
        <v>77</v>
      </c>
      <c r="E43" s="30">
        <v>630</v>
      </c>
      <c r="F43" s="30">
        <v>630</v>
      </c>
      <c r="G43" s="30">
        <v>15120</v>
      </c>
      <c r="H43" s="17" t="s">
        <v>151</v>
      </c>
      <c r="I43" s="17">
        <v>0</v>
      </c>
      <c r="J43" s="17">
        <v>0</v>
      </c>
      <c r="K43" s="17">
        <v>0</v>
      </c>
      <c r="L43" s="28">
        <f t="shared" si="4"/>
        <v>0</v>
      </c>
      <c r="M43" s="28">
        <f t="shared" si="5"/>
        <v>0</v>
      </c>
    </row>
    <row r="44" spans="1:13" ht="50.1" customHeight="1" thickBot="1" x14ac:dyDescent="0.3">
      <c r="A44" s="1"/>
      <c r="B44" s="17" t="s">
        <v>56</v>
      </c>
      <c r="C44" s="17" t="s">
        <v>59</v>
      </c>
      <c r="D44" s="17" t="s">
        <v>62</v>
      </c>
      <c r="E44" s="30">
        <v>1050</v>
      </c>
      <c r="F44" s="30">
        <v>1050</v>
      </c>
      <c r="G44" s="30">
        <v>16800</v>
      </c>
      <c r="H44" s="17" t="s">
        <v>151</v>
      </c>
      <c r="I44" s="17">
        <v>0</v>
      </c>
      <c r="J44" s="17">
        <v>0</v>
      </c>
      <c r="K44" s="17">
        <v>0</v>
      </c>
      <c r="L44" s="28">
        <f t="shared" si="4"/>
        <v>0</v>
      </c>
      <c r="M44" s="28">
        <f t="shared" si="5"/>
        <v>0</v>
      </c>
    </row>
    <row r="45" spans="1:13" ht="50.1" customHeight="1" thickBot="1" x14ac:dyDescent="0.3">
      <c r="A45" s="3"/>
      <c r="B45" s="13" t="s">
        <v>57</v>
      </c>
      <c r="C45" s="13" t="s">
        <v>60</v>
      </c>
      <c r="D45" s="33" t="s">
        <v>63</v>
      </c>
      <c r="E45" s="31">
        <v>605</v>
      </c>
      <c r="F45" s="31">
        <v>605</v>
      </c>
      <c r="G45" s="31">
        <v>19360</v>
      </c>
      <c r="H45" s="13" t="s">
        <v>151</v>
      </c>
      <c r="I45" s="17">
        <v>0</v>
      </c>
      <c r="J45" s="17">
        <v>0</v>
      </c>
      <c r="K45" s="17">
        <v>0</v>
      </c>
      <c r="L45" s="28">
        <f t="shared" si="4"/>
        <v>0</v>
      </c>
      <c r="M45" s="28">
        <f t="shared" si="5"/>
        <v>0</v>
      </c>
    </row>
    <row r="46" spans="1:13" ht="50.1" customHeight="1" thickBot="1" x14ac:dyDescent="0.3">
      <c r="A46" s="1"/>
      <c r="B46" s="17" t="s">
        <v>64</v>
      </c>
      <c r="C46" s="17" t="s">
        <v>65</v>
      </c>
      <c r="D46" s="17" t="s">
        <v>66</v>
      </c>
      <c r="E46" s="30">
        <v>550</v>
      </c>
      <c r="F46" s="30">
        <v>550</v>
      </c>
      <c r="G46" s="30">
        <v>19000</v>
      </c>
      <c r="H46" s="17" t="s">
        <v>151</v>
      </c>
      <c r="I46" s="17">
        <v>0</v>
      </c>
      <c r="J46" s="17">
        <v>0</v>
      </c>
      <c r="K46" s="17">
        <v>0</v>
      </c>
      <c r="L46" s="28">
        <f t="shared" si="4"/>
        <v>0</v>
      </c>
      <c r="M46" s="28">
        <f t="shared" si="5"/>
        <v>0</v>
      </c>
    </row>
    <row r="47" spans="1:13" ht="50.1" customHeight="1" thickBot="1" x14ac:dyDescent="0.3">
      <c r="A47" s="1"/>
      <c r="B47" s="17" t="s">
        <v>67</v>
      </c>
      <c r="C47" s="17" t="s">
        <v>68</v>
      </c>
      <c r="D47" s="17" t="s">
        <v>69</v>
      </c>
      <c r="E47" s="30">
        <v>870</v>
      </c>
      <c r="F47" s="30">
        <v>870</v>
      </c>
      <c r="G47" s="30">
        <v>15660</v>
      </c>
      <c r="H47" s="17" t="s">
        <v>151</v>
      </c>
      <c r="I47" s="17">
        <v>0</v>
      </c>
      <c r="J47" s="17">
        <v>0</v>
      </c>
      <c r="K47" s="17">
        <v>0</v>
      </c>
      <c r="L47" s="28">
        <f t="shared" si="4"/>
        <v>0</v>
      </c>
      <c r="M47" s="28">
        <f t="shared" si="5"/>
        <v>0</v>
      </c>
    </row>
    <row r="48" spans="1:13" ht="50.1" customHeight="1" thickBot="1" x14ac:dyDescent="0.3">
      <c r="A48" s="1"/>
      <c r="B48" s="17" t="s">
        <v>70</v>
      </c>
      <c r="C48" s="17" t="s">
        <v>71</v>
      </c>
      <c r="D48" s="17" t="s">
        <v>72</v>
      </c>
      <c r="E48" s="30">
        <v>835</v>
      </c>
      <c r="F48" s="30">
        <v>835</v>
      </c>
      <c r="G48" s="30">
        <v>16700</v>
      </c>
      <c r="H48" s="17" t="s">
        <v>151</v>
      </c>
      <c r="I48" s="17">
        <v>0</v>
      </c>
      <c r="J48" s="17">
        <v>0</v>
      </c>
      <c r="K48" s="17">
        <v>0</v>
      </c>
      <c r="L48" s="28">
        <f t="shared" ref="L48" si="6">ROUND((I48*E48+J48*F48+K48*G48)*$I$8,2)</f>
        <v>0</v>
      </c>
      <c r="M48" s="28">
        <f t="shared" ref="M48" si="7">I48*E48+J48*F48+K48*G48-L48</f>
        <v>0</v>
      </c>
    </row>
    <row r="49" spans="1:13" ht="50.1" customHeight="1" thickBot="1" x14ac:dyDescent="0.3">
      <c r="A49" s="1"/>
      <c r="B49" s="17" t="s">
        <v>171</v>
      </c>
      <c r="C49" s="17" t="s">
        <v>172</v>
      </c>
      <c r="D49" s="17" t="s">
        <v>66</v>
      </c>
      <c r="E49" s="30">
        <v>690</v>
      </c>
      <c r="F49" s="30">
        <v>690</v>
      </c>
      <c r="G49" s="30">
        <v>24840</v>
      </c>
      <c r="H49" s="17" t="s">
        <v>151</v>
      </c>
      <c r="I49" s="17">
        <v>0</v>
      </c>
      <c r="J49" s="17">
        <v>0</v>
      </c>
      <c r="K49" s="17">
        <v>0</v>
      </c>
      <c r="L49" s="28">
        <f t="shared" si="4"/>
        <v>0</v>
      </c>
      <c r="M49" s="28">
        <f t="shared" si="5"/>
        <v>0</v>
      </c>
    </row>
    <row r="50" spans="1:13" ht="50.1" customHeight="1" thickBot="1" x14ac:dyDescent="0.3">
      <c r="A50" s="1"/>
      <c r="B50" s="17" t="s">
        <v>73</v>
      </c>
      <c r="C50" s="17" t="s">
        <v>74</v>
      </c>
      <c r="D50" s="17" t="s">
        <v>69</v>
      </c>
      <c r="E50" s="30">
        <v>710</v>
      </c>
      <c r="F50" s="30">
        <v>710</v>
      </c>
      <c r="G50" s="30">
        <v>12780</v>
      </c>
      <c r="H50" s="17" t="s">
        <v>151</v>
      </c>
      <c r="I50" s="17">
        <v>0</v>
      </c>
      <c r="J50" s="17">
        <v>0</v>
      </c>
      <c r="K50" s="17">
        <v>0</v>
      </c>
      <c r="L50" s="28">
        <f t="shared" si="4"/>
        <v>0</v>
      </c>
      <c r="M50" s="28">
        <f t="shared" si="5"/>
        <v>0</v>
      </c>
    </row>
    <row r="51" spans="1:13" ht="50.1" customHeight="1" thickBot="1" x14ac:dyDescent="0.3">
      <c r="A51" s="1"/>
      <c r="B51" s="17" t="s">
        <v>75</v>
      </c>
      <c r="C51" s="17" t="s">
        <v>76</v>
      </c>
      <c r="D51" s="17" t="s">
        <v>77</v>
      </c>
      <c r="E51" s="30">
        <v>695</v>
      </c>
      <c r="F51" s="30">
        <v>695</v>
      </c>
      <c r="G51" s="30">
        <v>16680</v>
      </c>
      <c r="H51" s="17" t="s">
        <v>151</v>
      </c>
      <c r="I51" s="17">
        <v>0</v>
      </c>
      <c r="J51" s="17">
        <v>0</v>
      </c>
      <c r="K51" s="17">
        <v>0</v>
      </c>
      <c r="L51" s="28">
        <f t="shared" si="4"/>
        <v>0</v>
      </c>
      <c r="M51" s="28">
        <f t="shared" si="5"/>
        <v>0</v>
      </c>
    </row>
    <row r="52" spans="1:13" ht="50.1" customHeight="1" thickBot="1" x14ac:dyDescent="0.3">
      <c r="A52" s="2"/>
      <c r="B52" s="17" t="s">
        <v>78</v>
      </c>
      <c r="C52" s="17" t="s">
        <v>79</v>
      </c>
      <c r="D52" s="17" t="s">
        <v>62</v>
      </c>
      <c r="E52" s="30">
        <v>1050</v>
      </c>
      <c r="F52" s="30">
        <v>1050</v>
      </c>
      <c r="G52" s="30">
        <v>16800</v>
      </c>
      <c r="H52" s="17" t="s">
        <v>151</v>
      </c>
      <c r="I52" s="17">
        <v>0</v>
      </c>
      <c r="J52" s="17">
        <v>0</v>
      </c>
      <c r="K52" s="17">
        <v>0</v>
      </c>
      <c r="L52" s="28">
        <f t="shared" si="4"/>
        <v>0</v>
      </c>
      <c r="M52" s="28">
        <f t="shared" si="5"/>
        <v>0</v>
      </c>
    </row>
    <row r="53" spans="1:13" ht="50.1" customHeight="1" thickBot="1" x14ac:dyDescent="0.3">
      <c r="A53" s="1"/>
      <c r="B53" s="12" t="s">
        <v>81</v>
      </c>
      <c r="C53" s="12" t="s">
        <v>80</v>
      </c>
      <c r="D53" s="12" t="s">
        <v>62</v>
      </c>
      <c r="E53" s="34">
        <v>1150</v>
      </c>
      <c r="F53" s="34">
        <v>1150</v>
      </c>
      <c r="G53" s="34">
        <v>18400</v>
      </c>
      <c r="H53" s="12" t="s">
        <v>151</v>
      </c>
      <c r="I53" s="17">
        <v>0</v>
      </c>
      <c r="J53" s="17">
        <v>0</v>
      </c>
      <c r="K53" s="17">
        <v>0</v>
      </c>
      <c r="L53" s="28">
        <f t="shared" si="4"/>
        <v>0</v>
      </c>
      <c r="M53" s="28">
        <f t="shared" si="5"/>
        <v>0</v>
      </c>
    </row>
    <row r="54" spans="1:13" ht="50.1" customHeight="1" thickBot="1" x14ac:dyDescent="0.3">
      <c r="A54" s="1"/>
      <c r="B54" s="12" t="s">
        <v>83</v>
      </c>
      <c r="C54" s="12" t="s">
        <v>82</v>
      </c>
      <c r="D54" s="26" t="s">
        <v>86</v>
      </c>
      <c r="E54" s="30">
        <v>1550</v>
      </c>
      <c r="F54" s="30">
        <v>1550</v>
      </c>
      <c r="G54" s="30">
        <v>12400</v>
      </c>
      <c r="H54" s="17" t="s">
        <v>151</v>
      </c>
      <c r="I54" s="17">
        <v>0</v>
      </c>
      <c r="J54" s="17">
        <v>0</v>
      </c>
      <c r="K54" s="17">
        <v>0</v>
      </c>
      <c r="L54" s="28">
        <f t="shared" ref="L54" si="8">ROUND((I54*E54+J54*F54+K54*G54)*$I$8,2)</f>
        <v>0</v>
      </c>
      <c r="M54" s="28">
        <f t="shared" ref="M54" si="9">I54*E54+J54*F54+K54*G54-L54</f>
        <v>0</v>
      </c>
    </row>
    <row r="55" spans="1:13" ht="50.1" customHeight="1" thickBot="1" x14ac:dyDescent="0.3">
      <c r="A55" s="1"/>
      <c r="B55" s="35" t="s">
        <v>173</v>
      </c>
      <c r="C55" s="35" t="s">
        <v>174</v>
      </c>
      <c r="D55" s="60" t="s">
        <v>86</v>
      </c>
      <c r="E55" s="30">
        <v>1750</v>
      </c>
      <c r="F55" s="30">
        <v>1750</v>
      </c>
      <c r="G55" s="30">
        <v>14000</v>
      </c>
      <c r="H55" s="17" t="s">
        <v>151</v>
      </c>
      <c r="I55" s="17">
        <v>0</v>
      </c>
      <c r="J55" s="17">
        <v>0</v>
      </c>
      <c r="K55" s="17">
        <v>0</v>
      </c>
      <c r="L55" s="28">
        <f t="shared" si="4"/>
        <v>0</v>
      </c>
      <c r="M55" s="28">
        <f t="shared" si="5"/>
        <v>0</v>
      </c>
    </row>
    <row r="56" spans="1:13" ht="50.1" customHeight="1" thickBot="1" x14ac:dyDescent="0.3">
      <c r="A56" s="3"/>
      <c r="B56" s="35" t="s">
        <v>84</v>
      </c>
      <c r="C56" s="35" t="s">
        <v>85</v>
      </c>
      <c r="D56" s="36" t="s">
        <v>86</v>
      </c>
      <c r="E56" s="31">
        <v>1340</v>
      </c>
      <c r="F56" s="31">
        <v>1340</v>
      </c>
      <c r="G56" s="31">
        <v>10720</v>
      </c>
      <c r="H56" s="13" t="s">
        <v>151</v>
      </c>
      <c r="I56" s="17">
        <v>0</v>
      </c>
      <c r="J56" s="17">
        <v>0</v>
      </c>
      <c r="K56" s="17">
        <v>0</v>
      </c>
      <c r="L56" s="28">
        <f t="shared" si="4"/>
        <v>0</v>
      </c>
      <c r="M56" s="28">
        <f t="shared" si="5"/>
        <v>0</v>
      </c>
    </row>
    <row r="57" spans="1:13" ht="50.1" customHeight="1" thickBot="1" x14ac:dyDescent="0.3">
      <c r="A57" s="1"/>
      <c r="B57" s="17" t="s">
        <v>88</v>
      </c>
      <c r="C57" s="17" t="s">
        <v>87</v>
      </c>
      <c r="D57" s="17" t="s">
        <v>62</v>
      </c>
      <c r="E57" s="30">
        <v>850</v>
      </c>
      <c r="F57" s="30">
        <v>850</v>
      </c>
      <c r="G57" s="30">
        <v>13600</v>
      </c>
      <c r="H57" s="17" t="s">
        <v>151</v>
      </c>
      <c r="I57" s="17">
        <v>0</v>
      </c>
      <c r="J57" s="17">
        <v>0</v>
      </c>
      <c r="K57" s="17">
        <v>0</v>
      </c>
      <c r="L57" s="28">
        <f t="shared" si="4"/>
        <v>0</v>
      </c>
      <c r="M57" s="28">
        <f t="shared" si="5"/>
        <v>0</v>
      </c>
    </row>
    <row r="58" spans="1:13" ht="50.1" customHeight="1" thickBot="1" x14ac:dyDescent="0.3">
      <c r="A58" s="1"/>
      <c r="B58" s="17" t="s">
        <v>89</v>
      </c>
      <c r="C58" s="17" t="s">
        <v>90</v>
      </c>
      <c r="D58" s="26" t="s">
        <v>93</v>
      </c>
      <c r="E58" s="30">
        <v>2340</v>
      </c>
      <c r="F58" s="30">
        <v>2340</v>
      </c>
      <c r="G58" s="30">
        <v>14040</v>
      </c>
      <c r="H58" s="17" t="s">
        <v>151</v>
      </c>
      <c r="I58" s="17">
        <v>0</v>
      </c>
      <c r="J58" s="17">
        <v>0</v>
      </c>
      <c r="K58" s="17">
        <v>0</v>
      </c>
      <c r="L58" s="28">
        <f t="shared" si="4"/>
        <v>0</v>
      </c>
      <c r="M58" s="28">
        <f t="shared" si="5"/>
        <v>0</v>
      </c>
    </row>
    <row r="59" spans="1:13" ht="50.1" customHeight="1" thickBot="1" x14ac:dyDescent="0.3">
      <c r="A59" s="3"/>
      <c r="B59" s="13" t="s">
        <v>91</v>
      </c>
      <c r="C59" s="13" t="s">
        <v>92</v>
      </c>
      <c r="D59" s="36" t="s">
        <v>94</v>
      </c>
      <c r="E59" s="31">
        <v>1300</v>
      </c>
      <c r="F59" s="31">
        <v>1300</v>
      </c>
      <c r="G59" s="31">
        <v>15600</v>
      </c>
      <c r="H59" s="13" t="s">
        <v>151</v>
      </c>
      <c r="I59" s="17">
        <v>0</v>
      </c>
      <c r="J59" s="17">
        <v>0</v>
      </c>
      <c r="K59" s="17">
        <v>0</v>
      </c>
      <c r="L59" s="28">
        <f t="shared" si="4"/>
        <v>0</v>
      </c>
      <c r="M59" s="28">
        <f t="shared" si="5"/>
        <v>0</v>
      </c>
    </row>
    <row r="60" spans="1:13" ht="50.1" customHeight="1" thickBot="1" x14ac:dyDescent="0.3">
      <c r="A60" s="1"/>
      <c r="B60" s="12" t="s">
        <v>95</v>
      </c>
      <c r="C60" s="12" t="s">
        <v>96</v>
      </c>
      <c r="D60" s="26" t="s">
        <v>94</v>
      </c>
      <c r="E60" s="30">
        <v>1200</v>
      </c>
      <c r="F60" s="30">
        <v>1200</v>
      </c>
      <c r="G60" s="30">
        <v>14400</v>
      </c>
      <c r="H60" s="17" t="s">
        <v>151</v>
      </c>
      <c r="I60" s="17">
        <v>0</v>
      </c>
      <c r="J60" s="17">
        <v>0</v>
      </c>
      <c r="K60" s="17">
        <v>0</v>
      </c>
      <c r="L60" s="28">
        <f t="shared" si="4"/>
        <v>0</v>
      </c>
      <c r="M60" s="28">
        <f t="shared" si="5"/>
        <v>0</v>
      </c>
    </row>
    <row r="61" spans="1:13" ht="50.1" customHeight="1" thickBot="1" x14ac:dyDescent="0.3">
      <c r="A61" s="1"/>
      <c r="B61" s="17" t="s">
        <v>97</v>
      </c>
      <c r="C61" s="17" t="s">
        <v>98</v>
      </c>
      <c r="D61" s="26" t="s">
        <v>93</v>
      </c>
      <c r="E61" s="30">
        <v>2340</v>
      </c>
      <c r="F61" s="30">
        <v>2340</v>
      </c>
      <c r="G61" s="30">
        <v>14040</v>
      </c>
      <c r="H61" s="17" t="s">
        <v>151</v>
      </c>
      <c r="I61" s="17">
        <v>0</v>
      </c>
      <c r="J61" s="17">
        <v>0</v>
      </c>
      <c r="K61" s="17">
        <v>0</v>
      </c>
      <c r="L61" s="28">
        <f t="shared" si="4"/>
        <v>0</v>
      </c>
      <c r="M61" s="28">
        <f t="shared" si="5"/>
        <v>0</v>
      </c>
    </row>
    <row r="62" spans="1:13" ht="50.1" customHeight="1" thickBot="1" x14ac:dyDescent="0.3">
      <c r="A62" s="1"/>
      <c r="B62" s="17" t="s">
        <v>99</v>
      </c>
      <c r="C62" s="17" t="s">
        <v>100</v>
      </c>
      <c r="D62" s="26" t="s">
        <v>86</v>
      </c>
      <c r="E62" s="30">
        <v>1670</v>
      </c>
      <c r="F62" s="30">
        <v>1670</v>
      </c>
      <c r="G62" s="30">
        <v>13360</v>
      </c>
      <c r="H62" s="17" t="s">
        <v>151</v>
      </c>
      <c r="I62" s="17">
        <v>0</v>
      </c>
      <c r="J62" s="17">
        <v>0</v>
      </c>
      <c r="K62" s="17">
        <v>0</v>
      </c>
      <c r="L62" s="28">
        <f t="shared" si="4"/>
        <v>0</v>
      </c>
      <c r="M62" s="28">
        <f t="shared" si="5"/>
        <v>0</v>
      </c>
    </row>
    <row r="63" spans="1:13" ht="50.1" customHeight="1" thickBot="1" x14ac:dyDescent="0.3">
      <c r="A63" s="1"/>
      <c r="B63" s="17" t="s">
        <v>101</v>
      </c>
      <c r="C63" s="17" t="s">
        <v>102</v>
      </c>
      <c r="D63" s="26" t="s">
        <v>62</v>
      </c>
      <c r="E63" s="30">
        <v>1420</v>
      </c>
      <c r="F63" s="30">
        <v>1420</v>
      </c>
      <c r="G63" s="30">
        <v>22720</v>
      </c>
      <c r="H63" s="17" t="s">
        <v>151</v>
      </c>
      <c r="I63" s="17">
        <v>0</v>
      </c>
      <c r="J63" s="17">
        <v>0</v>
      </c>
      <c r="K63" s="17">
        <v>0</v>
      </c>
      <c r="L63" s="28">
        <f t="shared" si="4"/>
        <v>0</v>
      </c>
      <c r="M63" s="28">
        <f t="shared" si="5"/>
        <v>0</v>
      </c>
    </row>
    <row r="64" spans="1:13" ht="50.1" customHeight="1" thickBot="1" x14ac:dyDescent="0.3">
      <c r="A64" s="3"/>
      <c r="B64" s="13" t="s">
        <v>103</v>
      </c>
      <c r="C64" s="13" t="s">
        <v>104</v>
      </c>
      <c r="D64" s="36" t="s">
        <v>86</v>
      </c>
      <c r="E64" s="31">
        <v>1730</v>
      </c>
      <c r="F64" s="31">
        <v>1730</v>
      </c>
      <c r="G64" s="31">
        <v>13840</v>
      </c>
      <c r="H64" s="13" t="s">
        <v>151</v>
      </c>
      <c r="I64" s="17">
        <v>0</v>
      </c>
      <c r="J64" s="17">
        <v>0</v>
      </c>
      <c r="K64" s="17">
        <v>0</v>
      </c>
      <c r="L64" s="28">
        <f t="shared" ref="L64" si="10">ROUND((I64*E64+J64*F64+K64*G64)*$I$8,2)</f>
        <v>0</v>
      </c>
      <c r="M64" s="28">
        <f t="shared" ref="M64" si="11">I64*E64+J64*F64+K64*G64-L64</f>
        <v>0</v>
      </c>
    </row>
    <row r="65" spans="1:13" ht="50.1" customHeight="1" thickBot="1" x14ac:dyDescent="0.3">
      <c r="A65" s="3"/>
      <c r="B65" s="13" t="s">
        <v>175</v>
      </c>
      <c r="C65" s="13" t="s">
        <v>176</v>
      </c>
      <c r="D65" s="60" t="s">
        <v>86</v>
      </c>
      <c r="E65" s="31">
        <v>1730</v>
      </c>
      <c r="F65" s="31">
        <v>1730</v>
      </c>
      <c r="G65" s="31">
        <v>13840</v>
      </c>
      <c r="H65" s="13" t="s">
        <v>151</v>
      </c>
      <c r="I65" s="17">
        <v>0</v>
      </c>
      <c r="J65" s="17">
        <v>0</v>
      </c>
      <c r="K65" s="17">
        <v>0</v>
      </c>
      <c r="L65" s="28">
        <f t="shared" si="4"/>
        <v>0</v>
      </c>
      <c r="M65" s="28">
        <f t="shared" si="5"/>
        <v>0</v>
      </c>
    </row>
    <row r="66" spans="1:13" ht="50.1" customHeight="1" thickBot="1" x14ac:dyDescent="0.3">
      <c r="A66" s="1"/>
      <c r="B66" s="17" t="s">
        <v>105</v>
      </c>
      <c r="C66" s="17" t="s">
        <v>106</v>
      </c>
      <c r="D66" s="26" t="s">
        <v>109</v>
      </c>
      <c r="E66" s="30">
        <v>2800</v>
      </c>
      <c r="F66" s="30">
        <v>2800</v>
      </c>
      <c r="G66" s="30">
        <v>11200</v>
      </c>
      <c r="H66" s="17" t="s">
        <v>151</v>
      </c>
      <c r="I66" s="17">
        <v>0</v>
      </c>
      <c r="J66" s="17">
        <v>0</v>
      </c>
      <c r="K66" s="17">
        <v>0</v>
      </c>
      <c r="L66" s="28">
        <f t="shared" si="4"/>
        <v>0</v>
      </c>
      <c r="M66" s="28">
        <f t="shared" si="5"/>
        <v>0</v>
      </c>
    </row>
    <row r="67" spans="1:13" ht="50.1" customHeight="1" thickBot="1" x14ac:dyDescent="0.3">
      <c r="A67" s="1"/>
      <c r="B67" s="17" t="s">
        <v>107</v>
      </c>
      <c r="C67" s="17" t="s">
        <v>108</v>
      </c>
      <c r="D67" s="26" t="s">
        <v>94</v>
      </c>
      <c r="E67" s="30">
        <v>1150</v>
      </c>
      <c r="F67" s="30">
        <v>1150</v>
      </c>
      <c r="G67" s="30">
        <v>13800</v>
      </c>
      <c r="H67" s="17" t="s">
        <v>151</v>
      </c>
      <c r="I67" s="17">
        <v>0</v>
      </c>
      <c r="J67" s="17">
        <v>0</v>
      </c>
      <c r="K67" s="17">
        <v>0</v>
      </c>
      <c r="L67" s="28">
        <f t="shared" si="4"/>
        <v>0</v>
      </c>
      <c r="M67" s="28">
        <f t="shared" si="5"/>
        <v>0</v>
      </c>
    </row>
    <row r="68" spans="1:13" ht="50.1" customHeight="1" thickBot="1" x14ac:dyDescent="0.3">
      <c r="A68" s="3"/>
      <c r="B68" s="35" t="s">
        <v>110</v>
      </c>
      <c r="C68" s="35" t="s">
        <v>111</v>
      </c>
      <c r="D68" s="37" t="s">
        <v>86</v>
      </c>
      <c r="E68" s="38">
        <v>2490</v>
      </c>
      <c r="F68" s="38">
        <v>2490</v>
      </c>
      <c r="G68" s="38">
        <v>19920</v>
      </c>
      <c r="H68" s="35" t="s">
        <v>151</v>
      </c>
      <c r="I68" s="17">
        <v>0</v>
      </c>
      <c r="J68" s="17">
        <v>0</v>
      </c>
      <c r="K68" s="17">
        <v>0</v>
      </c>
      <c r="L68" s="28">
        <f t="shared" si="4"/>
        <v>0</v>
      </c>
      <c r="M68" s="28">
        <f t="shared" si="5"/>
        <v>0</v>
      </c>
    </row>
    <row r="69" spans="1:13" ht="50.1" customHeight="1" thickBot="1" x14ac:dyDescent="0.3">
      <c r="A69" s="1"/>
      <c r="B69" s="12" t="s">
        <v>112</v>
      </c>
      <c r="C69" s="12" t="s">
        <v>113</v>
      </c>
      <c r="D69" s="39" t="s">
        <v>116</v>
      </c>
      <c r="E69" s="34">
        <v>3750</v>
      </c>
      <c r="F69" s="34">
        <v>3750</v>
      </c>
      <c r="G69" s="34">
        <v>15000</v>
      </c>
      <c r="H69" s="12" t="s">
        <v>151</v>
      </c>
      <c r="I69" s="17">
        <v>0</v>
      </c>
      <c r="J69" s="17">
        <v>0</v>
      </c>
      <c r="K69" s="17">
        <v>0</v>
      </c>
      <c r="L69" s="28">
        <f t="shared" si="4"/>
        <v>0</v>
      </c>
      <c r="M69" s="28">
        <f t="shared" si="5"/>
        <v>0</v>
      </c>
    </row>
    <row r="70" spans="1:13" ht="50.1" customHeight="1" thickBot="1" x14ac:dyDescent="0.3">
      <c r="A70" s="3"/>
      <c r="B70" s="35" t="s">
        <v>114</v>
      </c>
      <c r="C70" s="35" t="s">
        <v>115</v>
      </c>
      <c r="D70" s="37" t="s">
        <v>109</v>
      </c>
      <c r="E70" s="38">
        <v>3175</v>
      </c>
      <c r="F70" s="38">
        <v>3175</v>
      </c>
      <c r="G70" s="38">
        <v>12700</v>
      </c>
      <c r="H70" s="35" t="s">
        <v>151</v>
      </c>
      <c r="I70" s="17">
        <v>0</v>
      </c>
      <c r="J70" s="17">
        <v>0</v>
      </c>
      <c r="K70" s="17">
        <v>0</v>
      </c>
      <c r="L70" s="28">
        <f t="shared" si="4"/>
        <v>0</v>
      </c>
      <c r="M70" s="28">
        <f t="shared" si="5"/>
        <v>0</v>
      </c>
    </row>
    <row r="71" spans="1:13" ht="50.1" customHeight="1" thickBot="1" x14ac:dyDescent="0.3">
      <c r="A71" s="1"/>
      <c r="B71" s="17" t="s">
        <v>117</v>
      </c>
      <c r="C71" s="12" t="s">
        <v>118</v>
      </c>
      <c r="D71" s="26" t="s">
        <v>109</v>
      </c>
      <c r="E71" s="30">
        <v>3865</v>
      </c>
      <c r="F71" s="30">
        <v>3865</v>
      </c>
      <c r="G71" s="30">
        <v>15460</v>
      </c>
      <c r="H71" s="17" t="s">
        <v>151</v>
      </c>
      <c r="I71" s="17">
        <v>0</v>
      </c>
      <c r="J71" s="17">
        <v>0</v>
      </c>
      <c r="K71" s="17">
        <v>0</v>
      </c>
      <c r="L71" s="28">
        <f t="shared" si="4"/>
        <v>0</v>
      </c>
      <c r="M71" s="28">
        <f t="shared" si="5"/>
        <v>0</v>
      </c>
    </row>
    <row r="72" spans="1:13" ht="50.1" customHeight="1" thickBot="1" x14ac:dyDescent="0.3">
      <c r="A72" s="1"/>
      <c r="B72" s="17" t="s">
        <v>119</v>
      </c>
      <c r="C72" s="17" t="s">
        <v>120</v>
      </c>
      <c r="D72" s="26" t="s">
        <v>86</v>
      </c>
      <c r="E72" s="30">
        <v>2490</v>
      </c>
      <c r="F72" s="30">
        <v>2490</v>
      </c>
      <c r="G72" s="30">
        <v>19920</v>
      </c>
      <c r="H72" s="17" t="s">
        <v>151</v>
      </c>
      <c r="I72" s="17">
        <v>0</v>
      </c>
      <c r="J72" s="17">
        <v>0</v>
      </c>
      <c r="K72" s="17">
        <v>0</v>
      </c>
      <c r="L72" s="28">
        <f t="shared" si="4"/>
        <v>0</v>
      </c>
      <c r="M72" s="28">
        <f t="shared" si="5"/>
        <v>0</v>
      </c>
    </row>
    <row r="73" spans="1:13" ht="50.1" customHeight="1" thickBot="1" x14ac:dyDescent="0.3">
      <c r="A73" s="1"/>
      <c r="B73" s="17" t="s">
        <v>121</v>
      </c>
      <c r="C73" s="17" t="s">
        <v>122</v>
      </c>
      <c r="D73" s="26" t="s">
        <v>125</v>
      </c>
      <c r="E73" s="30">
        <v>5600</v>
      </c>
      <c r="F73" s="30">
        <v>5600</v>
      </c>
      <c r="G73" s="30">
        <v>11200</v>
      </c>
      <c r="H73" s="17" t="s">
        <v>151</v>
      </c>
      <c r="I73" s="17">
        <v>0</v>
      </c>
      <c r="J73" s="17">
        <v>0</v>
      </c>
      <c r="K73" s="17">
        <v>0</v>
      </c>
      <c r="L73" s="28">
        <f t="shared" ref="L73" si="12">ROUND((I73*E73+J73*F73+K73*G73)*$I$8,2)</f>
        <v>0</v>
      </c>
      <c r="M73" s="28">
        <f t="shared" ref="M73" si="13">I73*E73+J73*F73+K73*G73-L73</f>
        <v>0</v>
      </c>
    </row>
    <row r="74" spans="1:13" ht="50.1" customHeight="1" thickBot="1" x14ac:dyDescent="0.3">
      <c r="A74" s="1"/>
      <c r="B74" s="13" t="s">
        <v>177</v>
      </c>
      <c r="C74" s="13" t="s">
        <v>178</v>
      </c>
      <c r="D74" s="60" t="s">
        <v>125</v>
      </c>
      <c r="E74" s="30">
        <v>5600</v>
      </c>
      <c r="F74" s="30">
        <v>5600</v>
      </c>
      <c r="G74" s="30">
        <v>11200</v>
      </c>
      <c r="H74" s="17" t="s">
        <v>151</v>
      </c>
      <c r="I74" s="17">
        <v>0</v>
      </c>
      <c r="J74" s="17">
        <v>0</v>
      </c>
      <c r="K74" s="17">
        <v>0</v>
      </c>
      <c r="L74" s="28">
        <f t="shared" si="4"/>
        <v>0</v>
      </c>
      <c r="M74" s="28">
        <f t="shared" si="5"/>
        <v>0</v>
      </c>
    </row>
    <row r="75" spans="1:13" ht="50.1" customHeight="1" thickBot="1" x14ac:dyDescent="0.3">
      <c r="A75" s="3"/>
      <c r="B75" s="13" t="s">
        <v>123</v>
      </c>
      <c r="C75" s="13" t="s">
        <v>124</v>
      </c>
      <c r="D75" s="36" t="s">
        <v>125</v>
      </c>
      <c r="E75" s="31">
        <v>5600</v>
      </c>
      <c r="F75" s="31">
        <v>5600</v>
      </c>
      <c r="G75" s="31">
        <v>11200</v>
      </c>
      <c r="H75" s="13" t="s">
        <v>151</v>
      </c>
      <c r="I75" s="17">
        <v>0</v>
      </c>
      <c r="J75" s="17">
        <v>0</v>
      </c>
      <c r="K75" s="17">
        <v>0</v>
      </c>
      <c r="L75" s="28">
        <f t="shared" si="4"/>
        <v>0</v>
      </c>
      <c r="M75" s="28">
        <f t="shared" si="5"/>
        <v>0</v>
      </c>
    </row>
    <row r="76" spans="1:13" ht="50.1" customHeight="1" thickBot="1" x14ac:dyDescent="0.3">
      <c r="A76" s="1"/>
      <c r="B76" s="17" t="s">
        <v>126</v>
      </c>
      <c r="C76" s="17" t="s">
        <v>127</v>
      </c>
      <c r="D76" s="26" t="s">
        <v>109</v>
      </c>
      <c r="E76" s="30">
        <v>3950</v>
      </c>
      <c r="F76" s="30">
        <v>3950</v>
      </c>
      <c r="G76" s="30">
        <v>15800</v>
      </c>
      <c r="H76" s="17" t="s">
        <v>151</v>
      </c>
      <c r="I76" s="17">
        <v>0</v>
      </c>
      <c r="J76" s="17">
        <v>0</v>
      </c>
      <c r="K76" s="17">
        <v>0</v>
      </c>
      <c r="L76" s="28">
        <f t="shared" si="4"/>
        <v>0</v>
      </c>
      <c r="M76" s="28">
        <f t="shared" si="5"/>
        <v>0</v>
      </c>
    </row>
    <row r="77" spans="1:13" ht="50.1" customHeight="1" thickBot="1" x14ac:dyDescent="0.3">
      <c r="A77" s="1"/>
      <c r="B77" s="17" t="s">
        <v>128</v>
      </c>
      <c r="C77" s="17" t="s">
        <v>129</v>
      </c>
      <c r="D77" s="26" t="s">
        <v>125</v>
      </c>
      <c r="E77" s="30">
        <v>6750</v>
      </c>
      <c r="F77" s="30">
        <v>6750</v>
      </c>
      <c r="G77" s="30">
        <v>13500</v>
      </c>
      <c r="H77" s="17" t="s">
        <v>151</v>
      </c>
      <c r="I77" s="17">
        <v>0</v>
      </c>
      <c r="J77" s="17">
        <v>0</v>
      </c>
      <c r="K77" s="17">
        <v>0</v>
      </c>
      <c r="L77" s="28">
        <f t="shared" ref="L77" si="14">ROUND((I77*E77+J77*F77+K77*G77)*$I$8,2)</f>
        <v>0</v>
      </c>
      <c r="M77" s="28">
        <f t="shared" ref="M77" si="15">I77*E77+J77*F77+K77*G77-L77</f>
        <v>0</v>
      </c>
    </row>
    <row r="78" spans="1:13" ht="50.1" customHeight="1" thickBot="1" x14ac:dyDescent="0.3">
      <c r="A78" s="59" t="s">
        <v>179</v>
      </c>
      <c r="B78" s="13" t="s">
        <v>179</v>
      </c>
      <c r="C78" s="13" t="s">
        <v>180</v>
      </c>
      <c r="D78" s="36" t="s">
        <v>109</v>
      </c>
      <c r="E78" s="30">
        <v>4500</v>
      </c>
      <c r="F78" s="30">
        <v>4500</v>
      </c>
      <c r="G78" s="30">
        <v>18000</v>
      </c>
      <c r="H78" s="17" t="s">
        <v>151</v>
      </c>
      <c r="I78" s="17">
        <v>0</v>
      </c>
      <c r="J78" s="17">
        <v>0</v>
      </c>
      <c r="K78" s="17">
        <v>0</v>
      </c>
      <c r="L78" s="28">
        <f t="shared" si="4"/>
        <v>0</v>
      </c>
      <c r="M78" s="28">
        <f t="shared" si="5"/>
        <v>0</v>
      </c>
    </row>
    <row r="79" spans="1:13" ht="50.1" customHeight="1" thickBot="1" x14ac:dyDescent="0.3">
      <c r="A79" s="3"/>
      <c r="B79" s="13" t="s">
        <v>130</v>
      </c>
      <c r="C79" s="13" t="s">
        <v>131</v>
      </c>
      <c r="D79" s="36" t="s">
        <v>125</v>
      </c>
      <c r="E79" s="31">
        <v>5950</v>
      </c>
      <c r="F79" s="31">
        <v>5950</v>
      </c>
      <c r="G79" s="31">
        <v>11900</v>
      </c>
      <c r="H79" s="13" t="s">
        <v>151</v>
      </c>
      <c r="I79" s="17">
        <v>0</v>
      </c>
      <c r="J79" s="17">
        <v>0</v>
      </c>
      <c r="K79" s="17">
        <v>0</v>
      </c>
      <c r="L79" s="28">
        <f t="shared" si="4"/>
        <v>0</v>
      </c>
      <c r="M79" s="28">
        <f t="shared" si="5"/>
        <v>0</v>
      </c>
    </row>
    <row r="80" spans="1:13" ht="50.1" customHeight="1" thickBot="1" x14ac:dyDescent="0.3">
      <c r="A80" s="1"/>
      <c r="B80" s="17" t="s">
        <v>132</v>
      </c>
      <c r="C80" s="17" t="s">
        <v>133</v>
      </c>
      <c r="D80" s="26" t="s">
        <v>125</v>
      </c>
      <c r="E80" s="30">
        <v>7800</v>
      </c>
      <c r="F80" s="30">
        <v>7800</v>
      </c>
      <c r="G80" s="30">
        <v>15600</v>
      </c>
      <c r="H80" s="17" t="s">
        <v>151</v>
      </c>
      <c r="I80" s="17">
        <v>0</v>
      </c>
      <c r="J80" s="17">
        <v>0</v>
      </c>
      <c r="K80" s="17">
        <v>0</v>
      </c>
      <c r="L80" s="28">
        <f t="shared" si="4"/>
        <v>0</v>
      </c>
      <c r="M80" s="28">
        <f t="shared" si="5"/>
        <v>0</v>
      </c>
    </row>
    <row r="81" spans="1:13" ht="50.1" customHeight="1" thickBot="1" x14ac:dyDescent="0.3">
      <c r="A81" s="1"/>
      <c r="B81" s="17" t="s">
        <v>134</v>
      </c>
      <c r="C81" s="17" t="s">
        <v>135</v>
      </c>
      <c r="D81" s="26" t="s">
        <v>138</v>
      </c>
      <c r="E81" s="30">
        <v>10700</v>
      </c>
      <c r="F81" s="30">
        <v>10700</v>
      </c>
      <c r="G81" s="30">
        <v>10700</v>
      </c>
      <c r="H81" s="17" t="s">
        <v>151</v>
      </c>
      <c r="I81" s="17">
        <v>0</v>
      </c>
      <c r="J81" s="17">
        <v>0</v>
      </c>
      <c r="K81" s="17">
        <v>0</v>
      </c>
      <c r="L81" s="28">
        <f t="shared" si="4"/>
        <v>0</v>
      </c>
      <c r="M81" s="28">
        <f t="shared" si="5"/>
        <v>0</v>
      </c>
    </row>
    <row r="82" spans="1:13" ht="50.1" customHeight="1" thickBot="1" x14ac:dyDescent="0.3">
      <c r="A82" s="3"/>
      <c r="B82" s="13" t="s">
        <v>136</v>
      </c>
      <c r="C82" s="13" t="s">
        <v>137</v>
      </c>
      <c r="D82" s="36" t="s">
        <v>138</v>
      </c>
      <c r="E82" s="31">
        <v>11500</v>
      </c>
      <c r="F82" s="31">
        <v>11500</v>
      </c>
      <c r="G82" s="31">
        <v>11500</v>
      </c>
      <c r="H82" s="13" t="s">
        <v>151</v>
      </c>
      <c r="I82" s="17">
        <v>0</v>
      </c>
      <c r="J82" s="17">
        <v>0</v>
      </c>
      <c r="K82" s="17">
        <v>0</v>
      </c>
      <c r="L82" s="28">
        <f t="shared" si="4"/>
        <v>0</v>
      </c>
      <c r="M82" s="28">
        <f t="shared" si="5"/>
        <v>0</v>
      </c>
    </row>
    <row r="83" spans="1:13" ht="50.1" customHeight="1" thickBot="1" x14ac:dyDescent="0.3">
      <c r="A83" s="1"/>
      <c r="B83" s="17" t="s">
        <v>139</v>
      </c>
      <c r="C83" s="12" t="s">
        <v>140</v>
      </c>
      <c r="D83" s="26" t="s">
        <v>138</v>
      </c>
      <c r="E83" s="30">
        <v>11400</v>
      </c>
      <c r="F83" s="30">
        <v>11400</v>
      </c>
      <c r="G83" s="34">
        <v>11400</v>
      </c>
      <c r="H83" s="12" t="s">
        <v>151</v>
      </c>
      <c r="I83" s="17">
        <v>0</v>
      </c>
      <c r="J83" s="17">
        <v>0</v>
      </c>
      <c r="K83" s="17">
        <v>0</v>
      </c>
      <c r="L83" s="28">
        <f t="shared" si="4"/>
        <v>0</v>
      </c>
      <c r="M83" s="28">
        <f t="shared" si="5"/>
        <v>0</v>
      </c>
    </row>
    <row r="84" spans="1:13" ht="50.1" customHeight="1" thickBot="1" x14ac:dyDescent="0.3">
      <c r="A84" s="1"/>
      <c r="B84" s="17" t="s">
        <v>141</v>
      </c>
      <c r="C84" s="17" t="s">
        <v>142</v>
      </c>
      <c r="D84" s="26" t="s">
        <v>138</v>
      </c>
      <c r="E84" s="30">
        <v>17000</v>
      </c>
      <c r="F84" s="30">
        <v>17000</v>
      </c>
      <c r="G84" s="30">
        <v>17000</v>
      </c>
      <c r="H84" s="17" t="s">
        <v>151</v>
      </c>
      <c r="I84" s="17">
        <v>0</v>
      </c>
      <c r="J84" s="17">
        <v>0</v>
      </c>
      <c r="K84" s="17">
        <v>0</v>
      </c>
      <c r="L84" s="28">
        <f t="shared" si="4"/>
        <v>0</v>
      </c>
      <c r="M84" s="28">
        <f t="shared" si="5"/>
        <v>0</v>
      </c>
    </row>
    <row r="85" spans="1:13" ht="50.1" customHeight="1" thickBot="1" x14ac:dyDescent="0.3">
      <c r="A85" s="1"/>
      <c r="B85" s="17" t="s">
        <v>143</v>
      </c>
      <c r="C85" s="17" t="s">
        <v>144</v>
      </c>
      <c r="D85" s="26" t="s">
        <v>138</v>
      </c>
      <c r="E85" s="30">
        <v>17900</v>
      </c>
      <c r="F85" s="30">
        <v>17900</v>
      </c>
      <c r="G85" s="30">
        <v>17900</v>
      </c>
      <c r="H85" s="17" t="s">
        <v>151</v>
      </c>
      <c r="I85" s="17">
        <v>0</v>
      </c>
      <c r="J85" s="17">
        <v>0</v>
      </c>
      <c r="K85" s="17">
        <v>0</v>
      </c>
      <c r="L85" s="28">
        <f t="shared" si="4"/>
        <v>0</v>
      </c>
      <c r="M85" s="28">
        <f t="shared" si="5"/>
        <v>0</v>
      </c>
    </row>
    <row r="86" spans="1:13" ht="30" customHeight="1" thickBot="1" x14ac:dyDescent="0.3">
      <c r="A86" s="90" t="s">
        <v>158</v>
      </c>
      <c r="B86" s="91"/>
      <c r="C86" s="91"/>
      <c r="D86" s="91"/>
      <c r="E86" s="91"/>
      <c r="F86" s="91"/>
      <c r="G86" s="91"/>
      <c r="H86" s="91"/>
      <c r="I86" s="91"/>
      <c r="J86" s="91"/>
      <c r="K86" s="92"/>
      <c r="L86" s="55">
        <f>SUM(L17:L85)</f>
        <v>0</v>
      </c>
      <c r="M86" s="43">
        <f>SUM(M17:M85)</f>
        <v>0</v>
      </c>
    </row>
    <row r="87" spans="1:13" x14ac:dyDescent="0.25">
      <c r="A87" s="61" t="s">
        <v>182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3"/>
    </row>
    <row r="88" spans="1:13" x14ac:dyDescent="0.25">
      <c r="A88" s="64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6"/>
    </row>
    <row r="89" spans="1:13" ht="15.75" thickBot="1" x14ac:dyDescent="0.3">
      <c r="A89" s="67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9"/>
    </row>
  </sheetData>
  <mergeCells count="16">
    <mergeCell ref="A87:M89"/>
    <mergeCell ref="I2:L2"/>
    <mergeCell ref="I12:L12"/>
    <mergeCell ref="I4:L7"/>
    <mergeCell ref="I8:L10"/>
    <mergeCell ref="A86:K86"/>
    <mergeCell ref="A40:M40"/>
    <mergeCell ref="B15:H15"/>
    <mergeCell ref="I14:K14"/>
    <mergeCell ref="A16:M16"/>
    <mergeCell ref="A18:M18"/>
    <mergeCell ref="A24:M24"/>
    <mergeCell ref="A27:M27"/>
    <mergeCell ref="A34:M34"/>
    <mergeCell ref="L15:M15"/>
    <mergeCell ref="A11:H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ModniyKalmar</dc:creator>
  <cp:lastModifiedBy>ModniyKalmar</cp:lastModifiedBy>
  <dcterms:created xsi:type="dcterms:W3CDTF">2019-11-06T07:39:39Z</dcterms:created>
  <dcterms:modified xsi:type="dcterms:W3CDTF">2020-10-23T08:54:55Z</dcterms:modified>
</cp:coreProperties>
</file>