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120" windowWidth="15480" windowHeight="6825"/>
  </bookViews>
  <sheets>
    <sheet name="2020" sheetId="1" r:id="rId1"/>
    <sheet name="Лист1" sheetId="2" r:id="rId2"/>
    <sheet name="Лист2" sheetId="3" r:id="rId3"/>
  </sheets>
  <definedNames>
    <definedName name="_xlnm._FilterDatabase" localSheetId="1" hidden="1">Лист1!$A$1:$R$20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" i="2" l="1"/>
  <c r="H13" i="2"/>
  <c r="I12" i="2"/>
  <c r="I8" i="2"/>
  <c r="I4" i="2"/>
  <c r="K23" i="2"/>
  <c r="L23" i="2"/>
  <c r="M23" i="2" s="1"/>
  <c r="R18" i="2" l="1"/>
  <c r="R15" i="2"/>
  <c r="P8" i="2"/>
  <c r="L18" i="2"/>
  <c r="H19" i="2"/>
  <c r="H18" i="2"/>
  <c r="H15" i="2"/>
  <c r="H12" i="2"/>
  <c r="H9" i="2"/>
  <c r="H8" i="2"/>
  <c r="H7" i="2"/>
  <c r="H5" i="2"/>
  <c r="H4" i="2"/>
  <c r="H3" i="2"/>
  <c r="H2" i="2"/>
  <c r="I15" i="2"/>
  <c r="J14" i="2" s="1"/>
  <c r="I19" i="2"/>
  <c r="I18" i="2"/>
  <c r="J17" i="2" s="1"/>
  <c r="I7" i="2"/>
  <c r="I3" i="2"/>
  <c r="L3" i="2"/>
  <c r="I5" i="2"/>
  <c r="I6" i="2"/>
  <c r="I9" i="2"/>
  <c r="I10" i="2"/>
  <c r="I11" i="2"/>
  <c r="I13" i="2"/>
  <c r="J10" i="2" s="1"/>
  <c r="L10" i="2" s="1"/>
  <c r="M10" i="2" s="1"/>
  <c r="I14" i="2"/>
  <c r="I16" i="2"/>
  <c r="I17" i="2"/>
  <c r="I20" i="2"/>
  <c r="I2" i="2"/>
  <c r="J2" i="2" l="1"/>
  <c r="L2" i="2" s="1"/>
  <c r="M2" i="2" s="1"/>
  <c r="N2" i="2" s="1"/>
  <c r="J6" i="2"/>
  <c r="L6" i="2" s="1"/>
  <c r="M6" i="2" s="1"/>
  <c r="I21" i="2"/>
  <c r="H21" i="2"/>
  <c r="H23" i="2" s="1"/>
  <c r="P9" i="2"/>
  <c r="M18" i="2"/>
  <c r="N18" i="2" s="1"/>
  <c r="N8" i="2" l="1"/>
  <c r="O8" i="2" s="1"/>
  <c r="J21" i="2"/>
  <c r="M24" i="2"/>
  <c r="J22" i="2"/>
  <c r="J23" i="2" s="1"/>
</calcChain>
</file>

<file path=xl/sharedStrings.xml><?xml version="1.0" encoding="utf-8"?>
<sst xmlns="http://schemas.openxmlformats.org/spreadsheetml/2006/main" count="268" uniqueCount="120">
  <si>
    <t>Ассортимент продукции</t>
  </si>
  <si>
    <t>№</t>
  </si>
  <si>
    <t>Наименование</t>
  </si>
  <si>
    <t>термо режим</t>
  </si>
  <si>
    <t>срок годности</t>
  </si>
  <si>
    <t>цена руб. за 1 ед</t>
  </si>
  <si>
    <t>Чипсы мясные из мяса Курицы</t>
  </si>
  <si>
    <t>от 0 до +24</t>
  </si>
  <si>
    <t>30 сут.</t>
  </si>
  <si>
    <t xml:space="preserve">от 0 до +5                     </t>
  </si>
  <si>
    <t>60 сут.</t>
  </si>
  <si>
    <t>от -5 до 1</t>
  </si>
  <si>
    <t xml:space="preserve">  90 сут.</t>
  </si>
  <si>
    <t>фасовка, граммы</t>
  </si>
  <si>
    <t xml:space="preserve">контактный телефон: 8-964-084-75-38 Люна                                                                                                                                            </t>
  </si>
  <si>
    <t>Чипсы сыровяленые из мяса Свинины</t>
  </si>
  <si>
    <t>Чипсы сыровяленые из мяса Говядины</t>
  </si>
  <si>
    <t>Чипсы сыровяленые из мяса Марала</t>
  </si>
  <si>
    <t>Чипсы сыровяленые из мяса Конины</t>
  </si>
  <si>
    <t>Чипсы сырокопченые из мяса Курицы</t>
  </si>
  <si>
    <t>Чипсы сырокопченые из мяса Свинины</t>
  </si>
  <si>
    <t>Чипсы сырокопченые из мяса Говядины</t>
  </si>
  <si>
    <t>Чипсы сырокопченые из мяса Марала</t>
  </si>
  <si>
    <t>Чипсы сырокопченые из мяса Конины</t>
  </si>
  <si>
    <t xml:space="preserve">КЛАССИЧЕСКИЕ  ЧИПСЫ  СЫРОВЯЛЕНЫЕ </t>
  </si>
  <si>
    <t>КЛАССИЧЕСКИЕ  ЧИПСЫ  СЫРОКОПЧЕНЫЕ "С ДЫМКОМ"</t>
  </si>
  <si>
    <t>ИП " Антропов Д.В.</t>
  </si>
  <si>
    <t>email: altai.meatchips@yandex.ru</t>
  </si>
  <si>
    <t xml:space="preserve">контактный телефон:  8-913-223-64-94 Дмитрий                                                                                                                                              </t>
  </si>
  <si>
    <t>говядина</t>
  </si>
  <si>
    <t>марал</t>
  </si>
  <si>
    <t>конь</t>
  </si>
  <si>
    <t>свинина</t>
  </si>
  <si>
    <t>курица чипсы</t>
  </si>
  <si>
    <t>джок</t>
  </si>
  <si>
    <t>питер</t>
  </si>
  <si>
    <t>чехов</t>
  </si>
  <si>
    <t>сибст</t>
  </si>
  <si>
    <t>есть</t>
  </si>
  <si>
    <t>ООО Эльмира</t>
  </si>
  <si>
    <t>Контактное лицо</t>
  </si>
  <si>
    <t>Артем</t>
  </si>
  <si>
    <t>Город</t>
  </si>
  <si>
    <t>Чита</t>
  </si>
  <si>
    <t>E-mail</t>
  </si>
  <si>
    <t>bystr0ff@mail.ru</t>
  </si>
  <si>
    <t>Телефон</t>
  </si>
  <si>
    <t>Питьсбург, ООО</t>
  </si>
  <si>
    <t>Лана</t>
  </si>
  <si>
    <t>Дзержинск (Нижегородская область)</t>
  </si>
  <si>
    <t>lanfrol@yandex.ru</t>
  </si>
  <si>
    <t>ООО "Компания Одиссей"</t>
  </si>
  <si>
    <t>Анжелика</t>
  </si>
  <si>
    <t>Уфа</t>
  </si>
  <si>
    <t>odissey_birsk6@mail.ru</t>
  </si>
  <si>
    <t>29/01/21 перезвонить</t>
  </si>
  <si>
    <t>ИП Пшеничное</t>
  </si>
  <si>
    <t>Альбина</t>
  </si>
  <si>
    <t>Оренбург</t>
  </si>
  <si>
    <t>girina_a@icloud.com</t>
  </si>
  <si>
    <t>ООО "Эволайт"</t>
  </si>
  <si>
    <t>Марина</t>
  </si>
  <si>
    <t>Химки</t>
  </si>
  <si>
    <t>marina11061988@mail.ru</t>
  </si>
  <si>
    <t>ООО ЭВЕРЕСТ</t>
  </si>
  <si>
    <t>Мария</t>
  </si>
  <si>
    <t>Москва</t>
  </si>
  <si>
    <t>bmaria18@yandex.ru</t>
  </si>
  <si>
    <t>Виктория</t>
  </si>
  <si>
    <t>Саратов</t>
  </si>
  <si>
    <t>safwika@mail.ru</t>
  </si>
  <si>
    <t>ИП Воров С. Е.</t>
  </si>
  <si>
    <t>Сергей</t>
  </si>
  <si>
    <t>Красноярск</t>
  </si>
  <si>
    <t>pozitiv_tk@mail.ru</t>
  </si>
  <si>
    <t>ИП Егоров</t>
  </si>
  <si>
    <t>Игорь</t>
  </si>
  <si>
    <t>sergei.egorov-555@yandex.ru</t>
  </si>
  <si>
    <t>ООО Резерв</t>
  </si>
  <si>
    <t>Илья</t>
  </si>
  <si>
    <t>Санкт-Петербург</t>
  </si>
  <si>
    <t>filkinmolot@mail.ru</t>
  </si>
  <si>
    <t>ИП Пшеничная</t>
  </si>
  <si>
    <t>Евгений</t>
  </si>
  <si>
    <t>set.bochka@bk.ru</t>
  </si>
  <si>
    <t>Оптово-розничная компания, ИП Лихашва В.Ю.</t>
  </si>
  <si>
    <t>Валерий</t>
  </si>
  <si>
    <t>Краснодар</t>
  </si>
  <si>
    <t>v9604752338@mail.ru</t>
  </si>
  <si>
    <t>ТОО ДОМ ТОВАРОМ АЛЬЯНС</t>
  </si>
  <si>
    <t>Владислав</t>
  </si>
  <si>
    <t>domtovarov.kz@yandex.kz</t>
  </si>
  <si>
    <t>ИП Воржев Андрей Андреевич</t>
  </si>
  <si>
    <t>Андрей</t>
  </si>
  <si>
    <t>Благовещенск (Амурская область)</t>
  </si>
  <si>
    <t>bebibym28@mail.ru</t>
  </si>
  <si>
    <t>Екатерина</t>
  </si>
  <si>
    <t>Екатеринбург</t>
  </si>
  <si>
    <t>katia.krini4ko@yandex.ru</t>
  </si>
  <si>
    <t>ТД Килятли</t>
  </si>
  <si>
    <t>Магомед</t>
  </si>
  <si>
    <t>Махачкала</t>
  </si>
  <si>
    <t>ahmed-gaziev-00@mail.ru</t>
  </si>
  <si>
    <t>ООО, Дисконт Центр</t>
  </si>
  <si>
    <t>Алена Сергеевна</t>
  </si>
  <si>
    <t>Челябинск</t>
  </si>
  <si>
    <t>alena777sh1@rambler.ru</t>
  </si>
  <si>
    <t>ИП Бадажкова</t>
  </si>
  <si>
    <t>Наталья</t>
  </si>
  <si>
    <t>Барнаул</t>
  </si>
  <si>
    <t>rybtorg_nsk@list.ru</t>
  </si>
  <si>
    <t>ООО "ПЯТАЧОК", ТОРГОВАЯ СЕТЬ</t>
  </si>
  <si>
    <t>Виталий</t>
  </si>
  <si>
    <t>89196158701@mail.ru</t>
  </si>
  <si>
    <t>ИП Зубова Е. С.</t>
  </si>
  <si>
    <t>Томск</t>
  </si>
  <si>
    <t>evgeni-zubov@yandex.ru</t>
  </si>
  <si>
    <t xml:space="preserve"> </t>
  </si>
  <si>
    <t>27 пох</t>
  </si>
  <si>
    <t>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</si>
</sst>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Palatino Linotype"/>
      <family val="1"/>
      <charset val="204"/>
    </font>
    <font>
      <sz val="22"/>
      <name val="Palatino Linotype"/>
      <family val="1"/>
      <charset val="204"/>
    </font>
    <font>
      <b/>
      <sz val="11"/>
      <color theme="1"/>
      <name val="Palatino Linotype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Palatino Linotype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9900"/>
      <name val="Arial"/>
      <family val="2"/>
      <charset val="204"/>
    </font>
    <font>
      <sz val="9"/>
      <color rgb="FF66666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>
      <alignment horizontal="center"/>
    </xf>
    <xf numFmtId="0" fontId="3" fillId="3" borderId="6" applyFont="0" applyBorder="0">
      <alignment horizontal="center"/>
    </xf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4" fillId="4" borderId="14" xfId="2" applyFont="1" applyFill="1" applyBorder="1" applyAlignment="1">
      <alignment vertical="center"/>
    </xf>
    <xf numFmtId="0" fontId="4" fillId="4" borderId="14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vertical="center"/>
    </xf>
    <xf numFmtId="0" fontId="4" fillId="4" borderId="5" xfId="2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vertical="center" wrapText="1"/>
    </xf>
    <xf numFmtId="0" fontId="15" fillId="0" borderId="0" xfId="3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6" borderId="0" xfId="3" applyFill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13" fillId="6" borderId="0" xfId="0" applyFont="1" applyFill="1" applyAlignment="1">
      <alignment vertical="center" wrapText="1"/>
    </xf>
    <xf numFmtId="0" fontId="0" fillId="0" borderId="6" xfId="0" applyBorder="1"/>
    <xf numFmtId="0" fontId="0" fillId="0" borderId="23" xfId="0" applyBorder="1"/>
    <xf numFmtId="0" fontId="0" fillId="0" borderId="24" xfId="0" applyBorder="1"/>
    <xf numFmtId="0" fontId="0" fillId="6" borderId="0" xfId="0" applyFill="1"/>
    <xf numFmtId="3" fontId="1" fillId="4" borderId="0" xfId="0" applyNumberFormat="1" applyFont="1" applyFill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/>
    </xf>
    <xf numFmtId="0" fontId="5" fillId="4" borderId="10" xfId="2" applyFont="1" applyFill="1" applyBorder="1" applyAlignment="1">
      <alignment horizontal="center" vertical="center"/>
    </xf>
    <xf numFmtId="0" fontId="5" fillId="4" borderId="19" xfId="2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9" fillId="5" borderId="22" xfId="2" applyFont="1" applyFill="1" applyBorder="1" applyAlignment="1">
      <alignment horizontal="center" vertical="center"/>
    </xf>
    <xf numFmtId="0" fontId="9" fillId="5" borderId="0" xfId="2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6" fillId="2" borderId="4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Стиль 1" xfId="1"/>
    <cellStyle name="Стиль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supl.biz/profiles/ooo-evolajt--1793020/" TargetMode="External"/><Relationship Id="rId18" Type="http://schemas.openxmlformats.org/officeDocument/2006/relationships/hyperlink" Target="tel:89162142934" TargetMode="External"/><Relationship Id="rId26" Type="http://schemas.openxmlformats.org/officeDocument/2006/relationships/hyperlink" Target="mailto:sergei.egorov-555@yandex.ru" TargetMode="External"/><Relationship Id="rId39" Type="http://schemas.openxmlformats.org/officeDocument/2006/relationships/hyperlink" Target="tel:+77758986389" TargetMode="External"/><Relationship Id="rId21" Type="http://schemas.openxmlformats.org/officeDocument/2006/relationships/hyperlink" Target="tel:+79873796071" TargetMode="External"/><Relationship Id="rId34" Type="http://schemas.openxmlformats.org/officeDocument/2006/relationships/hyperlink" Target="https://supl.biz/profiles/optovo-roznichnaya-kompaniya-ip-lihashva-v-yu--415895/" TargetMode="External"/><Relationship Id="rId42" Type="http://schemas.openxmlformats.org/officeDocument/2006/relationships/hyperlink" Target="tel:89246749740" TargetMode="External"/><Relationship Id="rId47" Type="http://schemas.openxmlformats.org/officeDocument/2006/relationships/hyperlink" Target="mailto:ahmed-gaziev-00@mail.ru" TargetMode="External"/><Relationship Id="rId50" Type="http://schemas.openxmlformats.org/officeDocument/2006/relationships/hyperlink" Target="mailto:alena777sh1@rambler.ru" TargetMode="External"/><Relationship Id="rId55" Type="http://schemas.openxmlformats.org/officeDocument/2006/relationships/hyperlink" Target="https://supl.biz/profiles/ooo-pyatachok-torgovaya-set-1697153/" TargetMode="External"/><Relationship Id="rId7" Type="http://schemas.openxmlformats.org/officeDocument/2006/relationships/hyperlink" Target="mailto:odissey_birsk6@mail.ru" TargetMode="External"/><Relationship Id="rId12" Type="http://schemas.openxmlformats.org/officeDocument/2006/relationships/hyperlink" Target="tel:89619296501" TargetMode="External"/><Relationship Id="rId17" Type="http://schemas.openxmlformats.org/officeDocument/2006/relationships/hyperlink" Target="mailto:bmaria18@yandex.ru" TargetMode="External"/><Relationship Id="rId25" Type="http://schemas.openxmlformats.org/officeDocument/2006/relationships/hyperlink" Target="https://supl.biz/profiles/ip-egorov-1690551/" TargetMode="External"/><Relationship Id="rId33" Type="http://schemas.openxmlformats.org/officeDocument/2006/relationships/hyperlink" Target="tel:89510331631" TargetMode="External"/><Relationship Id="rId38" Type="http://schemas.openxmlformats.org/officeDocument/2006/relationships/hyperlink" Target="mailto:domtovarov.kz@yandex.kz" TargetMode="External"/><Relationship Id="rId46" Type="http://schemas.openxmlformats.org/officeDocument/2006/relationships/hyperlink" Target="https://supl.biz/profiles/td-kilyatli-1774362/" TargetMode="External"/><Relationship Id="rId59" Type="http://schemas.openxmlformats.org/officeDocument/2006/relationships/hyperlink" Target="mailto:evgeni-zubov@yandex.ru" TargetMode="External"/><Relationship Id="rId2" Type="http://schemas.openxmlformats.org/officeDocument/2006/relationships/hyperlink" Target="tel:+79141344310" TargetMode="External"/><Relationship Id="rId16" Type="http://schemas.openxmlformats.org/officeDocument/2006/relationships/hyperlink" Target="https://supl.biz/profiles/ooo-everest-1781923/" TargetMode="External"/><Relationship Id="rId20" Type="http://schemas.openxmlformats.org/officeDocument/2006/relationships/hyperlink" Target="mailto:safwika@mail.ru" TargetMode="External"/><Relationship Id="rId29" Type="http://schemas.openxmlformats.org/officeDocument/2006/relationships/hyperlink" Target="mailto:filkinmolot@mail.ru" TargetMode="External"/><Relationship Id="rId41" Type="http://schemas.openxmlformats.org/officeDocument/2006/relationships/hyperlink" Target="mailto:bebibym28@mail.ru" TargetMode="External"/><Relationship Id="rId54" Type="http://schemas.openxmlformats.org/officeDocument/2006/relationships/hyperlink" Target="tel:89609604081" TargetMode="External"/><Relationship Id="rId1" Type="http://schemas.openxmlformats.org/officeDocument/2006/relationships/hyperlink" Target="https://supl.biz/profiles/ooo-elmira-1789889/" TargetMode="External"/><Relationship Id="rId6" Type="http://schemas.openxmlformats.org/officeDocument/2006/relationships/hyperlink" Target="https://supl.biz/profiles/ooo-kompaniya-odissej--1792490/" TargetMode="External"/><Relationship Id="rId11" Type="http://schemas.openxmlformats.org/officeDocument/2006/relationships/hyperlink" Target="mailto:girina_a@icloud.com" TargetMode="External"/><Relationship Id="rId24" Type="http://schemas.openxmlformats.org/officeDocument/2006/relationships/hyperlink" Target="tel:+79504316335" TargetMode="External"/><Relationship Id="rId32" Type="http://schemas.openxmlformats.org/officeDocument/2006/relationships/hyperlink" Target="mailto:set.bochka@bk.ru" TargetMode="External"/><Relationship Id="rId37" Type="http://schemas.openxmlformats.org/officeDocument/2006/relationships/hyperlink" Target="https://supl.biz/profiles/too-dom-tovarom-alyans-1584940/" TargetMode="External"/><Relationship Id="rId40" Type="http://schemas.openxmlformats.org/officeDocument/2006/relationships/hyperlink" Target="https://supl.biz/profiles/ip-vorzhev-andrej-andreevich-1606228/" TargetMode="External"/><Relationship Id="rId45" Type="http://schemas.openxmlformats.org/officeDocument/2006/relationships/hyperlink" Target="tel:89232435586" TargetMode="External"/><Relationship Id="rId53" Type="http://schemas.openxmlformats.org/officeDocument/2006/relationships/hyperlink" Target="mailto:rybtorg_nsk@list.ru" TargetMode="External"/><Relationship Id="rId58" Type="http://schemas.openxmlformats.org/officeDocument/2006/relationships/hyperlink" Target="https://supl.biz/profiles/ip-zubova-e-s--1778779/" TargetMode="External"/><Relationship Id="rId5" Type="http://schemas.openxmlformats.org/officeDocument/2006/relationships/hyperlink" Target="tel:89051956423" TargetMode="External"/><Relationship Id="rId15" Type="http://schemas.openxmlformats.org/officeDocument/2006/relationships/hyperlink" Target="tel:89037381212" TargetMode="External"/><Relationship Id="rId23" Type="http://schemas.openxmlformats.org/officeDocument/2006/relationships/hyperlink" Target="mailto:pozitiv_tk@mail.ru" TargetMode="External"/><Relationship Id="rId28" Type="http://schemas.openxmlformats.org/officeDocument/2006/relationships/hyperlink" Target="https://supl.biz/profiles/ooo-rezerv-1791107/" TargetMode="External"/><Relationship Id="rId36" Type="http://schemas.openxmlformats.org/officeDocument/2006/relationships/hyperlink" Target="tel:89604752338" TargetMode="External"/><Relationship Id="rId49" Type="http://schemas.openxmlformats.org/officeDocument/2006/relationships/hyperlink" Target="https://supl.biz/profiles/ooo-diskont-tsentr-1708623/" TargetMode="External"/><Relationship Id="rId57" Type="http://schemas.openxmlformats.org/officeDocument/2006/relationships/hyperlink" Target="tel:+79196158701" TargetMode="External"/><Relationship Id="rId10" Type="http://schemas.openxmlformats.org/officeDocument/2006/relationships/hyperlink" Target="https://supl.biz/profiles/ip-pshenichnoe-1793024/" TargetMode="External"/><Relationship Id="rId19" Type="http://schemas.openxmlformats.org/officeDocument/2006/relationships/hyperlink" Target="https://supl.biz/profiles/viktoriya-1792476/" TargetMode="External"/><Relationship Id="rId31" Type="http://schemas.openxmlformats.org/officeDocument/2006/relationships/hyperlink" Target="https://supl.biz/profiles/ip-pshenichnaya-1791020/" TargetMode="External"/><Relationship Id="rId44" Type="http://schemas.openxmlformats.org/officeDocument/2006/relationships/hyperlink" Target="mailto:katia.krini4ko@yandex.ru" TargetMode="External"/><Relationship Id="rId52" Type="http://schemas.openxmlformats.org/officeDocument/2006/relationships/hyperlink" Target="https://supl.biz/profiles/ip-badazhkova-1783293/" TargetMode="External"/><Relationship Id="rId60" Type="http://schemas.openxmlformats.org/officeDocument/2006/relationships/hyperlink" Target="tel:89138131988" TargetMode="External"/><Relationship Id="rId4" Type="http://schemas.openxmlformats.org/officeDocument/2006/relationships/hyperlink" Target="mailto:lanfrol@yandex.ru" TargetMode="External"/><Relationship Id="rId9" Type="http://schemas.openxmlformats.org/officeDocument/2006/relationships/hyperlink" Target="mailto:bystr0ff@mail.ru" TargetMode="External"/><Relationship Id="rId14" Type="http://schemas.openxmlformats.org/officeDocument/2006/relationships/hyperlink" Target="mailto:marina11061988@mail.ru" TargetMode="External"/><Relationship Id="rId22" Type="http://schemas.openxmlformats.org/officeDocument/2006/relationships/hyperlink" Target="https://supl.biz/profiles/ip-vorov-s-e--1788839/" TargetMode="External"/><Relationship Id="rId27" Type="http://schemas.openxmlformats.org/officeDocument/2006/relationships/hyperlink" Target="tel:89289056288" TargetMode="External"/><Relationship Id="rId30" Type="http://schemas.openxmlformats.org/officeDocument/2006/relationships/hyperlink" Target="tel:79817693646" TargetMode="External"/><Relationship Id="rId35" Type="http://schemas.openxmlformats.org/officeDocument/2006/relationships/hyperlink" Target="mailto:v9604752338@mail.ru" TargetMode="External"/><Relationship Id="rId43" Type="http://schemas.openxmlformats.org/officeDocument/2006/relationships/hyperlink" Target="https://supl.biz/profiles/ekaterina-1785527/" TargetMode="External"/><Relationship Id="rId48" Type="http://schemas.openxmlformats.org/officeDocument/2006/relationships/hyperlink" Target="tel:89064471111" TargetMode="External"/><Relationship Id="rId56" Type="http://schemas.openxmlformats.org/officeDocument/2006/relationships/hyperlink" Target="mailto:89196158701@mail.ru" TargetMode="External"/><Relationship Id="rId8" Type="http://schemas.openxmlformats.org/officeDocument/2006/relationships/hyperlink" Target="tel:+79273166854" TargetMode="External"/><Relationship Id="rId51" Type="http://schemas.openxmlformats.org/officeDocument/2006/relationships/hyperlink" Target="tel:89226961066" TargetMode="External"/><Relationship Id="rId3" Type="http://schemas.openxmlformats.org/officeDocument/2006/relationships/hyperlink" Target="https://supl.biz/profiles/pitsburg-ooo-122006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8"/>
  <sheetViews>
    <sheetView tabSelected="1" zoomScale="90" zoomScaleNormal="90" workbookViewId="0">
      <selection activeCell="E11" sqref="E11:E13"/>
    </sheetView>
  </sheetViews>
  <sheetFormatPr defaultRowHeight="15" x14ac:dyDescent="0.25"/>
  <cols>
    <col min="1" max="1" width="7.42578125" style="13" customWidth="1"/>
    <col min="2" max="2" width="34.7109375" style="14" customWidth="1"/>
    <col min="3" max="4" width="11.7109375" style="13" customWidth="1"/>
    <col min="5" max="5" width="7.5703125" style="13" customWidth="1"/>
    <col min="6" max="6" width="7.42578125" style="13" customWidth="1"/>
    <col min="7" max="7" width="9" style="13" customWidth="1"/>
    <col min="8" max="8" width="7.28515625" style="16" customWidth="1"/>
    <col min="9" max="13" width="9.140625" style="1"/>
    <col min="14" max="14" width="11.5703125" style="1" bestFit="1" customWidth="1"/>
    <col min="15" max="254" width="9.140625" style="1"/>
    <col min="255" max="255" width="6.28515625" style="1" customWidth="1"/>
    <col min="256" max="256" width="34.7109375" style="1" customWidth="1"/>
    <col min="257" max="257" width="15.5703125" style="1" customWidth="1"/>
    <col min="258" max="258" width="14.85546875" style="1" customWidth="1"/>
    <col min="259" max="259" width="15.7109375" style="1" customWidth="1"/>
    <col min="260" max="260" width="15.5703125" style="1" customWidth="1"/>
    <col min="261" max="261" width="12.140625" style="1" customWidth="1"/>
    <col min="262" max="262" width="10.28515625" style="1" customWidth="1"/>
    <col min="263" max="263" width="13.28515625" style="1" customWidth="1"/>
    <col min="264" max="510" width="9.140625" style="1"/>
    <col min="511" max="511" width="6.28515625" style="1" customWidth="1"/>
    <col min="512" max="512" width="34.7109375" style="1" customWidth="1"/>
    <col min="513" max="513" width="15.5703125" style="1" customWidth="1"/>
    <col min="514" max="514" width="14.85546875" style="1" customWidth="1"/>
    <col min="515" max="515" width="15.7109375" style="1" customWidth="1"/>
    <col min="516" max="516" width="15.5703125" style="1" customWidth="1"/>
    <col min="517" max="517" width="12.140625" style="1" customWidth="1"/>
    <col min="518" max="518" width="10.28515625" style="1" customWidth="1"/>
    <col min="519" max="519" width="13.28515625" style="1" customWidth="1"/>
    <col min="520" max="766" width="9.140625" style="1"/>
    <col min="767" max="767" width="6.28515625" style="1" customWidth="1"/>
    <col min="768" max="768" width="34.7109375" style="1" customWidth="1"/>
    <col min="769" max="769" width="15.5703125" style="1" customWidth="1"/>
    <col min="770" max="770" width="14.85546875" style="1" customWidth="1"/>
    <col min="771" max="771" width="15.7109375" style="1" customWidth="1"/>
    <col min="772" max="772" width="15.5703125" style="1" customWidth="1"/>
    <col min="773" max="773" width="12.140625" style="1" customWidth="1"/>
    <col min="774" max="774" width="10.28515625" style="1" customWidth="1"/>
    <col min="775" max="775" width="13.28515625" style="1" customWidth="1"/>
    <col min="776" max="1022" width="9.140625" style="1"/>
    <col min="1023" max="1023" width="6.28515625" style="1" customWidth="1"/>
    <col min="1024" max="1024" width="34.7109375" style="1" customWidth="1"/>
    <col min="1025" max="1025" width="15.5703125" style="1" customWidth="1"/>
    <col min="1026" max="1026" width="14.85546875" style="1" customWidth="1"/>
    <col min="1027" max="1027" width="15.7109375" style="1" customWidth="1"/>
    <col min="1028" max="1028" width="15.5703125" style="1" customWidth="1"/>
    <col min="1029" max="1029" width="12.140625" style="1" customWidth="1"/>
    <col min="1030" max="1030" width="10.28515625" style="1" customWidth="1"/>
    <col min="1031" max="1031" width="13.28515625" style="1" customWidth="1"/>
    <col min="1032" max="1278" width="9.140625" style="1"/>
    <col min="1279" max="1279" width="6.28515625" style="1" customWidth="1"/>
    <col min="1280" max="1280" width="34.7109375" style="1" customWidth="1"/>
    <col min="1281" max="1281" width="15.5703125" style="1" customWidth="1"/>
    <col min="1282" max="1282" width="14.85546875" style="1" customWidth="1"/>
    <col min="1283" max="1283" width="15.7109375" style="1" customWidth="1"/>
    <col min="1284" max="1284" width="15.5703125" style="1" customWidth="1"/>
    <col min="1285" max="1285" width="12.140625" style="1" customWidth="1"/>
    <col min="1286" max="1286" width="10.28515625" style="1" customWidth="1"/>
    <col min="1287" max="1287" width="13.28515625" style="1" customWidth="1"/>
    <col min="1288" max="1534" width="9.140625" style="1"/>
    <col min="1535" max="1535" width="6.28515625" style="1" customWidth="1"/>
    <col min="1536" max="1536" width="34.7109375" style="1" customWidth="1"/>
    <col min="1537" max="1537" width="15.5703125" style="1" customWidth="1"/>
    <col min="1538" max="1538" width="14.85546875" style="1" customWidth="1"/>
    <col min="1539" max="1539" width="15.7109375" style="1" customWidth="1"/>
    <col min="1540" max="1540" width="15.5703125" style="1" customWidth="1"/>
    <col min="1541" max="1541" width="12.140625" style="1" customWidth="1"/>
    <col min="1542" max="1542" width="10.28515625" style="1" customWidth="1"/>
    <col min="1543" max="1543" width="13.28515625" style="1" customWidth="1"/>
    <col min="1544" max="1790" width="9.140625" style="1"/>
    <col min="1791" max="1791" width="6.28515625" style="1" customWidth="1"/>
    <col min="1792" max="1792" width="34.7109375" style="1" customWidth="1"/>
    <col min="1793" max="1793" width="15.5703125" style="1" customWidth="1"/>
    <col min="1794" max="1794" width="14.85546875" style="1" customWidth="1"/>
    <col min="1795" max="1795" width="15.7109375" style="1" customWidth="1"/>
    <col min="1796" max="1796" width="15.5703125" style="1" customWidth="1"/>
    <col min="1797" max="1797" width="12.140625" style="1" customWidth="1"/>
    <col min="1798" max="1798" width="10.28515625" style="1" customWidth="1"/>
    <col min="1799" max="1799" width="13.28515625" style="1" customWidth="1"/>
    <col min="1800" max="2046" width="9.140625" style="1"/>
    <col min="2047" max="2047" width="6.28515625" style="1" customWidth="1"/>
    <col min="2048" max="2048" width="34.7109375" style="1" customWidth="1"/>
    <col min="2049" max="2049" width="15.5703125" style="1" customWidth="1"/>
    <col min="2050" max="2050" width="14.85546875" style="1" customWidth="1"/>
    <col min="2051" max="2051" width="15.7109375" style="1" customWidth="1"/>
    <col min="2052" max="2052" width="15.5703125" style="1" customWidth="1"/>
    <col min="2053" max="2053" width="12.140625" style="1" customWidth="1"/>
    <col min="2054" max="2054" width="10.28515625" style="1" customWidth="1"/>
    <col min="2055" max="2055" width="13.28515625" style="1" customWidth="1"/>
    <col min="2056" max="2302" width="9.140625" style="1"/>
    <col min="2303" max="2303" width="6.28515625" style="1" customWidth="1"/>
    <col min="2304" max="2304" width="34.7109375" style="1" customWidth="1"/>
    <col min="2305" max="2305" width="15.5703125" style="1" customWidth="1"/>
    <col min="2306" max="2306" width="14.85546875" style="1" customWidth="1"/>
    <col min="2307" max="2307" width="15.7109375" style="1" customWidth="1"/>
    <col min="2308" max="2308" width="15.5703125" style="1" customWidth="1"/>
    <col min="2309" max="2309" width="12.140625" style="1" customWidth="1"/>
    <col min="2310" max="2310" width="10.28515625" style="1" customWidth="1"/>
    <col min="2311" max="2311" width="13.28515625" style="1" customWidth="1"/>
    <col min="2312" max="2558" width="9.140625" style="1"/>
    <col min="2559" max="2559" width="6.28515625" style="1" customWidth="1"/>
    <col min="2560" max="2560" width="34.7109375" style="1" customWidth="1"/>
    <col min="2561" max="2561" width="15.5703125" style="1" customWidth="1"/>
    <col min="2562" max="2562" width="14.85546875" style="1" customWidth="1"/>
    <col min="2563" max="2563" width="15.7109375" style="1" customWidth="1"/>
    <col min="2564" max="2564" width="15.5703125" style="1" customWidth="1"/>
    <col min="2565" max="2565" width="12.140625" style="1" customWidth="1"/>
    <col min="2566" max="2566" width="10.28515625" style="1" customWidth="1"/>
    <col min="2567" max="2567" width="13.28515625" style="1" customWidth="1"/>
    <col min="2568" max="2814" width="9.140625" style="1"/>
    <col min="2815" max="2815" width="6.28515625" style="1" customWidth="1"/>
    <col min="2816" max="2816" width="34.7109375" style="1" customWidth="1"/>
    <col min="2817" max="2817" width="15.5703125" style="1" customWidth="1"/>
    <col min="2818" max="2818" width="14.85546875" style="1" customWidth="1"/>
    <col min="2819" max="2819" width="15.7109375" style="1" customWidth="1"/>
    <col min="2820" max="2820" width="15.5703125" style="1" customWidth="1"/>
    <col min="2821" max="2821" width="12.140625" style="1" customWidth="1"/>
    <col min="2822" max="2822" width="10.28515625" style="1" customWidth="1"/>
    <col min="2823" max="2823" width="13.28515625" style="1" customWidth="1"/>
    <col min="2824" max="3070" width="9.140625" style="1"/>
    <col min="3071" max="3071" width="6.28515625" style="1" customWidth="1"/>
    <col min="3072" max="3072" width="34.7109375" style="1" customWidth="1"/>
    <col min="3073" max="3073" width="15.5703125" style="1" customWidth="1"/>
    <col min="3074" max="3074" width="14.85546875" style="1" customWidth="1"/>
    <col min="3075" max="3075" width="15.7109375" style="1" customWidth="1"/>
    <col min="3076" max="3076" width="15.5703125" style="1" customWidth="1"/>
    <col min="3077" max="3077" width="12.140625" style="1" customWidth="1"/>
    <col min="3078" max="3078" width="10.28515625" style="1" customWidth="1"/>
    <col min="3079" max="3079" width="13.28515625" style="1" customWidth="1"/>
    <col min="3080" max="3326" width="9.140625" style="1"/>
    <col min="3327" max="3327" width="6.28515625" style="1" customWidth="1"/>
    <col min="3328" max="3328" width="34.7109375" style="1" customWidth="1"/>
    <col min="3329" max="3329" width="15.5703125" style="1" customWidth="1"/>
    <col min="3330" max="3330" width="14.85546875" style="1" customWidth="1"/>
    <col min="3331" max="3331" width="15.7109375" style="1" customWidth="1"/>
    <col min="3332" max="3332" width="15.5703125" style="1" customWidth="1"/>
    <col min="3333" max="3333" width="12.140625" style="1" customWidth="1"/>
    <col min="3334" max="3334" width="10.28515625" style="1" customWidth="1"/>
    <col min="3335" max="3335" width="13.28515625" style="1" customWidth="1"/>
    <col min="3336" max="3582" width="9.140625" style="1"/>
    <col min="3583" max="3583" width="6.28515625" style="1" customWidth="1"/>
    <col min="3584" max="3584" width="34.7109375" style="1" customWidth="1"/>
    <col min="3585" max="3585" width="15.5703125" style="1" customWidth="1"/>
    <col min="3586" max="3586" width="14.85546875" style="1" customWidth="1"/>
    <col min="3587" max="3587" width="15.7109375" style="1" customWidth="1"/>
    <col min="3588" max="3588" width="15.5703125" style="1" customWidth="1"/>
    <col min="3589" max="3589" width="12.140625" style="1" customWidth="1"/>
    <col min="3590" max="3590" width="10.28515625" style="1" customWidth="1"/>
    <col min="3591" max="3591" width="13.28515625" style="1" customWidth="1"/>
    <col min="3592" max="3838" width="9.140625" style="1"/>
    <col min="3839" max="3839" width="6.28515625" style="1" customWidth="1"/>
    <col min="3840" max="3840" width="34.7109375" style="1" customWidth="1"/>
    <col min="3841" max="3841" width="15.5703125" style="1" customWidth="1"/>
    <col min="3842" max="3842" width="14.85546875" style="1" customWidth="1"/>
    <col min="3843" max="3843" width="15.7109375" style="1" customWidth="1"/>
    <col min="3844" max="3844" width="15.5703125" style="1" customWidth="1"/>
    <col min="3845" max="3845" width="12.140625" style="1" customWidth="1"/>
    <col min="3846" max="3846" width="10.28515625" style="1" customWidth="1"/>
    <col min="3847" max="3847" width="13.28515625" style="1" customWidth="1"/>
    <col min="3848" max="4094" width="9.140625" style="1"/>
    <col min="4095" max="4095" width="6.28515625" style="1" customWidth="1"/>
    <col min="4096" max="4096" width="34.7109375" style="1" customWidth="1"/>
    <col min="4097" max="4097" width="15.5703125" style="1" customWidth="1"/>
    <col min="4098" max="4098" width="14.85546875" style="1" customWidth="1"/>
    <col min="4099" max="4099" width="15.7109375" style="1" customWidth="1"/>
    <col min="4100" max="4100" width="15.5703125" style="1" customWidth="1"/>
    <col min="4101" max="4101" width="12.140625" style="1" customWidth="1"/>
    <col min="4102" max="4102" width="10.28515625" style="1" customWidth="1"/>
    <col min="4103" max="4103" width="13.28515625" style="1" customWidth="1"/>
    <col min="4104" max="4350" width="9.140625" style="1"/>
    <col min="4351" max="4351" width="6.28515625" style="1" customWidth="1"/>
    <col min="4352" max="4352" width="34.7109375" style="1" customWidth="1"/>
    <col min="4353" max="4353" width="15.5703125" style="1" customWidth="1"/>
    <col min="4354" max="4354" width="14.85546875" style="1" customWidth="1"/>
    <col min="4355" max="4355" width="15.7109375" style="1" customWidth="1"/>
    <col min="4356" max="4356" width="15.5703125" style="1" customWidth="1"/>
    <col min="4357" max="4357" width="12.140625" style="1" customWidth="1"/>
    <col min="4358" max="4358" width="10.28515625" style="1" customWidth="1"/>
    <col min="4359" max="4359" width="13.28515625" style="1" customWidth="1"/>
    <col min="4360" max="4606" width="9.140625" style="1"/>
    <col min="4607" max="4607" width="6.28515625" style="1" customWidth="1"/>
    <col min="4608" max="4608" width="34.7109375" style="1" customWidth="1"/>
    <col min="4609" max="4609" width="15.5703125" style="1" customWidth="1"/>
    <col min="4610" max="4610" width="14.85546875" style="1" customWidth="1"/>
    <col min="4611" max="4611" width="15.7109375" style="1" customWidth="1"/>
    <col min="4612" max="4612" width="15.5703125" style="1" customWidth="1"/>
    <col min="4613" max="4613" width="12.140625" style="1" customWidth="1"/>
    <col min="4614" max="4614" width="10.28515625" style="1" customWidth="1"/>
    <col min="4615" max="4615" width="13.28515625" style="1" customWidth="1"/>
    <col min="4616" max="4862" width="9.140625" style="1"/>
    <col min="4863" max="4863" width="6.28515625" style="1" customWidth="1"/>
    <col min="4864" max="4864" width="34.7109375" style="1" customWidth="1"/>
    <col min="4865" max="4865" width="15.5703125" style="1" customWidth="1"/>
    <col min="4866" max="4866" width="14.85546875" style="1" customWidth="1"/>
    <col min="4867" max="4867" width="15.7109375" style="1" customWidth="1"/>
    <col min="4868" max="4868" width="15.5703125" style="1" customWidth="1"/>
    <col min="4869" max="4869" width="12.140625" style="1" customWidth="1"/>
    <col min="4870" max="4870" width="10.28515625" style="1" customWidth="1"/>
    <col min="4871" max="4871" width="13.28515625" style="1" customWidth="1"/>
    <col min="4872" max="5118" width="9.140625" style="1"/>
    <col min="5119" max="5119" width="6.28515625" style="1" customWidth="1"/>
    <col min="5120" max="5120" width="34.7109375" style="1" customWidth="1"/>
    <col min="5121" max="5121" width="15.5703125" style="1" customWidth="1"/>
    <col min="5122" max="5122" width="14.85546875" style="1" customWidth="1"/>
    <col min="5123" max="5123" width="15.7109375" style="1" customWidth="1"/>
    <col min="5124" max="5124" width="15.5703125" style="1" customWidth="1"/>
    <col min="5125" max="5125" width="12.140625" style="1" customWidth="1"/>
    <col min="5126" max="5126" width="10.28515625" style="1" customWidth="1"/>
    <col min="5127" max="5127" width="13.28515625" style="1" customWidth="1"/>
    <col min="5128" max="5374" width="9.140625" style="1"/>
    <col min="5375" max="5375" width="6.28515625" style="1" customWidth="1"/>
    <col min="5376" max="5376" width="34.7109375" style="1" customWidth="1"/>
    <col min="5377" max="5377" width="15.5703125" style="1" customWidth="1"/>
    <col min="5378" max="5378" width="14.85546875" style="1" customWidth="1"/>
    <col min="5379" max="5379" width="15.7109375" style="1" customWidth="1"/>
    <col min="5380" max="5380" width="15.5703125" style="1" customWidth="1"/>
    <col min="5381" max="5381" width="12.140625" style="1" customWidth="1"/>
    <col min="5382" max="5382" width="10.28515625" style="1" customWidth="1"/>
    <col min="5383" max="5383" width="13.28515625" style="1" customWidth="1"/>
    <col min="5384" max="5630" width="9.140625" style="1"/>
    <col min="5631" max="5631" width="6.28515625" style="1" customWidth="1"/>
    <col min="5632" max="5632" width="34.7109375" style="1" customWidth="1"/>
    <col min="5633" max="5633" width="15.5703125" style="1" customWidth="1"/>
    <col min="5634" max="5634" width="14.85546875" style="1" customWidth="1"/>
    <col min="5635" max="5635" width="15.7109375" style="1" customWidth="1"/>
    <col min="5636" max="5636" width="15.5703125" style="1" customWidth="1"/>
    <col min="5637" max="5637" width="12.140625" style="1" customWidth="1"/>
    <col min="5638" max="5638" width="10.28515625" style="1" customWidth="1"/>
    <col min="5639" max="5639" width="13.28515625" style="1" customWidth="1"/>
    <col min="5640" max="5886" width="9.140625" style="1"/>
    <col min="5887" max="5887" width="6.28515625" style="1" customWidth="1"/>
    <col min="5888" max="5888" width="34.7109375" style="1" customWidth="1"/>
    <col min="5889" max="5889" width="15.5703125" style="1" customWidth="1"/>
    <col min="5890" max="5890" width="14.85546875" style="1" customWidth="1"/>
    <col min="5891" max="5891" width="15.7109375" style="1" customWidth="1"/>
    <col min="5892" max="5892" width="15.5703125" style="1" customWidth="1"/>
    <col min="5893" max="5893" width="12.140625" style="1" customWidth="1"/>
    <col min="5894" max="5894" width="10.28515625" style="1" customWidth="1"/>
    <col min="5895" max="5895" width="13.28515625" style="1" customWidth="1"/>
    <col min="5896" max="6142" width="9.140625" style="1"/>
    <col min="6143" max="6143" width="6.28515625" style="1" customWidth="1"/>
    <col min="6144" max="6144" width="34.7109375" style="1" customWidth="1"/>
    <col min="6145" max="6145" width="15.5703125" style="1" customWidth="1"/>
    <col min="6146" max="6146" width="14.85546875" style="1" customWidth="1"/>
    <col min="6147" max="6147" width="15.7109375" style="1" customWidth="1"/>
    <col min="6148" max="6148" width="15.5703125" style="1" customWidth="1"/>
    <col min="6149" max="6149" width="12.140625" style="1" customWidth="1"/>
    <col min="6150" max="6150" width="10.28515625" style="1" customWidth="1"/>
    <col min="6151" max="6151" width="13.28515625" style="1" customWidth="1"/>
    <col min="6152" max="6398" width="9.140625" style="1"/>
    <col min="6399" max="6399" width="6.28515625" style="1" customWidth="1"/>
    <col min="6400" max="6400" width="34.7109375" style="1" customWidth="1"/>
    <col min="6401" max="6401" width="15.5703125" style="1" customWidth="1"/>
    <col min="6402" max="6402" width="14.85546875" style="1" customWidth="1"/>
    <col min="6403" max="6403" width="15.7109375" style="1" customWidth="1"/>
    <col min="6404" max="6404" width="15.5703125" style="1" customWidth="1"/>
    <col min="6405" max="6405" width="12.140625" style="1" customWidth="1"/>
    <col min="6406" max="6406" width="10.28515625" style="1" customWidth="1"/>
    <col min="6407" max="6407" width="13.28515625" style="1" customWidth="1"/>
    <col min="6408" max="6654" width="9.140625" style="1"/>
    <col min="6655" max="6655" width="6.28515625" style="1" customWidth="1"/>
    <col min="6656" max="6656" width="34.7109375" style="1" customWidth="1"/>
    <col min="6657" max="6657" width="15.5703125" style="1" customWidth="1"/>
    <col min="6658" max="6658" width="14.85546875" style="1" customWidth="1"/>
    <col min="6659" max="6659" width="15.7109375" style="1" customWidth="1"/>
    <col min="6660" max="6660" width="15.5703125" style="1" customWidth="1"/>
    <col min="6661" max="6661" width="12.140625" style="1" customWidth="1"/>
    <col min="6662" max="6662" width="10.28515625" style="1" customWidth="1"/>
    <col min="6663" max="6663" width="13.28515625" style="1" customWidth="1"/>
    <col min="6664" max="6910" width="9.140625" style="1"/>
    <col min="6911" max="6911" width="6.28515625" style="1" customWidth="1"/>
    <col min="6912" max="6912" width="34.7109375" style="1" customWidth="1"/>
    <col min="6913" max="6913" width="15.5703125" style="1" customWidth="1"/>
    <col min="6914" max="6914" width="14.85546875" style="1" customWidth="1"/>
    <col min="6915" max="6915" width="15.7109375" style="1" customWidth="1"/>
    <col min="6916" max="6916" width="15.5703125" style="1" customWidth="1"/>
    <col min="6917" max="6917" width="12.140625" style="1" customWidth="1"/>
    <col min="6918" max="6918" width="10.28515625" style="1" customWidth="1"/>
    <col min="6919" max="6919" width="13.28515625" style="1" customWidth="1"/>
    <col min="6920" max="7166" width="9.140625" style="1"/>
    <col min="7167" max="7167" width="6.28515625" style="1" customWidth="1"/>
    <col min="7168" max="7168" width="34.7109375" style="1" customWidth="1"/>
    <col min="7169" max="7169" width="15.5703125" style="1" customWidth="1"/>
    <col min="7170" max="7170" width="14.85546875" style="1" customWidth="1"/>
    <col min="7171" max="7171" width="15.7109375" style="1" customWidth="1"/>
    <col min="7172" max="7172" width="15.5703125" style="1" customWidth="1"/>
    <col min="7173" max="7173" width="12.140625" style="1" customWidth="1"/>
    <col min="7174" max="7174" width="10.28515625" style="1" customWidth="1"/>
    <col min="7175" max="7175" width="13.28515625" style="1" customWidth="1"/>
    <col min="7176" max="7422" width="9.140625" style="1"/>
    <col min="7423" max="7423" width="6.28515625" style="1" customWidth="1"/>
    <col min="7424" max="7424" width="34.7109375" style="1" customWidth="1"/>
    <col min="7425" max="7425" width="15.5703125" style="1" customWidth="1"/>
    <col min="7426" max="7426" width="14.85546875" style="1" customWidth="1"/>
    <col min="7427" max="7427" width="15.7109375" style="1" customWidth="1"/>
    <col min="7428" max="7428" width="15.5703125" style="1" customWidth="1"/>
    <col min="7429" max="7429" width="12.140625" style="1" customWidth="1"/>
    <col min="7430" max="7430" width="10.28515625" style="1" customWidth="1"/>
    <col min="7431" max="7431" width="13.28515625" style="1" customWidth="1"/>
    <col min="7432" max="7678" width="9.140625" style="1"/>
    <col min="7679" max="7679" width="6.28515625" style="1" customWidth="1"/>
    <col min="7680" max="7680" width="34.7109375" style="1" customWidth="1"/>
    <col min="7681" max="7681" width="15.5703125" style="1" customWidth="1"/>
    <col min="7682" max="7682" width="14.85546875" style="1" customWidth="1"/>
    <col min="7683" max="7683" width="15.7109375" style="1" customWidth="1"/>
    <col min="7684" max="7684" width="15.5703125" style="1" customWidth="1"/>
    <col min="7685" max="7685" width="12.140625" style="1" customWidth="1"/>
    <col min="7686" max="7686" width="10.28515625" style="1" customWidth="1"/>
    <col min="7687" max="7687" width="13.28515625" style="1" customWidth="1"/>
    <col min="7688" max="7934" width="9.140625" style="1"/>
    <col min="7935" max="7935" width="6.28515625" style="1" customWidth="1"/>
    <col min="7936" max="7936" width="34.7109375" style="1" customWidth="1"/>
    <col min="7937" max="7937" width="15.5703125" style="1" customWidth="1"/>
    <col min="7938" max="7938" width="14.85546875" style="1" customWidth="1"/>
    <col min="7939" max="7939" width="15.7109375" style="1" customWidth="1"/>
    <col min="7940" max="7940" width="15.5703125" style="1" customWidth="1"/>
    <col min="7941" max="7941" width="12.140625" style="1" customWidth="1"/>
    <col min="7942" max="7942" width="10.28515625" style="1" customWidth="1"/>
    <col min="7943" max="7943" width="13.28515625" style="1" customWidth="1"/>
    <col min="7944" max="8190" width="9.140625" style="1"/>
    <col min="8191" max="8191" width="6.28515625" style="1" customWidth="1"/>
    <col min="8192" max="8192" width="34.7109375" style="1" customWidth="1"/>
    <col min="8193" max="8193" width="15.5703125" style="1" customWidth="1"/>
    <col min="8194" max="8194" width="14.85546875" style="1" customWidth="1"/>
    <col min="8195" max="8195" width="15.7109375" style="1" customWidth="1"/>
    <col min="8196" max="8196" width="15.5703125" style="1" customWidth="1"/>
    <col min="8197" max="8197" width="12.140625" style="1" customWidth="1"/>
    <col min="8198" max="8198" width="10.28515625" style="1" customWidth="1"/>
    <col min="8199" max="8199" width="13.28515625" style="1" customWidth="1"/>
    <col min="8200" max="8446" width="9.140625" style="1"/>
    <col min="8447" max="8447" width="6.28515625" style="1" customWidth="1"/>
    <col min="8448" max="8448" width="34.7109375" style="1" customWidth="1"/>
    <col min="8449" max="8449" width="15.5703125" style="1" customWidth="1"/>
    <col min="8450" max="8450" width="14.85546875" style="1" customWidth="1"/>
    <col min="8451" max="8451" width="15.7109375" style="1" customWidth="1"/>
    <col min="8452" max="8452" width="15.5703125" style="1" customWidth="1"/>
    <col min="8453" max="8453" width="12.140625" style="1" customWidth="1"/>
    <col min="8454" max="8454" width="10.28515625" style="1" customWidth="1"/>
    <col min="8455" max="8455" width="13.28515625" style="1" customWidth="1"/>
    <col min="8456" max="8702" width="9.140625" style="1"/>
    <col min="8703" max="8703" width="6.28515625" style="1" customWidth="1"/>
    <col min="8704" max="8704" width="34.7109375" style="1" customWidth="1"/>
    <col min="8705" max="8705" width="15.5703125" style="1" customWidth="1"/>
    <col min="8706" max="8706" width="14.85546875" style="1" customWidth="1"/>
    <col min="8707" max="8707" width="15.7109375" style="1" customWidth="1"/>
    <col min="8708" max="8708" width="15.5703125" style="1" customWidth="1"/>
    <col min="8709" max="8709" width="12.140625" style="1" customWidth="1"/>
    <col min="8710" max="8710" width="10.28515625" style="1" customWidth="1"/>
    <col min="8711" max="8711" width="13.28515625" style="1" customWidth="1"/>
    <col min="8712" max="8958" width="9.140625" style="1"/>
    <col min="8959" max="8959" width="6.28515625" style="1" customWidth="1"/>
    <col min="8960" max="8960" width="34.7109375" style="1" customWidth="1"/>
    <col min="8961" max="8961" width="15.5703125" style="1" customWidth="1"/>
    <col min="8962" max="8962" width="14.85546875" style="1" customWidth="1"/>
    <col min="8963" max="8963" width="15.7109375" style="1" customWidth="1"/>
    <col min="8964" max="8964" width="15.5703125" style="1" customWidth="1"/>
    <col min="8965" max="8965" width="12.140625" style="1" customWidth="1"/>
    <col min="8966" max="8966" width="10.28515625" style="1" customWidth="1"/>
    <col min="8967" max="8967" width="13.28515625" style="1" customWidth="1"/>
    <col min="8968" max="9214" width="9.140625" style="1"/>
    <col min="9215" max="9215" width="6.28515625" style="1" customWidth="1"/>
    <col min="9216" max="9216" width="34.7109375" style="1" customWidth="1"/>
    <col min="9217" max="9217" width="15.5703125" style="1" customWidth="1"/>
    <col min="9218" max="9218" width="14.85546875" style="1" customWidth="1"/>
    <col min="9219" max="9219" width="15.7109375" style="1" customWidth="1"/>
    <col min="9220" max="9220" width="15.5703125" style="1" customWidth="1"/>
    <col min="9221" max="9221" width="12.140625" style="1" customWidth="1"/>
    <col min="9222" max="9222" width="10.28515625" style="1" customWidth="1"/>
    <col min="9223" max="9223" width="13.28515625" style="1" customWidth="1"/>
    <col min="9224" max="9470" width="9.140625" style="1"/>
    <col min="9471" max="9471" width="6.28515625" style="1" customWidth="1"/>
    <col min="9472" max="9472" width="34.7109375" style="1" customWidth="1"/>
    <col min="9473" max="9473" width="15.5703125" style="1" customWidth="1"/>
    <col min="9474" max="9474" width="14.85546875" style="1" customWidth="1"/>
    <col min="9475" max="9475" width="15.7109375" style="1" customWidth="1"/>
    <col min="9476" max="9476" width="15.5703125" style="1" customWidth="1"/>
    <col min="9477" max="9477" width="12.140625" style="1" customWidth="1"/>
    <col min="9478" max="9478" width="10.28515625" style="1" customWidth="1"/>
    <col min="9479" max="9479" width="13.28515625" style="1" customWidth="1"/>
    <col min="9480" max="9726" width="9.140625" style="1"/>
    <col min="9727" max="9727" width="6.28515625" style="1" customWidth="1"/>
    <col min="9728" max="9728" width="34.7109375" style="1" customWidth="1"/>
    <col min="9729" max="9729" width="15.5703125" style="1" customWidth="1"/>
    <col min="9730" max="9730" width="14.85546875" style="1" customWidth="1"/>
    <col min="9731" max="9731" width="15.7109375" style="1" customWidth="1"/>
    <col min="9732" max="9732" width="15.5703125" style="1" customWidth="1"/>
    <col min="9733" max="9733" width="12.140625" style="1" customWidth="1"/>
    <col min="9734" max="9734" width="10.28515625" style="1" customWidth="1"/>
    <col min="9735" max="9735" width="13.28515625" style="1" customWidth="1"/>
    <col min="9736" max="9982" width="9.140625" style="1"/>
    <col min="9983" max="9983" width="6.28515625" style="1" customWidth="1"/>
    <col min="9984" max="9984" width="34.7109375" style="1" customWidth="1"/>
    <col min="9985" max="9985" width="15.5703125" style="1" customWidth="1"/>
    <col min="9986" max="9986" width="14.85546875" style="1" customWidth="1"/>
    <col min="9987" max="9987" width="15.7109375" style="1" customWidth="1"/>
    <col min="9988" max="9988" width="15.5703125" style="1" customWidth="1"/>
    <col min="9989" max="9989" width="12.140625" style="1" customWidth="1"/>
    <col min="9990" max="9990" width="10.28515625" style="1" customWidth="1"/>
    <col min="9991" max="9991" width="13.28515625" style="1" customWidth="1"/>
    <col min="9992" max="10238" width="9.140625" style="1"/>
    <col min="10239" max="10239" width="6.28515625" style="1" customWidth="1"/>
    <col min="10240" max="10240" width="34.7109375" style="1" customWidth="1"/>
    <col min="10241" max="10241" width="15.5703125" style="1" customWidth="1"/>
    <col min="10242" max="10242" width="14.85546875" style="1" customWidth="1"/>
    <col min="10243" max="10243" width="15.7109375" style="1" customWidth="1"/>
    <col min="10244" max="10244" width="15.5703125" style="1" customWidth="1"/>
    <col min="10245" max="10245" width="12.140625" style="1" customWidth="1"/>
    <col min="10246" max="10246" width="10.28515625" style="1" customWidth="1"/>
    <col min="10247" max="10247" width="13.28515625" style="1" customWidth="1"/>
    <col min="10248" max="10494" width="9.140625" style="1"/>
    <col min="10495" max="10495" width="6.28515625" style="1" customWidth="1"/>
    <col min="10496" max="10496" width="34.7109375" style="1" customWidth="1"/>
    <col min="10497" max="10497" width="15.5703125" style="1" customWidth="1"/>
    <col min="10498" max="10498" width="14.85546875" style="1" customWidth="1"/>
    <col min="10499" max="10499" width="15.7109375" style="1" customWidth="1"/>
    <col min="10500" max="10500" width="15.5703125" style="1" customWidth="1"/>
    <col min="10501" max="10501" width="12.140625" style="1" customWidth="1"/>
    <col min="10502" max="10502" width="10.28515625" style="1" customWidth="1"/>
    <col min="10503" max="10503" width="13.28515625" style="1" customWidth="1"/>
    <col min="10504" max="10750" width="9.140625" style="1"/>
    <col min="10751" max="10751" width="6.28515625" style="1" customWidth="1"/>
    <col min="10752" max="10752" width="34.7109375" style="1" customWidth="1"/>
    <col min="10753" max="10753" width="15.5703125" style="1" customWidth="1"/>
    <col min="10754" max="10754" width="14.85546875" style="1" customWidth="1"/>
    <col min="10755" max="10755" width="15.7109375" style="1" customWidth="1"/>
    <col min="10756" max="10756" width="15.5703125" style="1" customWidth="1"/>
    <col min="10757" max="10757" width="12.140625" style="1" customWidth="1"/>
    <col min="10758" max="10758" width="10.28515625" style="1" customWidth="1"/>
    <col min="10759" max="10759" width="13.28515625" style="1" customWidth="1"/>
    <col min="10760" max="11006" width="9.140625" style="1"/>
    <col min="11007" max="11007" width="6.28515625" style="1" customWidth="1"/>
    <col min="11008" max="11008" width="34.7109375" style="1" customWidth="1"/>
    <col min="11009" max="11009" width="15.5703125" style="1" customWidth="1"/>
    <col min="11010" max="11010" width="14.85546875" style="1" customWidth="1"/>
    <col min="11011" max="11011" width="15.7109375" style="1" customWidth="1"/>
    <col min="11012" max="11012" width="15.5703125" style="1" customWidth="1"/>
    <col min="11013" max="11013" width="12.140625" style="1" customWidth="1"/>
    <col min="11014" max="11014" width="10.28515625" style="1" customWidth="1"/>
    <col min="11015" max="11015" width="13.28515625" style="1" customWidth="1"/>
    <col min="11016" max="11262" width="9.140625" style="1"/>
    <col min="11263" max="11263" width="6.28515625" style="1" customWidth="1"/>
    <col min="11264" max="11264" width="34.7109375" style="1" customWidth="1"/>
    <col min="11265" max="11265" width="15.5703125" style="1" customWidth="1"/>
    <col min="11266" max="11266" width="14.85546875" style="1" customWidth="1"/>
    <col min="11267" max="11267" width="15.7109375" style="1" customWidth="1"/>
    <col min="11268" max="11268" width="15.5703125" style="1" customWidth="1"/>
    <col min="11269" max="11269" width="12.140625" style="1" customWidth="1"/>
    <col min="11270" max="11270" width="10.28515625" style="1" customWidth="1"/>
    <col min="11271" max="11271" width="13.28515625" style="1" customWidth="1"/>
    <col min="11272" max="11518" width="9.140625" style="1"/>
    <col min="11519" max="11519" width="6.28515625" style="1" customWidth="1"/>
    <col min="11520" max="11520" width="34.7109375" style="1" customWidth="1"/>
    <col min="11521" max="11521" width="15.5703125" style="1" customWidth="1"/>
    <col min="11522" max="11522" width="14.85546875" style="1" customWidth="1"/>
    <col min="11523" max="11523" width="15.7109375" style="1" customWidth="1"/>
    <col min="11524" max="11524" width="15.5703125" style="1" customWidth="1"/>
    <col min="11525" max="11525" width="12.140625" style="1" customWidth="1"/>
    <col min="11526" max="11526" width="10.28515625" style="1" customWidth="1"/>
    <col min="11527" max="11527" width="13.28515625" style="1" customWidth="1"/>
    <col min="11528" max="11774" width="9.140625" style="1"/>
    <col min="11775" max="11775" width="6.28515625" style="1" customWidth="1"/>
    <col min="11776" max="11776" width="34.7109375" style="1" customWidth="1"/>
    <col min="11777" max="11777" width="15.5703125" style="1" customWidth="1"/>
    <col min="11778" max="11778" width="14.85546875" style="1" customWidth="1"/>
    <col min="11779" max="11779" width="15.7109375" style="1" customWidth="1"/>
    <col min="11780" max="11780" width="15.5703125" style="1" customWidth="1"/>
    <col min="11781" max="11781" width="12.140625" style="1" customWidth="1"/>
    <col min="11782" max="11782" width="10.28515625" style="1" customWidth="1"/>
    <col min="11783" max="11783" width="13.28515625" style="1" customWidth="1"/>
    <col min="11784" max="12030" width="9.140625" style="1"/>
    <col min="12031" max="12031" width="6.28515625" style="1" customWidth="1"/>
    <col min="12032" max="12032" width="34.7109375" style="1" customWidth="1"/>
    <col min="12033" max="12033" width="15.5703125" style="1" customWidth="1"/>
    <col min="12034" max="12034" width="14.85546875" style="1" customWidth="1"/>
    <col min="12035" max="12035" width="15.7109375" style="1" customWidth="1"/>
    <col min="12036" max="12036" width="15.5703125" style="1" customWidth="1"/>
    <col min="12037" max="12037" width="12.140625" style="1" customWidth="1"/>
    <col min="12038" max="12038" width="10.28515625" style="1" customWidth="1"/>
    <col min="12039" max="12039" width="13.28515625" style="1" customWidth="1"/>
    <col min="12040" max="12286" width="9.140625" style="1"/>
    <col min="12287" max="12287" width="6.28515625" style="1" customWidth="1"/>
    <col min="12288" max="12288" width="34.7109375" style="1" customWidth="1"/>
    <col min="12289" max="12289" width="15.5703125" style="1" customWidth="1"/>
    <col min="12290" max="12290" width="14.85546875" style="1" customWidth="1"/>
    <col min="12291" max="12291" width="15.7109375" style="1" customWidth="1"/>
    <col min="12292" max="12292" width="15.5703125" style="1" customWidth="1"/>
    <col min="12293" max="12293" width="12.140625" style="1" customWidth="1"/>
    <col min="12294" max="12294" width="10.28515625" style="1" customWidth="1"/>
    <col min="12295" max="12295" width="13.28515625" style="1" customWidth="1"/>
    <col min="12296" max="12542" width="9.140625" style="1"/>
    <col min="12543" max="12543" width="6.28515625" style="1" customWidth="1"/>
    <col min="12544" max="12544" width="34.7109375" style="1" customWidth="1"/>
    <col min="12545" max="12545" width="15.5703125" style="1" customWidth="1"/>
    <col min="12546" max="12546" width="14.85546875" style="1" customWidth="1"/>
    <col min="12547" max="12547" width="15.7109375" style="1" customWidth="1"/>
    <col min="12548" max="12548" width="15.5703125" style="1" customWidth="1"/>
    <col min="12549" max="12549" width="12.140625" style="1" customWidth="1"/>
    <col min="12550" max="12550" width="10.28515625" style="1" customWidth="1"/>
    <col min="12551" max="12551" width="13.28515625" style="1" customWidth="1"/>
    <col min="12552" max="12798" width="9.140625" style="1"/>
    <col min="12799" max="12799" width="6.28515625" style="1" customWidth="1"/>
    <col min="12800" max="12800" width="34.7109375" style="1" customWidth="1"/>
    <col min="12801" max="12801" width="15.5703125" style="1" customWidth="1"/>
    <col min="12802" max="12802" width="14.85546875" style="1" customWidth="1"/>
    <col min="12803" max="12803" width="15.7109375" style="1" customWidth="1"/>
    <col min="12804" max="12804" width="15.5703125" style="1" customWidth="1"/>
    <col min="12805" max="12805" width="12.140625" style="1" customWidth="1"/>
    <col min="12806" max="12806" width="10.28515625" style="1" customWidth="1"/>
    <col min="12807" max="12807" width="13.28515625" style="1" customWidth="1"/>
    <col min="12808" max="13054" width="9.140625" style="1"/>
    <col min="13055" max="13055" width="6.28515625" style="1" customWidth="1"/>
    <col min="13056" max="13056" width="34.7109375" style="1" customWidth="1"/>
    <col min="13057" max="13057" width="15.5703125" style="1" customWidth="1"/>
    <col min="13058" max="13058" width="14.85546875" style="1" customWidth="1"/>
    <col min="13059" max="13059" width="15.7109375" style="1" customWidth="1"/>
    <col min="13060" max="13060" width="15.5703125" style="1" customWidth="1"/>
    <col min="13061" max="13061" width="12.140625" style="1" customWidth="1"/>
    <col min="13062" max="13062" width="10.28515625" style="1" customWidth="1"/>
    <col min="13063" max="13063" width="13.28515625" style="1" customWidth="1"/>
    <col min="13064" max="13310" width="9.140625" style="1"/>
    <col min="13311" max="13311" width="6.28515625" style="1" customWidth="1"/>
    <col min="13312" max="13312" width="34.7109375" style="1" customWidth="1"/>
    <col min="13313" max="13313" width="15.5703125" style="1" customWidth="1"/>
    <col min="13314" max="13314" width="14.85546875" style="1" customWidth="1"/>
    <col min="13315" max="13315" width="15.7109375" style="1" customWidth="1"/>
    <col min="13316" max="13316" width="15.5703125" style="1" customWidth="1"/>
    <col min="13317" max="13317" width="12.140625" style="1" customWidth="1"/>
    <col min="13318" max="13318" width="10.28515625" style="1" customWidth="1"/>
    <col min="13319" max="13319" width="13.28515625" style="1" customWidth="1"/>
    <col min="13320" max="13566" width="9.140625" style="1"/>
    <col min="13567" max="13567" width="6.28515625" style="1" customWidth="1"/>
    <col min="13568" max="13568" width="34.7109375" style="1" customWidth="1"/>
    <col min="13569" max="13569" width="15.5703125" style="1" customWidth="1"/>
    <col min="13570" max="13570" width="14.85546875" style="1" customWidth="1"/>
    <col min="13571" max="13571" width="15.7109375" style="1" customWidth="1"/>
    <col min="13572" max="13572" width="15.5703125" style="1" customWidth="1"/>
    <col min="13573" max="13573" width="12.140625" style="1" customWidth="1"/>
    <col min="13574" max="13574" width="10.28515625" style="1" customWidth="1"/>
    <col min="13575" max="13575" width="13.28515625" style="1" customWidth="1"/>
    <col min="13576" max="13822" width="9.140625" style="1"/>
    <col min="13823" max="13823" width="6.28515625" style="1" customWidth="1"/>
    <col min="13824" max="13824" width="34.7109375" style="1" customWidth="1"/>
    <col min="13825" max="13825" width="15.5703125" style="1" customWidth="1"/>
    <col min="13826" max="13826" width="14.85546875" style="1" customWidth="1"/>
    <col min="13827" max="13827" width="15.7109375" style="1" customWidth="1"/>
    <col min="13828" max="13828" width="15.5703125" style="1" customWidth="1"/>
    <col min="13829" max="13829" width="12.140625" style="1" customWidth="1"/>
    <col min="13830" max="13830" width="10.28515625" style="1" customWidth="1"/>
    <col min="13831" max="13831" width="13.28515625" style="1" customWidth="1"/>
    <col min="13832" max="14078" width="9.140625" style="1"/>
    <col min="14079" max="14079" width="6.28515625" style="1" customWidth="1"/>
    <col min="14080" max="14080" width="34.7109375" style="1" customWidth="1"/>
    <col min="14081" max="14081" width="15.5703125" style="1" customWidth="1"/>
    <col min="14082" max="14082" width="14.85546875" style="1" customWidth="1"/>
    <col min="14083" max="14083" width="15.7109375" style="1" customWidth="1"/>
    <col min="14084" max="14084" width="15.5703125" style="1" customWidth="1"/>
    <col min="14085" max="14085" width="12.140625" style="1" customWidth="1"/>
    <col min="14086" max="14086" width="10.28515625" style="1" customWidth="1"/>
    <col min="14087" max="14087" width="13.28515625" style="1" customWidth="1"/>
    <col min="14088" max="14334" width="9.140625" style="1"/>
    <col min="14335" max="14335" width="6.28515625" style="1" customWidth="1"/>
    <col min="14336" max="14336" width="34.7109375" style="1" customWidth="1"/>
    <col min="14337" max="14337" width="15.5703125" style="1" customWidth="1"/>
    <col min="14338" max="14338" width="14.85546875" style="1" customWidth="1"/>
    <col min="14339" max="14339" width="15.7109375" style="1" customWidth="1"/>
    <col min="14340" max="14340" width="15.5703125" style="1" customWidth="1"/>
    <col min="14341" max="14341" width="12.140625" style="1" customWidth="1"/>
    <col min="14342" max="14342" width="10.28515625" style="1" customWidth="1"/>
    <col min="14343" max="14343" width="13.28515625" style="1" customWidth="1"/>
    <col min="14344" max="14590" width="9.140625" style="1"/>
    <col min="14591" max="14591" width="6.28515625" style="1" customWidth="1"/>
    <col min="14592" max="14592" width="34.7109375" style="1" customWidth="1"/>
    <col min="14593" max="14593" width="15.5703125" style="1" customWidth="1"/>
    <col min="14594" max="14594" width="14.85546875" style="1" customWidth="1"/>
    <col min="14595" max="14595" width="15.7109375" style="1" customWidth="1"/>
    <col min="14596" max="14596" width="15.5703125" style="1" customWidth="1"/>
    <col min="14597" max="14597" width="12.140625" style="1" customWidth="1"/>
    <col min="14598" max="14598" width="10.28515625" style="1" customWidth="1"/>
    <col min="14599" max="14599" width="13.28515625" style="1" customWidth="1"/>
    <col min="14600" max="14846" width="9.140625" style="1"/>
    <col min="14847" max="14847" width="6.28515625" style="1" customWidth="1"/>
    <col min="14848" max="14848" width="34.7109375" style="1" customWidth="1"/>
    <col min="14849" max="14849" width="15.5703125" style="1" customWidth="1"/>
    <col min="14850" max="14850" width="14.85546875" style="1" customWidth="1"/>
    <col min="14851" max="14851" width="15.7109375" style="1" customWidth="1"/>
    <col min="14852" max="14852" width="15.5703125" style="1" customWidth="1"/>
    <col min="14853" max="14853" width="12.140625" style="1" customWidth="1"/>
    <col min="14854" max="14854" width="10.28515625" style="1" customWidth="1"/>
    <col min="14855" max="14855" width="13.28515625" style="1" customWidth="1"/>
    <col min="14856" max="15102" width="9.140625" style="1"/>
    <col min="15103" max="15103" width="6.28515625" style="1" customWidth="1"/>
    <col min="15104" max="15104" width="34.7109375" style="1" customWidth="1"/>
    <col min="15105" max="15105" width="15.5703125" style="1" customWidth="1"/>
    <col min="15106" max="15106" width="14.85546875" style="1" customWidth="1"/>
    <col min="15107" max="15107" width="15.7109375" style="1" customWidth="1"/>
    <col min="15108" max="15108" width="15.5703125" style="1" customWidth="1"/>
    <col min="15109" max="15109" width="12.140625" style="1" customWidth="1"/>
    <col min="15110" max="15110" width="10.28515625" style="1" customWidth="1"/>
    <col min="15111" max="15111" width="13.28515625" style="1" customWidth="1"/>
    <col min="15112" max="15358" width="9.140625" style="1"/>
    <col min="15359" max="15359" width="6.28515625" style="1" customWidth="1"/>
    <col min="15360" max="15360" width="34.7109375" style="1" customWidth="1"/>
    <col min="15361" max="15361" width="15.5703125" style="1" customWidth="1"/>
    <col min="15362" max="15362" width="14.85546875" style="1" customWidth="1"/>
    <col min="15363" max="15363" width="15.7109375" style="1" customWidth="1"/>
    <col min="15364" max="15364" width="15.5703125" style="1" customWidth="1"/>
    <col min="15365" max="15365" width="12.140625" style="1" customWidth="1"/>
    <col min="15366" max="15366" width="10.28515625" style="1" customWidth="1"/>
    <col min="15367" max="15367" width="13.28515625" style="1" customWidth="1"/>
    <col min="15368" max="15614" width="9.140625" style="1"/>
    <col min="15615" max="15615" width="6.28515625" style="1" customWidth="1"/>
    <col min="15616" max="15616" width="34.7109375" style="1" customWidth="1"/>
    <col min="15617" max="15617" width="15.5703125" style="1" customWidth="1"/>
    <col min="15618" max="15618" width="14.85546875" style="1" customWidth="1"/>
    <col min="15619" max="15619" width="15.7109375" style="1" customWidth="1"/>
    <col min="15620" max="15620" width="15.5703125" style="1" customWidth="1"/>
    <col min="15621" max="15621" width="12.140625" style="1" customWidth="1"/>
    <col min="15622" max="15622" width="10.28515625" style="1" customWidth="1"/>
    <col min="15623" max="15623" width="13.28515625" style="1" customWidth="1"/>
    <col min="15624" max="15870" width="9.140625" style="1"/>
    <col min="15871" max="15871" width="6.28515625" style="1" customWidth="1"/>
    <col min="15872" max="15872" width="34.7109375" style="1" customWidth="1"/>
    <col min="15873" max="15873" width="15.5703125" style="1" customWidth="1"/>
    <col min="15874" max="15874" width="14.85546875" style="1" customWidth="1"/>
    <col min="15875" max="15875" width="15.7109375" style="1" customWidth="1"/>
    <col min="15876" max="15876" width="15.5703125" style="1" customWidth="1"/>
    <col min="15877" max="15877" width="12.140625" style="1" customWidth="1"/>
    <col min="15878" max="15878" width="10.28515625" style="1" customWidth="1"/>
    <col min="15879" max="15879" width="13.28515625" style="1" customWidth="1"/>
    <col min="15880" max="16126" width="9.140625" style="1"/>
    <col min="16127" max="16127" width="6.28515625" style="1" customWidth="1"/>
    <col min="16128" max="16128" width="34.7109375" style="1" customWidth="1"/>
    <col min="16129" max="16129" width="15.5703125" style="1" customWidth="1"/>
    <col min="16130" max="16130" width="14.85546875" style="1" customWidth="1"/>
    <col min="16131" max="16131" width="15.7109375" style="1" customWidth="1"/>
    <col min="16132" max="16132" width="15.5703125" style="1" customWidth="1"/>
    <col min="16133" max="16133" width="12.140625" style="1" customWidth="1"/>
    <col min="16134" max="16134" width="10.28515625" style="1" customWidth="1"/>
    <col min="16135" max="16135" width="13.28515625" style="1" customWidth="1"/>
    <col min="16136" max="16384" width="9.140625" style="1"/>
  </cols>
  <sheetData>
    <row r="2" spans="1:10" ht="30" customHeight="1" x14ac:dyDescent="0.25">
      <c r="A2" s="64" t="s">
        <v>26</v>
      </c>
      <c r="B2" s="65"/>
      <c r="C2" s="65"/>
      <c r="D2" s="65"/>
      <c r="E2" s="65"/>
      <c r="F2" s="65"/>
      <c r="G2" s="65"/>
      <c r="H2" s="66"/>
    </row>
    <row r="3" spans="1:10" s="2" customFormat="1" ht="18.75" hidden="1" x14ac:dyDescent="0.25">
      <c r="A3" s="67" t="s">
        <v>14</v>
      </c>
      <c r="B3" s="68"/>
      <c r="C3" s="68"/>
      <c r="D3" s="68"/>
      <c r="E3" s="68"/>
      <c r="F3" s="68"/>
      <c r="G3" s="68"/>
      <c r="H3" s="69"/>
    </row>
    <row r="4" spans="1:10" s="2" customFormat="1" ht="18.75" x14ac:dyDescent="0.25">
      <c r="A4" s="67" t="s">
        <v>28</v>
      </c>
      <c r="B4" s="68"/>
      <c r="C4" s="68"/>
      <c r="D4" s="68"/>
      <c r="E4" s="68"/>
      <c r="F4" s="68"/>
      <c r="G4" s="68"/>
      <c r="H4" s="69"/>
    </row>
    <row r="5" spans="1:10" ht="20.25" customHeight="1" x14ac:dyDescent="0.25">
      <c r="A5" s="76" t="s">
        <v>27</v>
      </c>
      <c r="B5" s="76"/>
      <c r="C5" s="77"/>
      <c r="D5" s="77"/>
      <c r="E5" s="77"/>
      <c r="F5" s="77"/>
      <c r="G5" s="77"/>
      <c r="H5" s="77"/>
    </row>
    <row r="6" spans="1:10" ht="26.25" customHeight="1" x14ac:dyDescent="0.25">
      <c r="A6" s="70" t="s">
        <v>0</v>
      </c>
      <c r="B6" s="71"/>
      <c r="C6" s="71"/>
      <c r="D6" s="71"/>
      <c r="E6" s="71"/>
      <c r="F6" s="71"/>
      <c r="G6" s="71"/>
      <c r="H6" s="72"/>
    </row>
    <row r="7" spans="1:10" ht="28.5" customHeight="1" x14ac:dyDescent="0.25">
      <c r="A7" s="73" t="s">
        <v>1</v>
      </c>
      <c r="B7" s="74" t="s">
        <v>2</v>
      </c>
      <c r="C7" s="75" t="s">
        <v>3</v>
      </c>
      <c r="D7" s="75" t="s">
        <v>4</v>
      </c>
      <c r="E7" s="78" t="s">
        <v>5</v>
      </c>
      <c r="F7" s="79"/>
      <c r="G7" s="79"/>
      <c r="H7" s="80"/>
    </row>
    <row r="8" spans="1:10" ht="28.5" customHeight="1" x14ac:dyDescent="0.25">
      <c r="A8" s="73"/>
      <c r="B8" s="74"/>
      <c r="C8" s="75"/>
      <c r="D8" s="75"/>
      <c r="E8" s="78" t="s">
        <v>13</v>
      </c>
      <c r="F8" s="79"/>
      <c r="G8" s="79"/>
      <c r="H8" s="80"/>
    </row>
    <row r="9" spans="1:10" ht="28.5" customHeight="1" x14ac:dyDescent="0.25">
      <c r="A9" s="73"/>
      <c r="B9" s="74"/>
      <c r="C9" s="75"/>
      <c r="D9" s="75"/>
      <c r="E9" s="5">
        <v>50</v>
      </c>
      <c r="F9" s="6">
        <v>100</v>
      </c>
      <c r="G9" s="6">
        <v>200</v>
      </c>
      <c r="H9" s="6">
        <v>500</v>
      </c>
    </row>
    <row r="10" spans="1:10" ht="28.5" customHeight="1" thickBot="1" x14ac:dyDescent="0.3">
      <c r="A10" s="61" t="s">
        <v>24</v>
      </c>
      <c r="B10" s="62"/>
      <c r="C10" s="62"/>
      <c r="D10" s="62"/>
      <c r="E10" s="62"/>
      <c r="F10" s="62"/>
      <c r="G10" s="62"/>
      <c r="H10" s="63"/>
    </row>
    <row r="11" spans="1:10" s="2" customFormat="1" x14ac:dyDescent="0.25">
      <c r="A11" s="49">
        <v>1</v>
      </c>
      <c r="B11" s="37" t="s">
        <v>6</v>
      </c>
      <c r="C11" s="3" t="s">
        <v>7</v>
      </c>
      <c r="D11" s="4" t="s">
        <v>8</v>
      </c>
      <c r="E11" s="34">
        <v>60</v>
      </c>
      <c r="F11" s="40">
        <v>120</v>
      </c>
      <c r="G11" s="40">
        <v>230</v>
      </c>
      <c r="H11" s="31">
        <v>550</v>
      </c>
    </row>
    <row r="12" spans="1:10" s="2" customFormat="1" ht="18" customHeight="1" x14ac:dyDescent="0.25">
      <c r="A12" s="50"/>
      <c r="B12" s="38"/>
      <c r="C12" s="7" t="s">
        <v>9</v>
      </c>
      <c r="D12" s="8" t="s">
        <v>10</v>
      </c>
      <c r="E12" s="35"/>
      <c r="F12" s="41"/>
      <c r="G12" s="41"/>
      <c r="H12" s="32"/>
      <c r="J12" s="30"/>
    </row>
    <row r="13" spans="1:10" ht="15.75" thickBot="1" x14ac:dyDescent="0.3">
      <c r="A13" s="51"/>
      <c r="B13" s="39"/>
      <c r="C13" s="9" t="s">
        <v>11</v>
      </c>
      <c r="D13" s="10" t="s">
        <v>12</v>
      </c>
      <c r="E13" s="36"/>
      <c r="F13" s="42"/>
      <c r="G13" s="42"/>
      <c r="H13" s="33"/>
    </row>
    <row r="14" spans="1:10" s="2" customFormat="1" x14ac:dyDescent="0.25">
      <c r="A14" s="55">
        <v>2</v>
      </c>
      <c r="B14" s="52" t="s">
        <v>15</v>
      </c>
      <c r="C14" s="3" t="s">
        <v>7</v>
      </c>
      <c r="D14" s="4" t="s">
        <v>8</v>
      </c>
      <c r="E14" s="34">
        <v>66</v>
      </c>
      <c r="F14" s="43">
        <v>132</v>
      </c>
      <c r="G14" s="43">
        <v>264</v>
      </c>
      <c r="H14" s="31">
        <v>620</v>
      </c>
    </row>
    <row r="15" spans="1:10" s="2" customFormat="1" x14ac:dyDescent="0.25">
      <c r="A15" s="56"/>
      <c r="B15" s="53"/>
      <c r="C15" s="7" t="s">
        <v>9</v>
      </c>
      <c r="D15" s="8" t="s">
        <v>10</v>
      </c>
      <c r="E15" s="35"/>
      <c r="F15" s="44"/>
      <c r="G15" s="44"/>
      <c r="H15" s="32"/>
      <c r="J15" s="30"/>
    </row>
    <row r="16" spans="1:10" s="2" customFormat="1" ht="15.75" thickBot="1" x14ac:dyDescent="0.3">
      <c r="A16" s="57"/>
      <c r="B16" s="54"/>
      <c r="C16" s="17" t="s">
        <v>11</v>
      </c>
      <c r="D16" s="18" t="s">
        <v>12</v>
      </c>
      <c r="E16" s="36"/>
      <c r="F16" s="45"/>
      <c r="G16" s="45"/>
      <c r="H16" s="33"/>
    </row>
    <row r="17" spans="1:10" x14ac:dyDescent="0.25">
      <c r="A17" s="49">
        <v>3</v>
      </c>
      <c r="B17" s="37" t="s">
        <v>16</v>
      </c>
      <c r="C17" s="3" t="s">
        <v>7</v>
      </c>
      <c r="D17" s="4" t="s">
        <v>8</v>
      </c>
      <c r="E17" s="34">
        <v>80</v>
      </c>
      <c r="F17" s="40">
        <v>152</v>
      </c>
      <c r="G17" s="43">
        <v>296</v>
      </c>
      <c r="H17" s="58">
        <v>730</v>
      </c>
    </row>
    <row r="18" spans="1:10" x14ac:dyDescent="0.25">
      <c r="A18" s="50"/>
      <c r="B18" s="38"/>
      <c r="C18" s="7" t="s">
        <v>9</v>
      </c>
      <c r="D18" s="8" t="s">
        <v>10</v>
      </c>
      <c r="E18" s="35"/>
      <c r="F18" s="41"/>
      <c r="G18" s="44"/>
      <c r="H18" s="59"/>
      <c r="I18" s="2"/>
      <c r="J18" s="30"/>
    </row>
    <row r="19" spans="1:10" ht="15.75" thickBot="1" x14ac:dyDescent="0.3">
      <c r="A19" s="51"/>
      <c r="B19" s="39"/>
      <c r="C19" s="9" t="s">
        <v>11</v>
      </c>
      <c r="D19" s="10" t="s">
        <v>12</v>
      </c>
      <c r="E19" s="36"/>
      <c r="F19" s="42"/>
      <c r="G19" s="45"/>
      <c r="H19" s="60"/>
    </row>
    <row r="20" spans="1:10" x14ac:dyDescent="0.25">
      <c r="A20" s="49">
        <v>4</v>
      </c>
      <c r="B20" s="37" t="s">
        <v>17</v>
      </c>
      <c r="C20" s="3" t="s">
        <v>7</v>
      </c>
      <c r="D20" s="4" t="s">
        <v>8</v>
      </c>
      <c r="E20" s="34">
        <v>82</v>
      </c>
      <c r="F20" s="40">
        <v>157</v>
      </c>
      <c r="G20" s="43">
        <v>305</v>
      </c>
      <c r="H20" s="31">
        <v>750</v>
      </c>
    </row>
    <row r="21" spans="1:10" x14ac:dyDescent="0.25">
      <c r="A21" s="50"/>
      <c r="B21" s="38"/>
      <c r="C21" s="7" t="s">
        <v>9</v>
      </c>
      <c r="D21" s="8" t="s">
        <v>10</v>
      </c>
      <c r="E21" s="35"/>
      <c r="F21" s="41"/>
      <c r="G21" s="44"/>
      <c r="H21" s="32"/>
      <c r="I21" s="2"/>
      <c r="J21" s="30"/>
    </row>
    <row r="22" spans="1:10" ht="15.75" thickBot="1" x14ac:dyDescent="0.3">
      <c r="A22" s="51"/>
      <c r="B22" s="39"/>
      <c r="C22" s="9" t="s">
        <v>11</v>
      </c>
      <c r="D22" s="10" t="s">
        <v>12</v>
      </c>
      <c r="E22" s="36"/>
      <c r="F22" s="42"/>
      <c r="G22" s="45"/>
      <c r="H22" s="33"/>
    </row>
    <row r="23" spans="1:10" x14ac:dyDescent="0.25">
      <c r="A23" s="49">
        <v>5</v>
      </c>
      <c r="B23" s="37" t="s">
        <v>18</v>
      </c>
      <c r="C23" s="3" t="s">
        <v>7</v>
      </c>
      <c r="D23" s="4" t="s">
        <v>8</v>
      </c>
      <c r="E23" s="34">
        <v>80</v>
      </c>
      <c r="F23" s="40">
        <v>152</v>
      </c>
      <c r="G23" s="43">
        <v>296</v>
      </c>
      <c r="H23" s="31">
        <v>730</v>
      </c>
    </row>
    <row r="24" spans="1:10" x14ac:dyDescent="0.25">
      <c r="A24" s="50"/>
      <c r="B24" s="38"/>
      <c r="C24" s="7" t="s">
        <v>9</v>
      </c>
      <c r="D24" s="8" t="s">
        <v>10</v>
      </c>
      <c r="E24" s="35"/>
      <c r="F24" s="41"/>
      <c r="G24" s="44"/>
      <c r="H24" s="32"/>
      <c r="I24" s="2"/>
      <c r="J24" s="30"/>
    </row>
    <row r="25" spans="1:10" ht="15.75" thickBot="1" x14ac:dyDescent="0.3">
      <c r="A25" s="51"/>
      <c r="B25" s="39"/>
      <c r="C25" s="9" t="s">
        <v>11</v>
      </c>
      <c r="D25" s="10" t="s">
        <v>12</v>
      </c>
      <c r="E25" s="36"/>
      <c r="F25" s="42"/>
      <c r="G25" s="45"/>
      <c r="H25" s="33"/>
    </row>
    <row r="26" spans="1:10" ht="16.5" thickBot="1" x14ac:dyDescent="0.3">
      <c r="A26" s="46" t="s">
        <v>25</v>
      </c>
      <c r="B26" s="47"/>
      <c r="C26" s="47"/>
      <c r="D26" s="47"/>
      <c r="E26" s="47"/>
      <c r="F26" s="47"/>
      <c r="G26" s="47"/>
      <c r="H26" s="48"/>
    </row>
    <row r="27" spans="1:10" x14ac:dyDescent="0.25">
      <c r="A27" s="49">
        <v>6</v>
      </c>
      <c r="B27" s="37" t="s">
        <v>19</v>
      </c>
      <c r="C27" s="3" t="s">
        <v>7</v>
      </c>
      <c r="D27" s="4" t="s">
        <v>8</v>
      </c>
      <c r="E27" s="34">
        <v>50</v>
      </c>
      <c r="F27" s="40">
        <v>92</v>
      </c>
      <c r="G27" s="40">
        <v>175</v>
      </c>
      <c r="H27" s="31">
        <v>425</v>
      </c>
    </row>
    <row r="28" spans="1:10" x14ac:dyDescent="0.25">
      <c r="A28" s="50"/>
      <c r="B28" s="38"/>
      <c r="C28" s="7" t="s">
        <v>9</v>
      </c>
      <c r="D28" s="8" t="s">
        <v>10</v>
      </c>
      <c r="E28" s="35"/>
      <c r="F28" s="41"/>
      <c r="G28" s="41"/>
      <c r="H28" s="32"/>
    </row>
    <row r="29" spans="1:10" ht="15.75" thickBot="1" x14ac:dyDescent="0.3">
      <c r="A29" s="51"/>
      <c r="B29" s="39"/>
      <c r="C29" s="9" t="s">
        <v>11</v>
      </c>
      <c r="D29" s="10" t="s">
        <v>12</v>
      </c>
      <c r="E29" s="36"/>
      <c r="F29" s="42"/>
      <c r="G29" s="42"/>
      <c r="H29" s="33"/>
    </row>
    <row r="30" spans="1:10" x14ac:dyDescent="0.25">
      <c r="A30" s="49">
        <v>7</v>
      </c>
      <c r="B30" s="37" t="s">
        <v>20</v>
      </c>
      <c r="C30" s="3" t="s">
        <v>7</v>
      </c>
      <c r="D30" s="4" t="s">
        <v>8</v>
      </c>
      <c r="E30" s="34">
        <v>66</v>
      </c>
      <c r="F30" s="43">
        <v>132</v>
      </c>
      <c r="G30" s="43">
        <v>264</v>
      </c>
      <c r="H30" s="31">
        <v>620</v>
      </c>
    </row>
    <row r="31" spans="1:10" x14ac:dyDescent="0.25">
      <c r="A31" s="50"/>
      <c r="B31" s="38"/>
      <c r="C31" s="7" t="s">
        <v>9</v>
      </c>
      <c r="D31" s="8" t="s">
        <v>10</v>
      </c>
      <c r="E31" s="35"/>
      <c r="F31" s="44"/>
      <c r="G31" s="44"/>
      <c r="H31" s="32"/>
    </row>
    <row r="32" spans="1:10" ht="15.75" thickBot="1" x14ac:dyDescent="0.3">
      <c r="A32" s="51"/>
      <c r="B32" s="39"/>
      <c r="C32" s="9" t="s">
        <v>11</v>
      </c>
      <c r="D32" s="10" t="s">
        <v>12</v>
      </c>
      <c r="E32" s="36"/>
      <c r="F32" s="45"/>
      <c r="G32" s="45"/>
      <c r="H32" s="33"/>
    </row>
    <row r="33" spans="1:8" x14ac:dyDescent="0.25">
      <c r="A33" s="49">
        <v>8</v>
      </c>
      <c r="B33" s="37" t="s">
        <v>21</v>
      </c>
      <c r="C33" s="3" t="s">
        <v>7</v>
      </c>
      <c r="D33" s="4" t="s">
        <v>8</v>
      </c>
      <c r="E33" s="34">
        <v>80</v>
      </c>
      <c r="F33" s="40">
        <v>152</v>
      </c>
      <c r="G33" s="40">
        <v>296</v>
      </c>
      <c r="H33" s="31">
        <v>730</v>
      </c>
    </row>
    <row r="34" spans="1:8" x14ac:dyDescent="0.25">
      <c r="A34" s="50"/>
      <c r="B34" s="38"/>
      <c r="C34" s="7" t="s">
        <v>9</v>
      </c>
      <c r="D34" s="8" t="s">
        <v>10</v>
      </c>
      <c r="E34" s="35"/>
      <c r="F34" s="41"/>
      <c r="G34" s="41"/>
      <c r="H34" s="32"/>
    </row>
    <row r="35" spans="1:8" ht="15.75" thickBot="1" x14ac:dyDescent="0.3">
      <c r="A35" s="51"/>
      <c r="B35" s="39"/>
      <c r="C35" s="11" t="s">
        <v>11</v>
      </c>
      <c r="D35" s="12" t="s">
        <v>12</v>
      </c>
      <c r="E35" s="36"/>
      <c r="F35" s="42"/>
      <c r="G35" s="42"/>
      <c r="H35" s="33"/>
    </row>
    <row r="36" spans="1:8" x14ac:dyDescent="0.25">
      <c r="A36" s="49">
        <v>9</v>
      </c>
      <c r="B36" s="37" t="s">
        <v>22</v>
      </c>
      <c r="C36" s="3" t="s">
        <v>7</v>
      </c>
      <c r="D36" s="4" t="s">
        <v>8</v>
      </c>
      <c r="E36" s="34">
        <v>82</v>
      </c>
      <c r="F36" s="40">
        <v>157</v>
      </c>
      <c r="G36" s="40">
        <v>305</v>
      </c>
      <c r="H36" s="31">
        <v>750</v>
      </c>
    </row>
    <row r="37" spans="1:8" x14ac:dyDescent="0.25">
      <c r="A37" s="50"/>
      <c r="B37" s="38"/>
      <c r="C37" s="7" t="s">
        <v>9</v>
      </c>
      <c r="D37" s="8" t="s">
        <v>10</v>
      </c>
      <c r="E37" s="35"/>
      <c r="F37" s="41"/>
      <c r="G37" s="41"/>
      <c r="H37" s="32"/>
    </row>
    <row r="38" spans="1:8" ht="15.75" thickBot="1" x14ac:dyDescent="0.3">
      <c r="A38" s="51"/>
      <c r="B38" s="39"/>
      <c r="C38" s="9" t="s">
        <v>11</v>
      </c>
      <c r="D38" s="10" t="s">
        <v>12</v>
      </c>
      <c r="E38" s="36"/>
      <c r="F38" s="42"/>
      <c r="G38" s="42"/>
      <c r="H38" s="33"/>
    </row>
    <row r="39" spans="1:8" x14ac:dyDescent="0.25">
      <c r="A39" s="49">
        <v>10</v>
      </c>
      <c r="B39" s="37" t="s">
        <v>23</v>
      </c>
      <c r="C39" s="3" t="s">
        <v>7</v>
      </c>
      <c r="D39" s="4" t="s">
        <v>8</v>
      </c>
      <c r="E39" s="34">
        <v>80</v>
      </c>
      <c r="F39" s="40">
        <v>152</v>
      </c>
      <c r="G39" s="40">
        <v>296</v>
      </c>
      <c r="H39" s="31">
        <v>730</v>
      </c>
    </row>
    <row r="40" spans="1:8" x14ac:dyDescent="0.25">
      <c r="A40" s="50"/>
      <c r="B40" s="38"/>
      <c r="C40" s="7" t="s">
        <v>9</v>
      </c>
      <c r="D40" s="8" t="s">
        <v>10</v>
      </c>
      <c r="E40" s="35"/>
      <c r="F40" s="41"/>
      <c r="G40" s="41"/>
      <c r="H40" s="32"/>
    </row>
    <row r="41" spans="1:8" ht="15.75" thickBot="1" x14ac:dyDescent="0.3">
      <c r="A41" s="51"/>
      <c r="B41" s="39"/>
      <c r="C41" s="9" t="s">
        <v>11</v>
      </c>
      <c r="D41" s="10" t="s">
        <v>12</v>
      </c>
      <c r="E41" s="36"/>
      <c r="F41" s="42"/>
      <c r="G41" s="42"/>
      <c r="H41" s="33"/>
    </row>
    <row r="42" spans="1:8" ht="27" customHeight="1" x14ac:dyDescent="0.25">
      <c r="H42" s="15"/>
    </row>
    <row r="43" spans="1:8" ht="15" customHeight="1" x14ac:dyDescent="0.25"/>
    <row r="45" spans="1:8" ht="15" customHeight="1" x14ac:dyDescent="0.25"/>
    <row r="47" spans="1:8" ht="21" customHeight="1" x14ac:dyDescent="0.25"/>
    <row r="49" ht="21" customHeight="1" x14ac:dyDescent="0.25"/>
    <row r="51" ht="15" customHeight="1" x14ac:dyDescent="0.25"/>
    <row r="53" ht="15" customHeight="1" x14ac:dyDescent="0.25"/>
    <row r="57" ht="15" customHeight="1" x14ac:dyDescent="0.25"/>
    <row r="63" ht="15" customHeight="1" x14ac:dyDescent="0.25"/>
    <row r="65" ht="21" customHeight="1" x14ac:dyDescent="0.25"/>
    <row r="66" ht="25.5" customHeight="1" x14ac:dyDescent="0.25"/>
    <row r="67" ht="24" customHeight="1" x14ac:dyDescent="0.25"/>
    <row r="68" ht="25.5" customHeight="1" x14ac:dyDescent="0.25"/>
    <row r="69" ht="27" customHeight="1" x14ac:dyDescent="0.25"/>
    <row r="70" ht="30.75" customHeight="1" x14ac:dyDescent="0.25"/>
    <row r="71" ht="15" customHeight="1" x14ac:dyDescent="0.25"/>
    <row r="73" ht="37.5" customHeight="1" x14ac:dyDescent="0.25"/>
    <row r="74" ht="38.25" customHeight="1" x14ac:dyDescent="0.25"/>
    <row r="75" ht="39.75" customHeight="1" x14ac:dyDescent="0.25"/>
    <row r="76" ht="34.5" customHeight="1" x14ac:dyDescent="0.25"/>
    <row r="77" ht="39" customHeight="1" x14ac:dyDescent="0.25"/>
    <row r="78" ht="30.75" customHeight="1" x14ac:dyDescent="0.25"/>
  </sheetData>
  <mergeCells count="73">
    <mergeCell ref="H36:H38"/>
    <mergeCell ref="A36:A38"/>
    <mergeCell ref="B39:B41"/>
    <mergeCell ref="E39:E41"/>
    <mergeCell ref="F39:F41"/>
    <mergeCell ref="H39:H41"/>
    <mergeCell ref="A39:A41"/>
    <mergeCell ref="B36:B38"/>
    <mergeCell ref="E36:E38"/>
    <mergeCell ref="F36:F38"/>
    <mergeCell ref="G36:G38"/>
    <mergeCell ref="G39:G41"/>
    <mergeCell ref="A17:A19"/>
    <mergeCell ref="A27:A29"/>
    <mergeCell ref="A23:A25"/>
    <mergeCell ref="A33:A35"/>
    <mergeCell ref="E33:E35"/>
    <mergeCell ref="B30:B32"/>
    <mergeCell ref="A2:H2"/>
    <mergeCell ref="A3:H3"/>
    <mergeCell ref="A6:H6"/>
    <mergeCell ref="A7:A9"/>
    <mergeCell ref="B7:B9"/>
    <mergeCell ref="C7:C9"/>
    <mergeCell ref="D7:D9"/>
    <mergeCell ref="A5:H5"/>
    <mergeCell ref="A4:H4"/>
    <mergeCell ref="E7:H7"/>
    <mergeCell ref="E8:H8"/>
    <mergeCell ref="E11:E13"/>
    <mergeCell ref="F11:F13"/>
    <mergeCell ref="H11:H13"/>
    <mergeCell ref="G11:G13"/>
    <mergeCell ref="A10:H10"/>
    <mergeCell ref="H30:H32"/>
    <mergeCell ref="A30:A32"/>
    <mergeCell ref="G30:G32"/>
    <mergeCell ref="B11:B13"/>
    <mergeCell ref="A11:A13"/>
    <mergeCell ref="G14:G16"/>
    <mergeCell ref="G17:G19"/>
    <mergeCell ref="B14:B16"/>
    <mergeCell ref="A14:A16"/>
    <mergeCell ref="E14:E16"/>
    <mergeCell ref="F14:F16"/>
    <mergeCell ref="H14:H16"/>
    <mergeCell ref="B17:B19"/>
    <mergeCell ref="E17:E19"/>
    <mergeCell ref="F17:F19"/>
    <mergeCell ref="H17:H19"/>
    <mergeCell ref="G33:G35"/>
    <mergeCell ref="G20:G22"/>
    <mergeCell ref="B27:B29"/>
    <mergeCell ref="E20:E22"/>
    <mergeCell ref="F27:F29"/>
    <mergeCell ref="F20:F22"/>
    <mergeCell ref="E30:E32"/>
    <mergeCell ref="F30:F32"/>
    <mergeCell ref="B33:B35"/>
    <mergeCell ref="A26:H26"/>
    <mergeCell ref="B20:B22"/>
    <mergeCell ref="A20:A22"/>
    <mergeCell ref="F33:F35"/>
    <mergeCell ref="H33:H35"/>
    <mergeCell ref="G23:G25"/>
    <mergeCell ref="G27:G29"/>
    <mergeCell ref="H20:H22"/>
    <mergeCell ref="H27:H29"/>
    <mergeCell ref="E27:E29"/>
    <mergeCell ref="B23:B25"/>
    <mergeCell ref="F23:F25"/>
    <mergeCell ref="H23:H25"/>
    <mergeCell ref="E23:E25"/>
  </mergeCells>
  <printOptions gridLines="1"/>
  <pageMargins left="0.34" right="0.19685039370078741" top="0.19685039370078741" bottom="0.1968503937007874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4"/>
  <sheetViews>
    <sheetView workbookViewId="0">
      <selection activeCell="E4" sqref="E4:E8"/>
    </sheetView>
  </sheetViews>
  <sheetFormatPr defaultRowHeight="15" x14ac:dyDescent="0.25"/>
  <cols>
    <col min="1" max="1" width="9" customWidth="1"/>
    <col min="2" max="2" width="5.5703125" customWidth="1"/>
    <col min="3" max="3" width="5.7109375" customWidth="1"/>
    <col min="4" max="4" width="4.28515625" customWidth="1"/>
    <col min="5" max="5" width="3.5703125" customWidth="1"/>
    <col min="6" max="6" width="3.7109375" customWidth="1"/>
    <col min="8" max="9" width="6" bestFit="1" customWidth="1"/>
  </cols>
  <sheetData>
    <row r="1" spans="1:18" ht="15.75" thickBot="1" x14ac:dyDescent="0.3">
      <c r="D1" t="s">
        <v>35</v>
      </c>
      <c r="E1" t="s">
        <v>36</v>
      </c>
      <c r="F1" t="s">
        <v>37</v>
      </c>
      <c r="K1" t="s">
        <v>38</v>
      </c>
    </row>
    <row r="2" spans="1:18" ht="15.75" hidden="1" thickBot="1" x14ac:dyDescent="0.3">
      <c r="A2" s="26" t="s">
        <v>29</v>
      </c>
      <c r="B2" s="27">
        <v>500</v>
      </c>
      <c r="C2" s="27">
        <v>730</v>
      </c>
      <c r="D2" s="27">
        <v>25</v>
      </c>
      <c r="E2" s="27"/>
      <c r="F2" s="27"/>
      <c r="G2" s="27"/>
      <c r="H2" s="27">
        <f>D2*C2</f>
        <v>18250</v>
      </c>
      <c r="I2" s="27">
        <f>D2*B2/1000</f>
        <v>12.5</v>
      </c>
      <c r="J2" s="28">
        <f>I2+I3+I5+I4</f>
        <v>21.35</v>
      </c>
      <c r="K2">
        <v>1.6</v>
      </c>
      <c r="L2">
        <f>J2-K2</f>
        <v>19.75</v>
      </c>
      <c r="M2">
        <f>L2*2.3</f>
        <v>45.424999999999997</v>
      </c>
      <c r="N2">
        <f>M2/2</f>
        <v>22.712499999999999</v>
      </c>
      <c r="O2">
        <f>46-22.7</f>
        <v>23.3</v>
      </c>
    </row>
    <row r="3" spans="1:18" ht="15.75" hidden="1" thickBot="1" x14ac:dyDescent="0.3">
      <c r="A3" s="26" t="s">
        <v>29</v>
      </c>
      <c r="B3">
        <v>300</v>
      </c>
      <c r="C3">
        <v>396</v>
      </c>
      <c r="F3">
        <v>15</v>
      </c>
      <c r="H3">
        <f>F3*C3</f>
        <v>5940</v>
      </c>
      <c r="I3">
        <f>F3*B3/1000</f>
        <v>4.5</v>
      </c>
      <c r="L3">
        <f>K3*B3/1000</f>
        <v>0</v>
      </c>
      <c r="O3" t="s">
        <v>117</v>
      </c>
    </row>
    <row r="4" spans="1:18" ht="15.75" thickBot="1" x14ac:dyDescent="0.3">
      <c r="A4" s="26" t="s">
        <v>29</v>
      </c>
      <c r="B4">
        <v>100</v>
      </c>
      <c r="C4">
        <v>152</v>
      </c>
      <c r="E4" s="29">
        <v>6</v>
      </c>
      <c r="H4">
        <f>E4*C4</f>
        <v>912</v>
      </c>
      <c r="I4">
        <f>E4*B4/1000</f>
        <v>0.6</v>
      </c>
    </row>
    <row r="5" spans="1:18" ht="15.75" hidden="1" thickBot="1" x14ac:dyDescent="0.3">
      <c r="A5" s="26" t="s">
        <v>29</v>
      </c>
      <c r="B5">
        <v>50</v>
      </c>
      <c r="C5">
        <v>80</v>
      </c>
      <c r="D5">
        <v>75</v>
      </c>
      <c r="H5">
        <f>D5*C5</f>
        <v>6000</v>
      </c>
      <c r="I5">
        <f t="shared" ref="I5:I20" si="0">D5*B5/1000</f>
        <v>3.75</v>
      </c>
    </row>
    <row r="6" spans="1:18" ht="15.75" hidden="1" thickBot="1" x14ac:dyDescent="0.3">
      <c r="A6" s="26" t="s">
        <v>30</v>
      </c>
      <c r="B6" s="27">
        <v>500</v>
      </c>
      <c r="C6" s="27"/>
      <c r="D6" s="27"/>
      <c r="E6" s="27"/>
      <c r="F6" s="27"/>
      <c r="G6" s="27"/>
      <c r="H6" s="27"/>
      <c r="I6" s="27">
        <f t="shared" si="0"/>
        <v>0</v>
      </c>
      <c r="J6" s="28">
        <f>I7+I8+I9</f>
        <v>10.55</v>
      </c>
      <c r="K6">
        <v>5.9</v>
      </c>
      <c r="L6">
        <f>J6-K6</f>
        <v>4.6500000000000004</v>
      </c>
      <c r="M6">
        <f>L6*2.3</f>
        <v>10.695</v>
      </c>
    </row>
    <row r="7" spans="1:18" ht="15.75" hidden="1" thickBot="1" x14ac:dyDescent="0.3">
      <c r="A7" s="26" t="s">
        <v>30</v>
      </c>
      <c r="B7">
        <v>300</v>
      </c>
      <c r="C7">
        <v>408</v>
      </c>
      <c r="F7">
        <v>20</v>
      </c>
      <c r="H7">
        <f>F7*C7</f>
        <v>8160</v>
      </c>
      <c r="I7">
        <f>F7*B7/1000</f>
        <v>6</v>
      </c>
    </row>
    <row r="8" spans="1:18" ht="15.75" thickBot="1" x14ac:dyDescent="0.3">
      <c r="A8" s="26" t="s">
        <v>30</v>
      </c>
      <c r="B8">
        <v>100</v>
      </c>
      <c r="C8">
        <v>157</v>
      </c>
      <c r="E8" s="29">
        <v>8</v>
      </c>
      <c r="H8">
        <f>E8*C8</f>
        <v>1256</v>
      </c>
      <c r="I8">
        <f>E8*B8/1000</f>
        <v>0.8</v>
      </c>
      <c r="L8" s="19"/>
      <c r="N8">
        <f>M8-L8</f>
        <v>0</v>
      </c>
      <c r="O8">
        <f>N8*2.3*1.1</f>
        <v>0</v>
      </c>
      <c r="P8">
        <f>65*380</f>
        <v>24700</v>
      </c>
    </row>
    <row r="9" spans="1:18" ht="15.75" hidden="1" thickBot="1" x14ac:dyDescent="0.3">
      <c r="A9" s="26" t="s">
        <v>30</v>
      </c>
      <c r="B9">
        <v>50</v>
      </c>
      <c r="C9">
        <v>82</v>
      </c>
      <c r="D9">
        <v>75</v>
      </c>
      <c r="H9">
        <f>D9*C9</f>
        <v>6150</v>
      </c>
      <c r="I9">
        <f t="shared" si="0"/>
        <v>3.75</v>
      </c>
      <c r="P9">
        <f>P8+R15+R18</f>
        <v>26830</v>
      </c>
    </row>
    <row r="10" spans="1:18" ht="15.75" hidden="1" thickBot="1" x14ac:dyDescent="0.3">
      <c r="A10" s="26" t="s">
        <v>31</v>
      </c>
      <c r="B10" s="27">
        <v>500</v>
      </c>
      <c r="C10" s="27"/>
      <c r="D10" s="27"/>
      <c r="E10" s="27"/>
      <c r="F10" s="27"/>
      <c r="G10" s="27"/>
      <c r="H10" s="27"/>
      <c r="I10" s="27">
        <f t="shared" si="0"/>
        <v>0</v>
      </c>
      <c r="J10" s="28">
        <f>I12+I13</f>
        <v>2.5</v>
      </c>
      <c r="K10">
        <v>0</v>
      </c>
      <c r="L10">
        <f>J10-K10</f>
        <v>2.5</v>
      </c>
      <c r="M10">
        <f>L10*2.3</f>
        <v>5.75</v>
      </c>
    </row>
    <row r="11" spans="1:18" ht="15.75" hidden="1" thickBot="1" x14ac:dyDescent="0.3">
      <c r="A11" s="26" t="s">
        <v>31</v>
      </c>
      <c r="B11">
        <v>300</v>
      </c>
      <c r="I11">
        <f t="shared" si="0"/>
        <v>0</v>
      </c>
    </row>
    <row r="12" spans="1:18" ht="15.75" thickBot="1" x14ac:dyDescent="0.3">
      <c r="A12" s="26" t="s">
        <v>31</v>
      </c>
      <c r="B12">
        <v>100</v>
      </c>
      <c r="C12">
        <v>152</v>
      </c>
      <c r="H12">
        <f>E12*C12</f>
        <v>0</v>
      </c>
      <c r="I12">
        <f>E12*B12/1000</f>
        <v>0</v>
      </c>
    </row>
    <row r="13" spans="1:18" ht="15.75" hidden="1" thickBot="1" x14ac:dyDescent="0.3">
      <c r="A13" s="26" t="s">
        <v>31</v>
      </c>
      <c r="B13">
        <v>50</v>
      </c>
      <c r="C13">
        <v>80</v>
      </c>
      <c r="D13">
        <v>50</v>
      </c>
      <c r="H13">
        <f>D13*C13</f>
        <v>4000</v>
      </c>
      <c r="I13">
        <f t="shared" si="0"/>
        <v>2.5</v>
      </c>
    </row>
    <row r="14" spans="1:18" ht="15.75" hidden="1" thickBot="1" x14ac:dyDescent="0.3">
      <c r="A14" s="26" t="s">
        <v>32</v>
      </c>
      <c r="B14" s="27">
        <v>500</v>
      </c>
      <c r="C14" s="27"/>
      <c r="D14" s="27"/>
      <c r="E14" s="27"/>
      <c r="F14" s="27"/>
      <c r="G14" s="27"/>
      <c r="H14" s="27"/>
      <c r="I14" s="27">
        <f t="shared" si="0"/>
        <v>0</v>
      </c>
      <c r="J14" s="28">
        <f>I15</f>
        <v>0.8</v>
      </c>
    </row>
    <row r="15" spans="1:18" ht="15.75" thickBot="1" x14ac:dyDescent="0.3">
      <c r="A15" s="26" t="s">
        <v>32</v>
      </c>
      <c r="B15">
        <v>100</v>
      </c>
      <c r="C15">
        <v>132</v>
      </c>
      <c r="E15">
        <v>8</v>
      </c>
      <c r="H15">
        <f>E15*C15</f>
        <v>1056</v>
      </c>
      <c r="I15">
        <f>E15*B15/1000</f>
        <v>0.8</v>
      </c>
      <c r="P15">
        <v>3</v>
      </c>
      <c r="Q15">
        <v>270</v>
      </c>
      <c r="R15">
        <f>Q15*P15</f>
        <v>810</v>
      </c>
    </row>
    <row r="16" spans="1:18" ht="15.75" hidden="1" thickBot="1" x14ac:dyDescent="0.3">
      <c r="A16" s="26" t="s">
        <v>32</v>
      </c>
      <c r="B16">
        <v>50</v>
      </c>
      <c r="I16">
        <f t="shared" si="0"/>
        <v>0</v>
      </c>
    </row>
    <row r="17" spans="1:18" ht="15.75" hidden="1" thickBot="1" x14ac:dyDescent="0.3">
      <c r="A17" s="26" t="s">
        <v>33</v>
      </c>
      <c r="B17" s="27">
        <v>500</v>
      </c>
      <c r="C17" s="27"/>
      <c r="D17" s="27"/>
      <c r="E17" s="27"/>
      <c r="F17" s="27"/>
      <c r="G17" s="27"/>
      <c r="H17" s="27"/>
      <c r="I17" s="27">
        <f t="shared" si="0"/>
        <v>0</v>
      </c>
      <c r="J17" s="28">
        <f>I18+I19</f>
        <v>4</v>
      </c>
    </row>
    <row r="18" spans="1:18" ht="15.75" thickBot="1" x14ac:dyDescent="0.3">
      <c r="A18" s="26" t="s">
        <v>33</v>
      </c>
      <c r="B18">
        <v>100</v>
      </c>
      <c r="C18">
        <v>92</v>
      </c>
      <c r="E18">
        <v>15</v>
      </c>
      <c r="H18">
        <f>E18*C18</f>
        <v>1380</v>
      </c>
      <c r="I18">
        <f>E18*B18/1000</f>
        <v>1.5</v>
      </c>
      <c r="K18">
        <v>3</v>
      </c>
      <c r="L18">
        <f>K18*0.5</f>
        <v>1.5</v>
      </c>
      <c r="M18">
        <f>I18+I19-L18</f>
        <v>2.5</v>
      </c>
      <c r="N18">
        <f>M18*2.3</f>
        <v>5.75</v>
      </c>
      <c r="P18">
        <v>6</v>
      </c>
      <c r="Q18">
        <v>220</v>
      </c>
      <c r="R18">
        <f>Q18*P18</f>
        <v>1320</v>
      </c>
    </row>
    <row r="19" spans="1:18" ht="15.75" hidden="1" thickBot="1" x14ac:dyDescent="0.3">
      <c r="A19" s="26" t="s">
        <v>33</v>
      </c>
      <c r="B19">
        <v>50</v>
      </c>
      <c r="C19">
        <v>50</v>
      </c>
      <c r="D19">
        <v>50</v>
      </c>
      <c r="H19">
        <f>D19*C19</f>
        <v>2500</v>
      </c>
      <c r="I19">
        <f>D19*B19/1000</f>
        <v>2.5</v>
      </c>
      <c r="K19">
        <v>30</v>
      </c>
      <c r="L19">
        <v>65</v>
      </c>
    </row>
    <row r="20" spans="1:18" hidden="1" x14ac:dyDescent="0.25">
      <c r="A20" t="s">
        <v>34</v>
      </c>
      <c r="B20">
        <v>500</v>
      </c>
      <c r="I20">
        <f t="shared" si="0"/>
        <v>0</v>
      </c>
    </row>
    <row r="21" spans="1:18" x14ac:dyDescent="0.25">
      <c r="H21">
        <f>SUM(H2:H19)</f>
        <v>55604</v>
      </c>
      <c r="I21">
        <f>SUM(I2:I20)</f>
        <v>39.200000000000003</v>
      </c>
      <c r="J21">
        <f>H23/I21</f>
        <v>1660.8163265306121</v>
      </c>
      <c r="K21">
        <v>380</v>
      </c>
      <c r="L21">
        <v>380</v>
      </c>
    </row>
    <row r="22" spans="1:18" x14ac:dyDescent="0.25">
      <c r="H22">
        <v>9500</v>
      </c>
      <c r="J22">
        <f>H23-30000</f>
        <v>35104</v>
      </c>
      <c r="K22">
        <v>11400</v>
      </c>
      <c r="L22">
        <v>24000</v>
      </c>
    </row>
    <row r="23" spans="1:18" x14ac:dyDescent="0.25">
      <c r="H23">
        <f>H22+H21</f>
        <v>65104</v>
      </c>
      <c r="J23">
        <f>J22/I21</f>
        <v>895.51020408163254</v>
      </c>
      <c r="K23">
        <f>K19*K21</f>
        <v>11400</v>
      </c>
      <c r="L23">
        <f>L19*L21</f>
        <v>24700</v>
      </c>
      <c r="M23">
        <f>L23+K23+L24</f>
        <v>41100</v>
      </c>
    </row>
    <row r="24" spans="1:18" x14ac:dyDescent="0.25">
      <c r="L24">
        <v>5000</v>
      </c>
      <c r="M24">
        <f>H23-M23</f>
        <v>24004</v>
      </c>
    </row>
  </sheetData>
  <autoFilter ref="A1:R20">
    <filterColumn colId="4">
      <customFilters>
        <customFilter operator="notEqual" val=" "/>
      </customFilters>
    </filterColumn>
  </autoFilter>
  <pageMargins left="0.7" right="0.7" top="0.75" bottom="0.75" header="0.3" footer="0.3"/>
  <pageSetup paperSize="259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opLeftCell="K1" zoomScale="80" zoomScaleNormal="80" workbookViewId="0">
      <selection activeCell="V1" sqref="V1:V1048576"/>
    </sheetView>
  </sheetViews>
  <sheetFormatPr defaultRowHeight="15" x14ac:dyDescent="0.25"/>
  <cols>
    <col min="1" max="1" width="20.85546875" customWidth="1"/>
    <col min="2" max="2" width="21.28515625" customWidth="1"/>
    <col min="3" max="3" width="25.42578125" customWidth="1"/>
    <col min="4" max="4" width="13.140625" bestFit="1" customWidth="1"/>
    <col min="5" max="5" width="13.28515625" bestFit="1" customWidth="1"/>
    <col min="6" max="6" width="13.42578125" bestFit="1" customWidth="1"/>
    <col min="7" max="7" width="14.140625" customWidth="1"/>
    <col min="8" max="9" width="14" bestFit="1" customWidth="1"/>
    <col min="10" max="10" width="16.42578125" bestFit="1" customWidth="1"/>
    <col min="11" max="11" width="13.7109375" bestFit="1" customWidth="1"/>
    <col min="12" max="12" width="13.5703125" customWidth="1"/>
    <col min="13" max="13" width="15" bestFit="1" customWidth="1"/>
    <col min="14" max="14" width="14.28515625" bestFit="1" customWidth="1"/>
    <col min="15" max="15" width="16.7109375" customWidth="1"/>
    <col min="16" max="16" width="15" bestFit="1" customWidth="1"/>
    <col min="17" max="17" width="13" bestFit="1" customWidth="1"/>
    <col min="18" max="18" width="13.5703125" bestFit="1" customWidth="1"/>
    <col min="19" max="19" width="13.7109375" bestFit="1" customWidth="1"/>
    <col min="20" max="22" width="13" bestFit="1" customWidth="1"/>
  </cols>
  <sheetData>
    <row r="1" spans="1:22" ht="75" x14ac:dyDescent="0.25">
      <c r="A1" s="21" t="s">
        <v>39</v>
      </c>
      <c r="B1" s="21" t="s">
        <v>47</v>
      </c>
      <c r="C1" s="23" t="s">
        <v>51</v>
      </c>
      <c r="D1" s="21" t="s">
        <v>56</v>
      </c>
      <c r="E1" s="21" t="s">
        <v>60</v>
      </c>
      <c r="F1" s="21" t="s">
        <v>64</v>
      </c>
      <c r="G1" s="21" t="s">
        <v>68</v>
      </c>
      <c r="H1" s="21" t="s">
        <v>71</v>
      </c>
      <c r="I1" s="21" t="s">
        <v>75</v>
      </c>
      <c r="J1" s="21" t="s">
        <v>78</v>
      </c>
      <c r="K1" s="21" t="s">
        <v>82</v>
      </c>
      <c r="L1" s="21" t="s">
        <v>85</v>
      </c>
      <c r="M1" s="21"/>
      <c r="N1" s="21" t="s">
        <v>89</v>
      </c>
      <c r="O1" s="21" t="s">
        <v>92</v>
      </c>
      <c r="P1" s="21" t="s">
        <v>96</v>
      </c>
      <c r="Q1" s="21" t="s">
        <v>99</v>
      </c>
      <c r="R1" s="21"/>
      <c r="S1" s="21" t="s">
        <v>103</v>
      </c>
      <c r="T1" s="21" t="s">
        <v>107</v>
      </c>
      <c r="U1" s="21" t="s">
        <v>111</v>
      </c>
      <c r="V1" s="21" t="s">
        <v>114</v>
      </c>
    </row>
    <row r="2" spans="1:22" ht="24" x14ac:dyDescent="0.25">
      <c r="A2" s="22" t="s">
        <v>40</v>
      </c>
      <c r="B2" s="22" t="s">
        <v>40</v>
      </c>
      <c r="C2" s="24" t="s">
        <v>40</v>
      </c>
      <c r="D2" s="22" t="s">
        <v>40</v>
      </c>
      <c r="E2" s="22" t="s">
        <v>40</v>
      </c>
      <c r="F2" s="22" t="s">
        <v>40</v>
      </c>
      <c r="G2" s="22" t="s">
        <v>40</v>
      </c>
      <c r="H2" s="22" t="s">
        <v>40</v>
      </c>
      <c r="I2" s="22" t="s">
        <v>40</v>
      </c>
      <c r="J2" s="22" t="s">
        <v>40</v>
      </c>
      <c r="K2" s="22" t="s">
        <v>40</v>
      </c>
      <c r="L2" s="22" t="s">
        <v>40</v>
      </c>
      <c r="M2" s="22"/>
      <c r="N2" s="22" t="s">
        <v>40</v>
      </c>
      <c r="O2" s="22" t="s">
        <v>40</v>
      </c>
      <c r="P2" s="22" t="s">
        <v>40</v>
      </c>
      <c r="Q2" s="22" t="s">
        <v>40</v>
      </c>
      <c r="R2" s="22"/>
      <c r="S2" s="22" t="s">
        <v>40</v>
      </c>
      <c r="T2" s="22" t="s">
        <v>40</v>
      </c>
      <c r="U2" s="22" t="s">
        <v>40</v>
      </c>
      <c r="V2" s="22" t="s">
        <v>40</v>
      </c>
    </row>
    <row r="3" spans="1:22" ht="31.5" x14ac:dyDescent="0.25">
      <c r="A3" s="20" t="s">
        <v>41</v>
      </c>
      <c r="B3" s="20" t="s">
        <v>48</v>
      </c>
      <c r="C3" s="25" t="s">
        <v>52</v>
      </c>
      <c r="D3" s="20" t="s">
        <v>57</v>
      </c>
      <c r="E3" s="20" t="s">
        <v>61</v>
      </c>
      <c r="F3" s="20" t="s">
        <v>65</v>
      </c>
      <c r="G3" s="20" t="s">
        <v>68</v>
      </c>
      <c r="H3" s="20" t="s">
        <v>72</v>
      </c>
      <c r="I3" s="20" t="s">
        <v>76</v>
      </c>
      <c r="J3" s="20" t="s">
        <v>79</v>
      </c>
      <c r="K3" s="20" t="s">
        <v>83</v>
      </c>
      <c r="L3" s="20" t="s">
        <v>86</v>
      </c>
      <c r="M3" s="20"/>
      <c r="N3" s="20" t="s">
        <v>90</v>
      </c>
      <c r="O3" s="20" t="s">
        <v>93</v>
      </c>
      <c r="P3" s="20" t="s">
        <v>96</v>
      </c>
      <c r="Q3" s="20" t="s">
        <v>100</v>
      </c>
      <c r="R3" s="20"/>
      <c r="S3" s="20" t="s">
        <v>104</v>
      </c>
      <c r="T3" s="20" t="s">
        <v>108</v>
      </c>
      <c r="U3" s="20" t="s">
        <v>112</v>
      </c>
      <c r="V3" s="20" t="s">
        <v>83</v>
      </c>
    </row>
    <row r="4" spans="1:22" x14ac:dyDescent="0.25">
      <c r="A4" s="22" t="s">
        <v>42</v>
      </c>
      <c r="B4" s="22" t="s">
        <v>42</v>
      </c>
      <c r="C4" s="24" t="s">
        <v>42</v>
      </c>
      <c r="D4" s="22" t="s">
        <v>42</v>
      </c>
      <c r="E4" s="22" t="s">
        <v>42</v>
      </c>
      <c r="F4" s="22" t="s">
        <v>42</v>
      </c>
      <c r="G4" s="22" t="s">
        <v>42</v>
      </c>
      <c r="H4" s="22" t="s">
        <v>42</v>
      </c>
      <c r="I4" s="22" t="s">
        <v>42</v>
      </c>
      <c r="J4" s="22" t="s">
        <v>42</v>
      </c>
      <c r="K4" s="22" t="s">
        <v>42</v>
      </c>
      <c r="L4" s="22" t="s">
        <v>42</v>
      </c>
      <c r="M4" s="22"/>
      <c r="N4" s="22" t="s">
        <v>42</v>
      </c>
      <c r="O4" s="22" t="s">
        <v>42</v>
      </c>
      <c r="P4" s="22" t="s">
        <v>42</v>
      </c>
      <c r="Q4" s="22" t="s">
        <v>42</v>
      </c>
      <c r="R4" s="22"/>
      <c r="S4" s="22" t="s">
        <v>42</v>
      </c>
      <c r="T4" s="22" t="s">
        <v>42</v>
      </c>
      <c r="U4" s="22" t="s">
        <v>42</v>
      </c>
      <c r="V4" s="22" t="s">
        <v>42</v>
      </c>
    </row>
    <row r="5" spans="1:22" ht="47.25" x14ac:dyDescent="0.25">
      <c r="A5" s="20" t="s">
        <v>43</v>
      </c>
      <c r="B5" s="20" t="s">
        <v>49</v>
      </c>
      <c r="C5" s="25" t="s">
        <v>53</v>
      </c>
      <c r="D5" s="20" t="s">
        <v>58</v>
      </c>
      <c r="E5" s="20" t="s">
        <v>62</v>
      </c>
      <c r="F5" s="20" t="s">
        <v>66</v>
      </c>
      <c r="G5" s="20" t="s">
        <v>69</v>
      </c>
      <c r="H5" s="20" t="s">
        <v>73</v>
      </c>
      <c r="I5" s="22" t="s">
        <v>44</v>
      </c>
      <c r="J5" s="20" t="s">
        <v>80</v>
      </c>
      <c r="K5" s="20" t="s">
        <v>58</v>
      </c>
      <c r="L5" s="20" t="s">
        <v>87</v>
      </c>
      <c r="M5" s="20"/>
      <c r="N5" s="22" t="s">
        <v>44</v>
      </c>
      <c r="O5" s="20" t="s">
        <v>94</v>
      </c>
      <c r="P5" s="20" t="s">
        <v>97</v>
      </c>
      <c r="Q5" s="20" t="s">
        <v>101</v>
      </c>
      <c r="R5" s="20"/>
      <c r="S5" s="20" t="s">
        <v>105</v>
      </c>
      <c r="T5" s="20" t="s">
        <v>109</v>
      </c>
      <c r="U5" s="20" t="s">
        <v>53</v>
      </c>
      <c r="V5" s="20" t="s">
        <v>115</v>
      </c>
    </row>
    <row r="6" spans="1:22" ht="45" x14ac:dyDescent="0.25">
      <c r="A6" s="22" t="s">
        <v>44</v>
      </c>
      <c r="B6" s="22" t="s">
        <v>44</v>
      </c>
      <c r="C6" s="24" t="s">
        <v>44</v>
      </c>
      <c r="D6" s="22" t="s">
        <v>44</v>
      </c>
      <c r="E6" s="22" t="s">
        <v>44</v>
      </c>
      <c r="F6" s="22" t="s">
        <v>44</v>
      </c>
      <c r="G6" s="22" t="s">
        <v>44</v>
      </c>
      <c r="H6" s="22" t="s">
        <v>44</v>
      </c>
      <c r="I6" s="21" t="s">
        <v>77</v>
      </c>
      <c r="J6" s="22" t="s">
        <v>44</v>
      </c>
      <c r="K6" s="22" t="s">
        <v>44</v>
      </c>
      <c r="L6" s="22" t="s">
        <v>44</v>
      </c>
      <c r="M6" s="22"/>
      <c r="N6" s="21" t="s">
        <v>91</v>
      </c>
      <c r="O6" s="22" t="s">
        <v>44</v>
      </c>
      <c r="P6" s="22" t="s">
        <v>44</v>
      </c>
      <c r="Q6" s="22" t="s">
        <v>44</v>
      </c>
      <c r="R6" s="22"/>
      <c r="S6" s="22" t="s">
        <v>44</v>
      </c>
      <c r="T6" s="22" t="s">
        <v>44</v>
      </c>
      <c r="U6" s="22" t="s">
        <v>44</v>
      </c>
      <c r="V6" s="22" t="s">
        <v>44</v>
      </c>
    </row>
    <row r="7" spans="1:22" ht="45" x14ac:dyDescent="0.25">
      <c r="A7" s="21" t="s">
        <v>45</v>
      </c>
      <c r="B7" s="21" t="s">
        <v>50</v>
      </c>
      <c r="C7" s="23" t="s">
        <v>54</v>
      </c>
      <c r="D7" s="21" t="s">
        <v>59</v>
      </c>
      <c r="E7" s="21" t="s">
        <v>63</v>
      </c>
      <c r="F7" s="21" t="s">
        <v>67</v>
      </c>
      <c r="G7" s="21" t="s">
        <v>70</v>
      </c>
      <c r="H7" s="21" t="s">
        <v>74</v>
      </c>
      <c r="I7" s="22" t="s">
        <v>46</v>
      </c>
      <c r="J7" s="21" t="s">
        <v>81</v>
      </c>
      <c r="K7" s="21" t="s">
        <v>84</v>
      </c>
      <c r="L7" s="21" t="s">
        <v>88</v>
      </c>
      <c r="M7" s="21"/>
      <c r="N7" s="22" t="s">
        <v>46</v>
      </c>
      <c r="O7" s="21" t="s">
        <v>95</v>
      </c>
      <c r="P7" s="21" t="s">
        <v>98</v>
      </c>
      <c r="Q7" s="21" t="s">
        <v>102</v>
      </c>
      <c r="R7" s="21"/>
      <c r="S7" s="21" t="s">
        <v>106</v>
      </c>
      <c r="T7" s="21" t="s">
        <v>110</v>
      </c>
      <c r="U7" s="21" t="s">
        <v>113</v>
      </c>
      <c r="V7" s="21" t="s">
        <v>116</v>
      </c>
    </row>
    <row r="8" spans="1:22" x14ac:dyDescent="0.25">
      <c r="A8" s="22" t="s">
        <v>46</v>
      </c>
      <c r="B8" s="22" t="s">
        <v>46</v>
      </c>
      <c r="C8" s="24" t="s">
        <v>46</v>
      </c>
      <c r="D8" s="22" t="s">
        <v>46</v>
      </c>
      <c r="E8" s="22" t="s">
        <v>46</v>
      </c>
      <c r="F8" s="22" t="s">
        <v>46</v>
      </c>
      <c r="G8" s="22" t="s">
        <v>46</v>
      </c>
      <c r="H8" s="22" t="s">
        <v>46</v>
      </c>
      <c r="I8" s="21">
        <v>89289056288</v>
      </c>
      <c r="J8" s="22" t="s">
        <v>46</v>
      </c>
      <c r="K8" s="22" t="s">
        <v>46</v>
      </c>
      <c r="L8" s="22" t="s">
        <v>46</v>
      </c>
      <c r="M8" s="22"/>
      <c r="N8" s="21">
        <v>77758986389</v>
      </c>
      <c r="O8" s="22" t="s">
        <v>46</v>
      </c>
      <c r="P8" s="22" t="s">
        <v>46</v>
      </c>
      <c r="Q8" s="22" t="s">
        <v>46</v>
      </c>
      <c r="R8" s="22"/>
      <c r="S8" s="22" t="s">
        <v>46</v>
      </c>
      <c r="T8" s="22" t="s">
        <v>46</v>
      </c>
      <c r="U8" s="22" t="s">
        <v>46</v>
      </c>
      <c r="V8" s="22" t="s">
        <v>46</v>
      </c>
    </row>
    <row r="9" spans="1:22" x14ac:dyDescent="0.25">
      <c r="A9" s="21">
        <v>79141344310</v>
      </c>
      <c r="B9" s="21">
        <v>89051956423</v>
      </c>
      <c r="C9" s="23">
        <v>79273166854</v>
      </c>
      <c r="D9" s="21">
        <v>89619296501</v>
      </c>
      <c r="E9" s="21">
        <v>89037381212</v>
      </c>
      <c r="F9" s="21">
        <v>89162142934</v>
      </c>
      <c r="G9" s="21">
        <v>79873796071</v>
      </c>
      <c r="H9" s="21">
        <v>79504316335</v>
      </c>
      <c r="J9" s="21">
        <v>79817693646</v>
      </c>
      <c r="K9" s="21">
        <v>89510331631</v>
      </c>
      <c r="L9" s="21">
        <v>89604752338</v>
      </c>
      <c r="M9" s="21"/>
      <c r="O9" s="21">
        <v>89246749740</v>
      </c>
      <c r="P9" s="21">
        <v>89232435586</v>
      </c>
      <c r="Q9" s="21">
        <v>89064471111</v>
      </c>
      <c r="R9" s="21"/>
      <c r="S9" s="21">
        <v>89226961066</v>
      </c>
      <c r="T9" s="21">
        <v>89609604081</v>
      </c>
      <c r="U9" s="21">
        <v>79196158701</v>
      </c>
      <c r="V9" s="21">
        <v>89138131988</v>
      </c>
    </row>
    <row r="10" spans="1:22" x14ac:dyDescent="0.25">
      <c r="B10" t="s">
        <v>55</v>
      </c>
      <c r="L10" t="s">
        <v>118</v>
      </c>
    </row>
    <row r="11" spans="1:22" x14ac:dyDescent="0.25">
      <c r="L11" t="s">
        <v>119</v>
      </c>
    </row>
  </sheetData>
  <hyperlinks>
    <hyperlink ref="A1" r:id="rId1" display="https://supl.biz/profiles/ooo-elmira-1789889/"/>
    <hyperlink ref="A9" r:id="rId2" display="tel:+79141344310"/>
    <hyperlink ref="B1" r:id="rId3" display="https://supl.biz/profiles/pitsburg-ooo-1220069/"/>
    <hyperlink ref="B7" r:id="rId4"/>
    <hyperlink ref="B9" r:id="rId5" display="tel:89051956423"/>
    <hyperlink ref="C1" r:id="rId6" display="https://supl.biz/profiles/ooo-kompaniya-odissej--1792490/"/>
    <hyperlink ref="C7" r:id="rId7" display="mailto:odissey_birsk6@mail.ru"/>
    <hyperlink ref="C9" r:id="rId8" display="tel:+79273166854"/>
    <hyperlink ref="A7" r:id="rId9"/>
    <hyperlink ref="D1" r:id="rId10" display="https://supl.biz/profiles/ip-pshenichnoe-1793024/"/>
    <hyperlink ref="D7" r:id="rId11"/>
    <hyperlink ref="D9" r:id="rId12" display="tel:89619296501"/>
    <hyperlink ref="E1" r:id="rId13" display="https://supl.biz/profiles/ooo-evolajt--1793020/"/>
    <hyperlink ref="E7" r:id="rId14"/>
    <hyperlink ref="E9" r:id="rId15" display="tel:89037381212"/>
    <hyperlink ref="F1" r:id="rId16" display="https://supl.biz/profiles/ooo-everest-1781923/"/>
    <hyperlink ref="F7" r:id="rId17"/>
    <hyperlink ref="F9" r:id="rId18" display="tel:89162142934"/>
    <hyperlink ref="G1" r:id="rId19" display="https://supl.biz/profiles/viktoriya-1792476/"/>
    <hyperlink ref="G7" r:id="rId20"/>
    <hyperlink ref="G9" r:id="rId21" display="tel:+79873796071"/>
    <hyperlink ref="H1" r:id="rId22" display="https://supl.biz/profiles/ip-vorov-s-e--1788839/"/>
    <hyperlink ref="H7" r:id="rId23"/>
    <hyperlink ref="H9" r:id="rId24" display="tel:+79504316335"/>
    <hyperlink ref="I1" r:id="rId25" display="https://supl.biz/profiles/ip-egorov-1690551/"/>
    <hyperlink ref="I6" r:id="rId26"/>
    <hyperlink ref="I8" r:id="rId27" display="tel:89289056288"/>
    <hyperlink ref="J1" r:id="rId28" display="https://supl.biz/profiles/ooo-rezerv-1791107/"/>
    <hyperlink ref="J7" r:id="rId29"/>
    <hyperlink ref="J9" r:id="rId30" display="tel:79817693646"/>
    <hyperlink ref="K1" r:id="rId31" display="https://supl.biz/profiles/ip-pshenichnaya-1791020/"/>
    <hyperlink ref="K7" r:id="rId32"/>
    <hyperlink ref="K9" r:id="rId33" display="tel:89510331631"/>
    <hyperlink ref="L1" r:id="rId34" display="https://supl.biz/profiles/optovo-roznichnaya-kompaniya-ip-lihashva-v-yu--415895/"/>
    <hyperlink ref="L7" r:id="rId35"/>
    <hyperlink ref="L9" r:id="rId36" display="tel:89604752338"/>
    <hyperlink ref="N1" r:id="rId37" display="https://supl.biz/profiles/too-dom-tovarom-alyans-1584940/"/>
    <hyperlink ref="N6" r:id="rId38"/>
    <hyperlink ref="N8" r:id="rId39" display="tel:+77758986389"/>
    <hyperlink ref="O1" r:id="rId40" display="https://supl.biz/profiles/ip-vorzhev-andrej-andreevich-1606228/"/>
    <hyperlink ref="O7" r:id="rId41"/>
    <hyperlink ref="O9" r:id="rId42" display="tel:89246749740"/>
    <hyperlink ref="P1" r:id="rId43" display="https://supl.biz/profiles/ekaterina-1785527/"/>
    <hyperlink ref="P7" r:id="rId44"/>
    <hyperlink ref="P9" r:id="rId45" display="tel:89232435586"/>
    <hyperlink ref="Q1" r:id="rId46" display="https://supl.biz/profiles/td-kilyatli-1774362/"/>
    <hyperlink ref="Q7" r:id="rId47"/>
    <hyperlink ref="Q9" r:id="rId48" display="tel:89064471111"/>
    <hyperlink ref="S1" r:id="rId49" display="https://supl.biz/profiles/ooo-diskont-tsentr-1708623/"/>
    <hyperlink ref="S7" r:id="rId50"/>
    <hyperlink ref="S9" r:id="rId51" display="tel:89226961066"/>
    <hyperlink ref="T1" r:id="rId52" display="https://supl.biz/profiles/ip-badazhkova-1783293/"/>
    <hyperlink ref="T7" r:id="rId53"/>
    <hyperlink ref="T9" r:id="rId54" display="tel:89609604081"/>
    <hyperlink ref="U1" r:id="rId55" display="https://supl.biz/profiles/ooo-pyatachok-torgovaya-set-1697153/"/>
    <hyperlink ref="U7" r:id="rId56" display="mailto:89196158701@mail.ru"/>
    <hyperlink ref="U9" r:id="rId57" display="tel:+79196158701"/>
    <hyperlink ref="V1" r:id="rId58" display="https://supl.biz/profiles/ip-zubova-e-s--1778779/"/>
    <hyperlink ref="V7" r:id="rId59" display="mailto:evgeni-zubov@yandex.ru"/>
    <hyperlink ref="V9" r:id="rId60" display="tel:8913813198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Katya</cp:lastModifiedBy>
  <cp:lastPrinted>2019-08-21T05:30:10Z</cp:lastPrinted>
  <dcterms:created xsi:type="dcterms:W3CDTF">2018-08-28T15:15:37Z</dcterms:created>
  <dcterms:modified xsi:type="dcterms:W3CDTF">2021-04-12T05:24:41Z</dcterms:modified>
</cp:coreProperties>
</file>