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11011"/>
  <workbookPr filterPrivacy="1" autoCompressPictures="0" defaultThemeVersion="124226"/>
  <xr:revisionPtr revIDLastSave="0" documentId="8_{E36904A2-615B-A644-80AC-8F4034891ACC}" xr6:coauthVersionLast="45" xr6:coauthVersionMax="45" xr10:uidLastSave="{00000000-0000-0000-0000-000000000000}"/>
  <bookViews>
    <workbookView xWindow="0" yWindow="0" windowWidth="28800" windowHeight="18000" xr2:uid="{00000000-000D-0000-FFFF-FFFF00000000}"/>
  </bookViews>
  <sheets>
    <sheet name="Заказной лист" sheetId="3" r:id="rId1"/>
  </sheets>
  <definedNames>
    <definedName name="_xlnm._FilterDatabase" localSheetId="0" hidden="1">'Заказной лист'!$E$13:$K$258</definedName>
  </definedNames>
  <calcPr calcId="191029" iterateDelta="1E-4"/>
</workbook>
</file>

<file path=xl/calcChain.xml><?xml version="1.0" encoding="utf-8"?>
<calcChain xmlns="http://schemas.openxmlformats.org/spreadsheetml/2006/main">
  <c r="N246" i="3" l="1"/>
  <c r="N247" i="3"/>
  <c r="N240" i="3"/>
  <c r="N243" i="3"/>
  <c r="N244" i="3"/>
  <c r="N239" i="3"/>
  <c r="N237" i="3"/>
  <c r="N238" i="3"/>
  <c r="N241" i="3"/>
  <c r="N242" i="3"/>
  <c r="N245" i="3"/>
  <c r="N13" i="3"/>
  <c r="N15" i="3"/>
  <c r="N18" i="3"/>
  <c r="N19" i="3"/>
  <c r="N23" i="3"/>
  <c r="N27" i="3"/>
  <c r="N31" i="3"/>
  <c r="N34" i="3"/>
  <c r="N35" i="3"/>
  <c r="N39" i="3"/>
  <c r="N42" i="3"/>
  <c r="N43" i="3"/>
  <c r="N46" i="3"/>
  <c r="N47" i="3"/>
  <c r="N50" i="3"/>
  <c r="N51" i="3"/>
  <c r="N54" i="3"/>
  <c r="N55" i="3"/>
  <c r="N58" i="3"/>
  <c r="N59" i="3"/>
  <c r="N62" i="3"/>
  <c r="N63" i="3"/>
  <c r="N66" i="3"/>
  <c r="N67" i="3"/>
  <c r="N71" i="3"/>
  <c r="N75" i="3"/>
  <c r="N79" i="3"/>
  <c r="N87" i="3"/>
  <c r="N90" i="3"/>
  <c r="N95" i="3"/>
  <c r="N98" i="3"/>
  <c r="N102" i="3"/>
  <c r="N110" i="3"/>
  <c r="N114" i="3"/>
  <c r="M8" i="3"/>
  <c r="N14" i="3" l="1"/>
  <c r="N30" i="3"/>
  <c r="N26" i="3"/>
  <c r="N22" i="3"/>
  <c r="N33" i="3"/>
  <c r="N38" i="3"/>
  <c r="N61" i="3"/>
  <c r="N57" i="3"/>
  <c r="N53" i="3"/>
  <c r="N49" i="3"/>
  <c r="N45" i="3"/>
  <c r="N41" i="3"/>
  <c r="N82" i="3"/>
  <c r="N78" i="3"/>
  <c r="N74" i="3"/>
  <c r="N70" i="3"/>
  <c r="N84" i="3"/>
  <c r="N92" i="3"/>
  <c r="N88" i="3"/>
  <c r="N97" i="3"/>
  <c r="N100" i="3"/>
  <c r="N107" i="3"/>
  <c r="N112" i="3"/>
  <c r="N116" i="3"/>
  <c r="N122" i="3"/>
  <c r="N129" i="3"/>
  <c r="N125" i="3"/>
  <c r="N141" i="3"/>
  <c r="N137" i="3"/>
  <c r="N155" i="3"/>
  <c r="N151" i="3"/>
  <c r="N147" i="3"/>
  <c r="N157" i="3"/>
  <c r="N159" i="3"/>
  <c r="N166" i="3"/>
  <c r="N185" i="3"/>
  <c r="N181" i="3"/>
  <c r="N177" i="3"/>
  <c r="N173" i="3"/>
  <c r="N189" i="3"/>
  <c r="N202" i="3"/>
  <c r="N198" i="3"/>
  <c r="N194" i="3"/>
  <c r="N209" i="3"/>
  <c r="N212" i="3"/>
  <c r="N213" i="3"/>
  <c r="N221" i="3"/>
  <c r="N236" i="3"/>
  <c r="N232" i="3"/>
  <c r="N228" i="3"/>
  <c r="N258" i="3"/>
  <c r="N254" i="3"/>
  <c r="N250" i="3"/>
  <c r="N29" i="3"/>
  <c r="N25" i="3"/>
  <c r="N21" i="3"/>
  <c r="N36" i="3"/>
  <c r="N64" i="3"/>
  <c r="N60" i="3"/>
  <c r="N56" i="3"/>
  <c r="N52" i="3"/>
  <c r="N48" i="3"/>
  <c r="N44" i="3"/>
  <c r="N40" i="3"/>
  <c r="N81" i="3"/>
  <c r="N77" i="3"/>
  <c r="N73" i="3"/>
  <c r="N69" i="3"/>
  <c r="N91" i="3"/>
  <c r="N103" i="3"/>
  <c r="N99" i="3"/>
  <c r="N106" i="3"/>
  <c r="N119" i="3"/>
  <c r="N115" i="3"/>
  <c r="N132" i="3"/>
  <c r="N128" i="3"/>
  <c r="N124" i="3"/>
  <c r="N140" i="3"/>
  <c r="N136" i="3"/>
  <c r="N154" i="3"/>
  <c r="N150" i="3"/>
  <c r="N146" i="3"/>
  <c r="N162" i="3"/>
  <c r="N158" i="3"/>
  <c r="N165" i="3"/>
  <c r="N184" i="3"/>
  <c r="N180" i="3"/>
  <c r="N176" i="3"/>
  <c r="N172" i="3"/>
  <c r="N190" i="3"/>
  <c r="N201" i="3"/>
  <c r="N197" i="3"/>
  <c r="N193" i="3"/>
  <c r="N208" i="3"/>
  <c r="N216" i="3"/>
  <c r="N218" i="3"/>
  <c r="N220" i="3"/>
  <c r="N235" i="3"/>
  <c r="N231" i="3"/>
  <c r="N227" i="3"/>
  <c r="N257" i="3"/>
  <c r="N253" i="3"/>
  <c r="N16" i="3"/>
  <c r="N32" i="3"/>
  <c r="N28" i="3"/>
  <c r="N24" i="3"/>
  <c r="N20" i="3"/>
  <c r="N80" i="3"/>
  <c r="N76" i="3"/>
  <c r="N72" i="3"/>
  <c r="N68" i="3"/>
  <c r="N94" i="3"/>
  <c r="N86" i="3"/>
  <c r="N109" i="3"/>
  <c r="N118" i="3"/>
  <c r="N131" i="3"/>
  <c r="N127" i="3"/>
  <c r="N123" i="3"/>
  <c r="N139" i="3"/>
  <c r="N135" i="3"/>
  <c r="N153" i="3"/>
  <c r="N149" i="3"/>
  <c r="N145" i="3"/>
  <c r="N161" i="3"/>
  <c r="N164" i="3"/>
  <c r="N169" i="3"/>
  <c r="N183" i="3"/>
  <c r="N179" i="3"/>
  <c r="N175" i="3"/>
  <c r="N171" i="3"/>
  <c r="N192" i="3"/>
  <c r="N200" i="3"/>
  <c r="N196" i="3"/>
  <c r="N205" i="3"/>
  <c r="N207" i="3"/>
  <c r="N215" i="3"/>
  <c r="N223" i="3"/>
  <c r="N219" i="3"/>
  <c r="N234" i="3"/>
  <c r="N230" i="3"/>
  <c r="N226" i="3"/>
  <c r="N256" i="3"/>
  <c r="N252" i="3"/>
  <c r="N93" i="3"/>
  <c r="N89" i="3"/>
  <c r="N85" i="3"/>
  <c r="N101" i="3"/>
  <c r="N105" i="3"/>
  <c r="N117" i="3"/>
  <c r="N113" i="3"/>
  <c r="N130" i="3"/>
  <c r="N126" i="3"/>
  <c r="N134" i="3"/>
  <c r="N138" i="3"/>
  <c r="N143" i="3"/>
  <c r="N152" i="3"/>
  <c r="N148" i="3"/>
  <c r="N144" i="3"/>
  <c r="N160" i="3"/>
  <c r="N167" i="3"/>
  <c r="N186" i="3"/>
  <c r="N182" i="3"/>
  <c r="N178" i="3"/>
  <c r="N174" i="3"/>
  <c r="N170" i="3"/>
  <c r="N203" i="3"/>
  <c r="N199" i="3"/>
  <c r="N195" i="3"/>
  <c r="N210" i="3"/>
  <c r="N206" i="3"/>
  <c r="N214" i="3"/>
  <c r="N222" i="3"/>
  <c r="N225" i="3"/>
  <c r="N233" i="3"/>
  <c r="N229" i="3"/>
  <c r="N249" i="3"/>
  <c r="N255" i="3"/>
  <c r="N251" i="3"/>
  <c r="P103" i="3"/>
  <c r="Q103" i="3"/>
  <c r="Q190" i="3"/>
  <c r="P190" i="3"/>
  <c r="Q189" i="3"/>
  <c r="P189" i="3"/>
  <c r="P237" i="3"/>
  <c r="Q237" i="3"/>
  <c r="P238" i="3"/>
  <c r="Q238" i="3"/>
  <c r="P239" i="3"/>
  <c r="Q239" i="3"/>
  <c r="P240" i="3"/>
  <c r="Q240" i="3"/>
  <c r="P241" i="3"/>
  <c r="Q241" i="3"/>
  <c r="P242" i="3"/>
  <c r="Q242" i="3"/>
  <c r="P243" i="3"/>
  <c r="Q243" i="3"/>
  <c r="P244" i="3"/>
  <c r="Q244" i="3"/>
  <c r="P245" i="3"/>
  <c r="Q245" i="3"/>
  <c r="P246" i="3"/>
  <c r="Q246" i="3"/>
  <c r="P247" i="3"/>
  <c r="Q247" i="3"/>
  <c r="P36" i="3" l="1"/>
  <c r="Q36" i="3"/>
  <c r="P167" i="3"/>
  <c r="Q167" i="3"/>
  <c r="P223" i="3" l="1"/>
  <c r="Q223" i="3"/>
  <c r="P221" i="3"/>
  <c r="Q221" i="3"/>
  <c r="P222" i="3"/>
  <c r="Q222" i="3"/>
  <c r="P216" i="3"/>
  <c r="Q216" i="3"/>
  <c r="P213" i="3"/>
  <c r="Q213" i="3"/>
  <c r="P214" i="3"/>
  <c r="Q214" i="3"/>
  <c r="P215" i="3"/>
  <c r="Q215" i="3"/>
  <c r="Q212" i="3"/>
  <c r="P212" i="3"/>
  <c r="P193" i="3"/>
  <c r="P194" i="3"/>
  <c r="P195" i="3"/>
  <c r="P196" i="3"/>
  <c r="P197" i="3"/>
  <c r="P198" i="3"/>
  <c r="P199" i="3"/>
  <c r="P200" i="3"/>
  <c r="P201" i="3"/>
  <c r="P202" i="3"/>
  <c r="P203" i="3"/>
  <c r="P192" i="3"/>
  <c r="I203" i="3"/>
  <c r="Q203" i="3" s="1"/>
  <c r="I202" i="3"/>
  <c r="Q202" i="3" s="1"/>
  <c r="I201" i="3"/>
  <c r="Q201" i="3" s="1"/>
  <c r="I200" i="3"/>
  <c r="Q200" i="3" s="1"/>
  <c r="I199" i="3"/>
  <c r="Q199" i="3" s="1"/>
  <c r="I198" i="3"/>
  <c r="Q198" i="3" s="1"/>
  <c r="I197" i="3"/>
  <c r="Q197" i="3" s="1"/>
  <c r="I196" i="3"/>
  <c r="Q196" i="3" s="1"/>
  <c r="I195" i="3"/>
  <c r="Q195" i="3" s="1"/>
  <c r="I194" i="3"/>
  <c r="Q194" i="3" s="1"/>
  <c r="I193" i="3"/>
  <c r="Q193" i="3" s="1"/>
  <c r="I192" i="3"/>
  <c r="Q192" i="3" s="1"/>
  <c r="Q220" i="3" l="1"/>
  <c r="P220" i="3"/>
  <c r="Q219" i="3"/>
  <c r="P219" i="3"/>
  <c r="Q218" i="3"/>
  <c r="P218" i="3"/>
  <c r="P210" i="3"/>
  <c r="Q210" i="3"/>
  <c r="P206" i="3"/>
  <c r="Q206" i="3"/>
  <c r="P207" i="3"/>
  <c r="Q207" i="3"/>
  <c r="P208" i="3"/>
  <c r="Q208" i="3"/>
  <c r="P209" i="3"/>
  <c r="Q209" i="3"/>
  <c r="Q205" i="3"/>
  <c r="P205" i="3"/>
  <c r="P250" i="3"/>
  <c r="Q250" i="3"/>
  <c r="P251" i="3"/>
  <c r="Q251" i="3"/>
  <c r="P252" i="3"/>
  <c r="Q252" i="3"/>
  <c r="P253" i="3"/>
  <c r="Q253" i="3"/>
  <c r="P254" i="3"/>
  <c r="Q254" i="3"/>
  <c r="P255" i="3"/>
  <c r="Q255" i="3"/>
  <c r="P256" i="3"/>
  <c r="Q256" i="3"/>
  <c r="P257" i="3"/>
  <c r="Q257" i="3"/>
  <c r="P258" i="3"/>
  <c r="Q258" i="3"/>
  <c r="Q249" i="3"/>
  <c r="P249" i="3"/>
  <c r="P233" i="3" l="1"/>
  <c r="Q233" i="3"/>
  <c r="P234" i="3"/>
  <c r="Q234" i="3"/>
  <c r="P235" i="3"/>
  <c r="Q235" i="3"/>
  <c r="P236" i="3"/>
  <c r="Q236" i="3"/>
  <c r="P85" i="3"/>
  <c r="P86" i="3"/>
  <c r="P87" i="3"/>
  <c r="P88" i="3"/>
  <c r="P89" i="3"/>
  <c r="P90" i="3"/>
  <c r="P91" i="3"/>
  <c r="P92" i="3"/>
  <c r="P93" i="3"/>
  <c r="P94" i="3"/>
  <c r="P95" i="3"/>
  <c r="P98" i="3"/>
  <c r="Q98" i="3"/>
  <c r="P99" i="3"/>
  <c r="Q99" i="3"/>
  <c r="P100" i="3"/>
  <c r="Q100" i="3"/>
  <c r="P101" i="3"/>
  <c r="P39" i="3"/>
  <c r="P40" i="3"/>
  <c r="Q40" i="3"/>
  <c r="P41" i="3"/>
  <c r="P42" i="3"/>
  <c r="P43" i="3"/>
  <c r="P44" i="3"/>
  <c r="P45" i="3"/>
  <c r="P46" i="3"/>
  <c r="P47" i="3"/>
  <c r="P48" i="3"/>
  <c r="Q48" i="3"/>
  <c r="P49" i="3"/>
  <c r="P50" i="3"/>
  <c r="P51" i="3"/>
  <c r="Q51" i="3"/>
  <c r="P52" i="3"/>
  <c r="P53" i="3"/>
  <c r="P54" i="3"/>
  <c r="Q54" i="3"/>
  <c r="P55" i="3"/>
  <c r="P56" i="3"/>
  <c r="P57" i="3"/>
  <c r="P58" i="3"/>
  <c r="P59" i="3"/>
  <c r="P60" i="3"/>
  <c r="P61" i="3"/>
  <c r="P62" i="3"/>
  <c r="P63" i="3"/>
  <c r="P64" i="3"/>
  <c r="P161" i="3"/>
  <c r="Q161" i="3"/>
  <c r="P162" i="3"/>
  <c r="Q162" i="3"/>
  <c r="I58" i="3"/>
  <c r="Q58" i="3" s="1"/>
  <c r="I46" i="3"/>
  <c r="Q46" i="3" s="1"/>
  <c r="I102" i="3"/>
  <c r="I101" i="3"/>
  <c r="Q101" i="3" s="1"/>
  <c r="I64" i="3"/>
  <c r="Q64" i="3" s="1"/>
  <c r="I16" i="3"/>
  <c r="Q16" i="3" s="1"/>
  <c r="I15" i="3"/>
  <c r="Q15" i="3" s="1"/>
  <c r="I35" i="3"/>
  <c r="I34" i="3"/>
  <c r="I39" i="3"/>
  <c r="Q39" i="3" s="1"/>
  <c r="I38" i="3"/>
  <c r="Q38" i="3" s="1"/>
  <c r="I50" i="3"/>
  <c r="Q50" i="3" s="1"/>
  <c r="I49" i="3"/>
  <c r="Q49" i="3" s="1"/>
  <c r="I52" i="3"/>
  <c r="Q52" i="3" s="1"/>
  <c r="P14" i="3"/>
  <c r="Q14" i="3"/>
  <c r="P15" i="3"/>
  <c r="P16" i="3"/>
  <c r="Q13" i="3"/>
  <c r="P13" i="3"/>
  <c r="P38" i="3"/>
  <c r="I62" i="3" l="1"/>
  <c r="Q62" i="3" s="1"/>
  <c r="I60" i="3"/>
  <c r="Q60" i="3" s="1"/>
  <c r="P34" i="3"/>
  <c r="Q34" i="3"/>
  <c r="P35" i="3"/>
  <c r="Q35" i="3"/>
  <c r="P226" i="3" l="1"/>
  <c r="Q226" i="3"/>
  <c r="P227" i="3"/>
  <c r="Q227" i="3"/>
  <c r="P228" i="3"/>
  <c r="Q228" i="3"/>
  <c r="P229" i="3"/>
  <c r="Q229" i="3"/>
  <c r="P230" i="3"/>
  <c r="Q230" i="3"/>
  <c r="P231" i="3"/>
  <c r="Q231" i="3"/>
  <c r="P232" i="3"/>
  <c r="Q232" i="3"/>
  <c r="Q225" i="3"/>
  <c r="P225" i="3"/>
  <c r="Q67" i="3"/>
  <c r="Q68" i="3"/>
  <c r="Q69" i="3"/>
  <c r="Q70" i="3"/>
  <c r="Q71" i="3"/>
  <c r="Q72" i="3"/>
  <c r="Q73" i="3"/>
  <c r="Q74" i="3"/>
  <c r="Q75" i="3"/>
  <c r="Q76" i="3"/>
  <c r="Q77" i="3"/>
  <c r="Q78" i="3"/>
  <c r="Q79" i="3"/>
  <c r="Q80" i="3"/>
  <c r="Q81" i="3"/>
  <c r="Q82" i="3"/>
  <c r="P67" i="3"/>
  <c r="P68" i="3"/>
  <c r="P69" i="3"/>
  <c r="P70" i="3"/>
  <c r="P71" i="3"/>
  <c r="P72" i="3"/>
  <c r="P73" i="3"/>
  <c r="P74" i="3"/>
  <c r="P75" i="3"/>
  <c r="P76" i="3"/>
  <c r="P77" i="3"/>
  <c r="P78" i="3"/>
  <c r="P79" i="3"/>
  <c r="P80" i="3"/>
  <c r="P81" i="3"/>
  <c r="P82" i="3"/>
  <c r="Q66" i="3"/>
  <c r="P66" i="3"/>
  <c r="I63" i="3"/>
  <c r="Q63" i="3" s="1"/>
  <c r="I170" i="3"/>
  <c r="Q170" i="3" s="1"/>
  <c r="I171" i="3"/>
  <c r="Q171" i="3" s="1"/>
  <c r="I172" i="3"/>
  <c r="Q172" i="3" s="1"/>
  <c r="I173" i="3"/>
  <c r="Q173" i="3" s="1"/>
  <c r="I174" i="3"/>
  <c r="Q174" i="3" s="1"/>
  <c r="I175" i="3"/>
  <c r="Q175" i="3" s="1"/>
  <c r="I176" i="3"/>
  <c r="Q176" i="3" s="1"/>
  <c r="Q178" i="3"/>
  <c r="Q180" i="3"/>
  <c r="Q182" i="3"/>
  <c r="Q184" i="3"/>
  <c r="I186" i="3"/>
  <c r="Q186" i="3" s="1"/>
  <c r="I169" i="3"/>
  <c r="Q169" i="3" s="1"/>
  <c r="I166" i="3"/>
  <c r="Q166" i="3" s="1"/>
  <c r="I165" i="3"/>
  <c r="Q165" i="3" s="1"/>
  <c r="I164" i="3"/>
  <c r="Q164" i="3" s="1"/>
  <c r="Q185" i="3"/>
  <c r="Q183" i="3"/>
  <c r="Q181" i="3"/>
  <c r="Q179" i="3"/>
  <c r="Q177" i="3"/>
  <c r="I153" i="3"/>
  <c r="Q153" i="3" s="1"/>
  <c r="I154" i="3"/>
  <c r="Q154" i="3" s="1"/>
  <c r="I155" i="3"/>
  <c r="Q155" i="3" s="1"/>
  <c r="I152" i="3"/>
  <c r="Q152" i="3" s="1"/>
  <c r="I160" i="3"/>
  <c r="Q160" i="3" s="1"/>
  <c r="I159" i="3"/>
  <c r="Q159" i="3" s="1"/>
  <c r="I158" i="3"/>
  <c r="Q158" i="3" s="1"/>
  <c r="I157" i="3"/>
  <c r="Q157" i="3" s="1"/>
  <c r="I150" i="3"/>
  <c r="Q150" i="3" s="1"/>
  <c r="I149" i="3"/>
  <c r="Q149" i="3" s="1"/>
  <c r="I148" i="3"/>
  <c r="Q148" i="3" s="1"/>
  <c r="I147" i="3"/>
  <c r="Q147" i="3" s="1"/>
  <c r="I146" i="3"/>
  <c r="Q146" i="3" s="1"/>
  <c r="I144" i="3"/>
  <c r="I143" i="3"/>
  <c r="Q143" i="3" s="1"/>
  <c r="I141" i="3"/>
  <c r="Q141" i="3" s="1"/>
  <c r="I140" i="3"/>
  <c r="Q140" i="3" s="1"/>
  <c r="I139" i="3"/>
  <c r="Q139" i="3" s="1"/>
  <c r="I138" i="3"/>
  <c r="Q138" i="3" s="1"/>
  <c r="I137" i="3"/>
  <c r="Q137" i="3" s="1"/>
  <c r="I136" i="3"/>
  <c r="Q136" i="3" s="1"/>
  <c r="I135" i="3"/>
  <c r="Q135" i="3" s="1"/>
  <c r="I134" i="3"/>
  <c r="Q134" i="3" s="1"/>
  <c r="Q151" i="3"/>
  <c r="Q145" i="3"/>
  <c r="Q144" i="3"/>
  <c r="Q129" i="3"/>
  <c r="I132" i="3"/>
  <c r="Q132" i="3" s="1"/>
  <c r="I131" i="3"/>
  <c r="Q131" i="3" s="1"/>
  <c r="I130" i="3"/>
  <c r="Q130" i="3" s="1"/>
  <c r="I128" i="3"/>
  <c r="Q128" i="3" s="1"/>
  <c r="I127" i="3"/>
  <c r="Q127" i="3" s="1"/>
  <c r="I126" i="3"/>
  <c r="Q126" i="3" s="1"/>
  <c r="I125" i="3"/>
  <c r="Q125" i="3" s="1"/>
  <c r="I124" i="3"/>
  <c r="Q124" i="3" s="1"/>
  <c r="I123" i="3"/>
  <c r="Q123" i="3" s="1"/>
  <c r="I122" i="3"/>
  <c r="Q122" i="3" s="1"/>
  <c r="I119" i="3"/>
  <c r="Q119" i="3" s="1"/>
  <c r="I118" i="3"/>
  <c r="Q118" i="3" s="1"/>
  <c r="I117" i="3"/>
  <c r="Q117" i="3" s="1"/>
  <c r="I116" i="3"/>
  <c r="Q116" i="3" s="1"/>
  <c r="I115" i="3"/>
  <c r="Q115" i="3" s="1"/>
  <c r="I114" i="3"/>
  <c r="Q114" i="3" s="1"/>
  <c r="I113" i="3"/>
  <c r="Q113" i="3" s="1"/>
  <c r="I112" i="3"/>
  <c r="Q112" i="3" s="1"/>
  <c r="I110" i="3"/>
  <c r="Q110" i="3" s="1"/>
  <c r="I109" i="3"/>
  <c r="Q109" i="3" s="1"/>
  <c r="Q102" i="3"/>
  <c r="I106" i="3"/>
  <c r="Q106" i="3" s="1"/>
  <c r="I107" i="3"/>
  <c r="Q107" i="3" s="1"/>
  <c r="I105" i="3"/>
  <c r="Q105" i="3" s="1"/>
  <c r="I97" i="3"/>
  <c r="Q97" i="3" s="1"/>
  <c r="I94" i="3"/>
  <c r="Q94" i="3" s="1"/>
  <c r="I91" i="3"/>
  <c r="Q91" i="3" s="1"/>
  <c r="I95" i="3"/>
  <c r="Q95" i="3" s="1"/>
  <c r="I92" i="3"/>
  <c r="Q92" i="3" s="1"/>
  <c r="I89" i="3"/>
  <c r="Q89" i="3" s="1"/>
  <c r="I86" i="3"/>
  <c r="Q86" i="3" s="1"/>
  <c r="I88" i="3"/>
  <c r="Q88" i="3" s="1"/>
  <c r="I85" i="3"/>
  <c r="Q85" i="3" s="1"/>
  <c r="I93" i="3"/>
  <c r="Q93" i="3" s="1"/>
  <c r="I90" i="3"/>
  <c r="Q90" i="3" s="1"/>
  <c r="I87" i="3"/>
  <c r="Q87" i="3" s="1"/>
  <c r="I84" i="3"/>
  <c r="Q84" i="3" s="1"/>
  <c r="Q22" i="3"/>
  <c r="Q23" i="3"/>
  <c r="Q24" i="3"/>
  <c r="Q25" i="3"/>
  <c r="Q26" i="3"/>
  <c r="Q27" i="3"/>
  <c r="Q29" i="3"/>
  <c r="Q31" i="3"/>
  <c r="Q33" i="3"/>
  <c r="I61" i="3"/>
  <c r="Q61" i="3" s="1"/>
  <c r="I59" i="3"/>
  <c r="Q59" i="3" s="1"/>
  <c r="I57" i="3"/>
  <c r="Q57" i="3" s="1"/>
  <c r="I43" i="3"/>
  <c r="Q43" i="3" s="1"/>
  <c r="I45" i="3"/>
  <c r="Q45" i="3" s="1"/>
  <c r="I42" i="3"/>
  <c r="Q42" i="3" s="1"/>
  <c r="I56" i="3"/>
  <c r="Q56" i="3" s="1"/>
  <c r="I44" i="3"/>
  <c r="Q44" i="3" s="1"/>
  <c r="I47" i="3"/>
  <c r="Q47" i="3" s="1"/>
  <c r="I53" i="3"/>
  <c r="Q53" i="3" s="1"/>
  <c r="I55" i="3"/>
  <c r="Q55" i="3" s="1"/>
  <c r="I41" i="3"/>
  <c r="Q41" i="3" s="1"/>
  <c r="I32" i="3"/>
  <c r="Q32" i="3" s="1"/>
  <c r="I30" i="3"/>
  <c r="Q30" i="3" s="1"/>
  <c r="I28" i="3"/>
  <c r="Q28" i="3" s="1"/>
  <c r="Q20" i="3"/>
  <c r="Q21" i="3"/>
  <c r="Q19" i="3"/>
  <c r="Q18" i="3"/>
  <c r="P186" i="3"/>
  <c r="P185" i="3"/>
  <c r="P184" i="3"/>
  <c r="P183" i="3"/>
  <c r="P182" i="3"/>
  <c r="P181" i="3"/>
  <c r="P180" i="3"/>
  <c r="P179" i="3"/>
  <c r="P178" i="3"/>
  <c r="P177" i="3"/>
  <c r="P176" i="3"/>
  <c r="P175" i="3"/>
  <c r="P174" i="3"/>
  <c r="P173" i="3"/>
  <c r="P172" i="3"/>
  <c r="P171" i="3"/>
  <c r="P170" i="3"/>
  <c r="P169" i="3"/>
  <c r="P166" i="3"/>
  <c r="P165" i="3"/>
  <c r="P164" i="3"/>
  <c r="P160" i="3"/>
  <c r="P159" i="3"/>
  <c r="P158" i="3"/>
  <c r="P157" i="3"/>
  <c r="P155" i="3"/>
  <c r="P154" i="3"/>
  <c r="P153" i="3"/>
  <c r="P152" i="3"/>
  <c r="P151" i="3"/>
  <c r="P150" i="3"/>
  <c r="P149" i="3"/>
  <c r="P148" i="3"/>
  <c r="P147" i="3"/>
  <c r="P146" i="3"/>
  <c r="P145" i="3"/>
  <c r="P144" i="3"/>
  <c r="P143" i="3"/>
  <c r="P141" i="3"/>
  <c r="P140" i="3"/>
  <c r="P139" i="3"/>
  <c r="P138" i="3"/>
  <c r="P137" i="3"/>
  <c r="P136" i="3"/>
  <c r="P135" i="3"/>
  <c r="P134" i="3"/>
  <c r="P132" i="3"/>
  <c r="P131" i="3"/>
  <c r="P130" i="3"/>
  <c r="P129" i="3"/>
  <c r="P128" i="3"/>
  <c r="P127" i="3"/>
  <c r="P126" i="3"/>
  <c r="P125" i="3"/>
  <c r="P124" i="3"/>
  <c r="P123" i="3"/>
  <c r="P122" i="3"/>
  <c r="P119" i="3"/>
  <c r="P118" i="3"/>
  <c r="P117" i="3"/>
  <c r="P116" i="3"/>
  <c r="P115" i="3"/>
  <c r="P114" i="3"/>
  <c r="P113" i="3"/>
  <c r="P112" i="3"/>
  <c r="P110" i="3"/>
  <c r="P109" i="3"/>
  <c r="P107" i="3"/>
  <c r="P106" i="3"/>
  <c r="P105" i="3"/>
  <c r="P102" i="3"/>
  <c r="P97" i="3"/>
  <c r="P84" i="3"/>
  <c r="P19" i="3"/>
  <c r="P20" i="3"/>
  <c r="P21" i="3"/>
  <c r="P22" i="3"/>
  <c r="P23" i="3"/>
  <c r="P24" i="3"/>
  <c r="P25" i="3"/>
  <c r="P26" i="3"/>
  <c r="P27" i="3"/>
  <c r="P28" i="3"/>
  <c r="P29" i="3"/>
  <c r="P30" i="3"/>
  <c r="P31" i="3"/>
  <c r="P32" i="3"/>
  <c r="P33" i="3"/>
  <c r="P18" i="3"/>
  <c r="N8" i="3" l="1"/>
  <c r="P8" i="3"/>
  <c r="Q8" i="3"/>
  <c r="Q2" i="3" s="1"/>
</calcChain>
</file>

<file path=xl/sharedStrings.xml><?xml version="1.0" encoding="utf-8"?>
<sst xmlns="http://schemas.openxmlformats.org/spreadsheetml/2006/main" count="753" uniqueCount="478">
  <si>
    <t>Емкость</t>
  </si>
  <si>
    <t>№</t>
  </si>
  <si>
    <t>0,5 л.</t>
  </si>
  <si>
    <t>5 л., ПЭТ</t>
  </si>
  <si>
    <t>5 л., ПЭК</t>
  </si>
  <si>
    <t>2. Хозяйственная группа товаров</t>
  </si>
  <si>
    <t>0,75 л.</t>
  </si>
  <si>
    <t>15 шт.</t>
  </si>
  <si>
    <t>1 шт.</t>
  </si>
  <si>
    <t>5 л. ПЭК</t>
  </si>
  <si>
    <t>Наименование</t>
  </si>
  <si>
    <t>1,5 ПЭК</t>
  </si>
  <si>
    <t>5 л. ПЭТ</t>
  </si>
  <si>
    <t>10 шт.</t>
  </si>
  <si>
    <t>65 рул.</t>
  </si>
  <si>
    <t>60 рул.</t>
  </si>
  <si>
    <t>25 рул.</t>
  </si>
  <si>
    <t>15 рул.</t>
  </si>
  <si>
    <t>10 рул.</t>
  </si>
  <si>
    <t>36 шт.</t>
  </si>
  <si>
    <t>50 шт.</t>
  </si>
  <si>
    <t xml:space="preserve"> 50 шт.</t>
  </si>
  <si>
    <t>42 шт.</t>
  </si>
  <si>
    <t>1 л.</t>
  </si>
  <si>
    <t>Шт. в уп.</t>
  </si>
  <si>
    <t>16 шт.</t>
  </si>
  <si>
    <t>1.Бытовая химия</t>
  </si>
  <si>
    <t>100 шт.</t>
  </si>
  <si>
    <t>3 шт.</t>
  </si>
  <si>
    <t>40 шт.</t>
  </si>
  <si>
    <t>30 шт.</t>
  </si>
  <si>
    <t>20 шт.</t>
  </si>
  <si>
    <t>45 шт.</t>
  </si>
  <si>
    <t>1. Бумажная группа товаров</t>
  </si>
  <si>
    <t>20 пачек</t>
  </si>
  <si>
    <t>12 шт.</t>
  </si>
  <si>
    <t>Бумажная простынь 0,5/100 м.</t>
  </si>
  <si>
    <t>Туалетная бумага Нежная</t>
  </si>
  <si>
    <t>2. Мешки для мусора</t>
  </si>
  <si>
    <t>3. Губки кухонные</t>
  </si>
  <si>
    <t>4. Салфетки для уборки</t>
  </si>
  <si>
    <t xml:space="preserve">1 л., </t>
  </si>
  <si>
    <t xml:space="preserve"> 10 шт.</t>
  </si>
  <si>
    <t>6 шт.</t>
  </si>
  <si>
    <t>0,53 л.</t>
  </si>
  <si>
    <t>24 шт.</t>
  </si>
  <si>
    <t>18 шт.</t>
  </si>
  <si>
    <t>21 шт.</t>
  </si>
  <si>
    <t>Штрих-код</t>
  </si>
  <si>
    <t>Шт. на паллете</t>
  </si>
  <si>
    <t>Полотенца бумажные V- сложения, 200 листов</t>
  </si>
  <si>
    <t>Полотенца бумажные V- сложения, 250 лист.</t>
  </si>
  <si>
    <t>Полотенца бумажные Z-сл., 2-х слойные, 150 листов</t>
  </si>
  <si>
    <t>Салфетки бумажные, 100 листов</t>
  </si>
  <si>
    <t>Салфетки бумажные, 100 листов (втор)</t>
  </si>
  <si>
    <t>Фольга 44*10/11 мкм</t>
  </si>
  <si>
    <t>Фольга 44*10/14 мкм</t>
  </si>
  <si>
    <t>Фольга 290х90/12</t>
  </si>
  <si>
    <t>Фольга 290х45/18</t>
  </si>
  <si>
    <t xml:space="preserve">Бумага туалетная 2-х сл. 150м. </t>
  </si>
  <si>
    <t>Зубочистки в инд. ПЭ упаковке по 1000шт в кор., Komfi/50уп</t>
  </si>
  <si>
    <t>Пленка пищевая 20 м.</t>
  </si>
  <si>
    <t>4630010887351</t>
  </si>
  <si>
    <t>4630010886972</t>
  </si>
  <si>
    <t>Сумма заказа, в руб.</t>
  </si>
  <si>
    <t>Вес шт.</t>
  </si>
  <si>
    <t>ВЕС:</t>
  </si>
  <si>
    <t>Объем:</t>
  </si>
  <si>
    <t>Кол-во паллет:</t>
  </si>
  <si>
    <t>Заказ в шт:</t>
  </si>
  <si>
    <t>Объем шт.</t>
  </si>
  <si>
    <t>Фото</t>
  </si>
  <si>
    <t>Детское Туалетное мыло  "Ромашка" в/обертке 90 гр</t>
  </si>
  <si>
    <t xml:space="preserve">Детское Туалетное мыло  "Череда" в/обертке 100гр (флоу-пак) </t>
  </si>
  <si>
    <t>Детское Туалетное мыло натуральное в/обертке 200гр (флоу-пак)</t>
  </si>
  <si>
    <t>3.Туалетное мыло</t>
  </si>
  <si>
    <t>90 шт.</t>
  </si>
  <si>
    <t>90 гр.</t>
  </si>
  <si>
    <t>100 гр.</t>
  </si>
  <si>
    <t>200 гр.</t>
  </si>
  <si>
    <t>Мыло туалетное "Ароматное" 100 г.   Цветочное</t>
  </si>
  <si>
    <t>Мыло туалетное "Ароматное" 90 г.  Земляника</t>
  </si>
  <si>
    <t>Мыло туалетное "Ароматное" 90 г.  Ландыш</t>
  </si>
  <si>
    <t>Мыло туалетное "Ароматное" 90 г.  Ромашка</t>
  </si>
  <si>
    <t>Мыло туалетное "Ароматное" 90 г.  ЯБЛОКО</t>
  </si>
  <si>
    <t>Мыло туалетное "ШТАМПОВАННОЕ" 90 г. в обертке МАЛИНА</t>
  </si>
  <si>
    <t>Мыло туалетное "ШТАМПОВАННОЕ" 90 г. в обертке МЯТА</t>
  </si>
  <si>
    <t>Мыло туалетное натур. 200гр. в/обертке (флоу-пак) Земляничное</t>
  </si>
  <si>
    <t xml:space="preserve">Мыло туалетное, натур. 200гр. в/обертке (флоу-пак) Хвойное </t>
  </si>
  <si>
    <t>Мыло туалетное Банное 100гр в плёнке</t>
  </si>
  <si>
    <t>Мыло туалетное Банное 200гр в плёнке</t>
  </si>
  <si>
    <t>Хозяйственное 72%  БЕЛОЕ 200гр/ в упаковке</t>
  </si>
  <si>
    <t>Хозяйственное 65%, 200 г. Белое БЕЗ УПАКОВКИ</t>
  </si>
  <si>
    <t>72 шт.</t>
  </si>
  <si>
    <t>Мыло туалетное Банное 200гр. натуральное в/обертке (флоу-пак)</t>
  </si>
  <si>
    <t>4.Средство для мытья посуды</t>
  </si>
  <si>
    <t>5. Средство для стирки</t>
  </si>
  <si>
    <t>6.Средство для всех типов поверхностей</t>
  </si>
  <si>
    <t>7. Средство для плит, грилей, духовок</t>
  </si>
  <si>
    <t xml:space="preserve">8.Средство для стекол, зеркал </t>
  </si>
  <si>
    <t xml:space="preserve">Сменный баллон "Gold mint plus" к Автомат. освежителю воздуха 230мл. After rain </t>
  </si>
  <si>
    <t>Сменный баллон "Gold mint plus" к Автомат. освежителю воздуха 230мл. Ocean</t>
  </si>
  <si>
    <t>Освежитель  воздуха, "Gold mint» 300мл. Antitabacco</t>
  </si>
  <si>
    <t>Освежитель воздуха GOLD WIND 300мл. After rain (после дождя</t>
  </si>
  <si>
    <t>Освежитель воздуха GOLD WIND 300мл. Coffee (кофе)</t>
  </si>
  <si>
    <t>Освежитель воздуха GOLD WIND 300мл. Green grass (зелёная трава)</t>
  </si>
  <si>
    <t xml:space="preserve">Освежитель воздуха GOLD WIND 300мл. Mango &amp; Kiwi </t>
  </si>
  <si>
    <t>Освежитель воздуха GOLD WIND 300мл. Ocean (океан)</t>
  </si>
  <si>
    <t>Фольга  44*50/9 мкм</t>
  </si>
  <si>
    <t>Фольга 44*100/9 мкм</t>
  </si>
  <si>
    <t>Фольга  44*20/11 мкм</t>
  </si>
  <si>
    <t>Фольга  44*20/14 мкм</t>
  </si>
  <si>
    <t>072017</t>
  </si>
  <si>
    <t>072000</t>
  </si>
  <si>
    <t>072031</t>
  </si>
  <si>
    <t>072024</t>
  </si>
  <si>
    <t> 60175</t>
  </si>
  <si>
    <t>1.АНТИБАКТЕРИАЛЬНЫЙ ГЕЛЬ</t>
  </si>
  <si>
    <t>2.Чистящие и моющие средства</t>
  </si>
  <si>
    <t>3. Жидкое мыло-бальзам</t>
  </si>
  <si>
    <t xml:space="preserve">Антибактериальный гель для рук Chistofor </t>
  </si>
  <si>
    <r>
      <rPr>
        <b/>
        <sz val="16"/>
        <rFont val="Arial"/>
        <family val="2"/>
        <charset val="204"/>
      </rPr>
      <t>Chistofor</t>
    </r>
    <r>
      <rPr>
        <sz val="16"/>
        <rFont val="Arial"/>
        <family val="2"/>
        <charset val="204"/>
      </rPr>
      <t xml:space="preserve"> WC Agent 001 Universal </t>
    </r>
  </si>
  <si>
    <r>
      <rPr>
        <b/>
        <sz val="16"/>
        <rFont val="Arial"/>
        <family val="2"/>
        <charset val="204"/>
      </rPr>
      <t>Chistofor</t>
    </r>
    <r>
      <rPr>
        <sz val="16"/>
        <rFont val="Arial"/>
        <family val="2"/>
        <charset val="204"/>
      </rPr>
      <t xml:space="preserve"> WC Agent 002 Cool Fresh</t>
    </r>
  </si>
  <si>
    <r>
      <t>Chistofor</t>
    </r>
    <r>
      <rPr>
        <sz val="16"/>
        <rFont val="Arial"/>
        <family val="2"/>
        <charset val="204"/>
      </rPr>
      <t xml:space="preserve"> WC Agent 003 Active Clean</t>
    </r>
    <r>
      <rPr>
        <b/>
        <sz val="16"/>
        <rFont val="Arial"/>
        <family val="2"/>
        <charset val="204"/>
      </rPr>
      <t xml:space="preserve">                                         </t>
    </r>
    <r>
      <rPr>
        <sz val="16"/>
        <rFont val="Arial"/>
        <family val="2"/>
        <charset val="204"/>
      </rPr>
      <t>( без хлора)</t>
    </r>
  </si>
  <si>
    <r>
      <rPr>
        <b/>
        <sz val="16"/>
        <color theme="1"/>
        <rFont val="Arial"/>
        <family val="2"/>
        <charset val="204"/>
      </rPr>
      <t xml:space="preserve">Chistofor </t>
    </r>
    <r>
      <rPr>
        <sz val="16"/>
        <color theme="1"/>
        <rFont val="Arial"/>
        <family val="2"/>
        <charset val="204"/>
      </rPr>
      <t>WC Agent 004  Belizna gel</t>
    </r>
  </si>
  <si>
    <r>
      <t xml:space="preserve">Chistofor </t>
    </r>
    <r>
      <rPr>
        <sz val="16"/>
        <rFont val="Arial"/>
        <family val="2"/>
        <charset val="204"/>
      </rPr>
      <t>WC Agent 007  Extreme White                                     ( без хлора)</t>
    </r>
  </si>
  <si>
    <r>
      <rPr>
        <sz val="16"/>
        <color theme="1"/>
        <rFont val="Arial"/>
        <family val="2"/>
        <charset val="204"/>
      </rPr>
      <t xml:space="preserve">Белизна Гель  </t>
    </r>
    <r>
      <rPr>
        <b/>
        <sz val="16"/>
        <color theme="1"/>
        <rFont val="Arial"/>
        <family val="2"/>
        <charset val="204"/>
      </rPr>
      <t xml:space="preserve">Chistofor </t>
    </r>
    <r>
      <rPr>
        <b/>
        <sz val="16"/>
        <color rgb="FFFF0000"/>
        <rFont val="Arial"/>
        <family val="2"/>
        <charset val="204"/>
      </rPr>
      <t xml:space="preserve">Simple  </t>
    </r>
    <r>
      <rPr>
        <b/>
        <sz val="16"/>
        <color theme="1"/>
        <rFont val="Arial"/>
        <family val="2"/>
        <charset val="204"/>
      </rPr>
      <t xml:space="preserve">                                          ЯБЛОКО</t>
    </r>
  </si>
  <si>
    <r>
      <rPr>
        <sz val="16"/>
        <color theme="1"/>
        <rFont val="Arial"/>
        <family val="2"/>
        <charset val="204"/>
      </rPr>
      <t>Белизна Гель</t>
    </r>
    <r>
      <rPr>
        <b/>
        <sz val="16"/>
        <color theme="1"/>
        <rFont val="Arial"/>
        <family val="2"/>
        <charset val="204"/>
      </rPr>
      <t xml:space="preserve"> Chistofor </t>
    </r>
    <r>
      <rPr>
        <b/>
        <sz val="16"/>
        <color rgb="FFFF0000"/>
        <rFont val="Arial"/>
        <family val="2"/>
        <charset val="204"/>
      </rPr>
      <t xml:space="preserve">Simple </t>
    </r>
    <r>
      <rPr>
        <b/>
        <sz val="16"/>
        <color theme="1"/>
        <rFont val="Arial"/>
        <family val="2"/>
        <charset val="204"/>
      </rPr>
      <t xml:space="preserve">                                              ЛИМОН</t>
    </r>
  </si>
  <si>
    <r>
      <t xml:space="preserve">Белизна Гель </t>
    </r>
    <r>
      <rPr>
        <b/>
        <sz val="16"/>
        <color theme="1"/>
        <rFont val="Arial"/>
        <family val="2"/>
        <charset val="204"/>
      </rPr>
      <t xml:space="preserve">Chistofor </t>
    </r>
    <r>
      <rPr>
        <b/>
        <sz val="16"/>
        <color rgb="FFFF0000"/>
        <rFont val="Arial"/>
        <family val="2"/>
        <charset val="204"/>
      </rPr>
      <t>Simple</t>
    </r>
    <r>
      <rPr>
        <b/>
        <sz val="16"/>
        <color theme="1"/>
        <rFont val="Arial"/>
        <family val="2"/>
        <charset val="204"/>
      </rPr>
      <t xml:space="preserve">  </t>
    </r>
    <r>
      <rPr>
        <sz val="16"/>
        <color theme="1"/>
        <rFont val="Arial"/>
        <family val="2"/>
        <charset val="204"/>
      </rPr>
      <t xml:space="preserve">                     </t>
    </r>
  </si>
  <si>
    <r>
      <t xml:space="preserve">Универсальное чистящее средство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</t>
    </r>
    <r>
      <rPr>
        <b/>
        <sz val="16"/>
        <color rgb="FFFF0000"/>
        <rFont val="Arial"/>
        <family val="2"/>
        <charset val="204"/>
      </rPr>
      <t>Simple</t>
    </r>
    <r>
      <rPr>
        <sz val="16"/>
        <color theme="1"/>
        <rFont val="Arial"/>
        <family val="2"/>
        <charset val="204"/>
      </rPr>
      <t xml:space="preserve"> </t>
    </r>
    <r>
      <rPr>
        <b/>
        <sz val="16"/>
        <color theme="1"/>
        <rFont val="Arial"/>
        <family val="2"/>
        <charset val="204"/>
      </rPr>
      <t>ОКСИ гель</t>
    </r>
  </si>
  <si>
    <r>
      <t xml:space="preserve">Средство для прочистки канализационных стоков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</t>
    </r>
    <r>
      <rPr>
        <b/>
        <sz val="16"/>
        <color theme="1"/>
        <rFont val="Arial"/>
        <family val="2"/>
        <charset val="204"/>
      </rPr>
      <t>КРУТ</t>
    </r>
  </si>
  <si>
    <r>
      <t xml:space="preserve">АнтиБактериальное </t>
    </r>
    <r>
      <rPr>
        <sz val="16"/>
        <color theme="1"/>
        <rFont val="Arial"/>
        <family val="2"/>
        <charset val="204"/>
      </rPr>
      <t>жидкое мыло</t>
    </r>
    <r>
      <rPr>
        <b/>
        <sz val="16"/>
        <color theme="1"/>
        <rFont val="Arial"/>
        <family val="2"/>
        <charset val="204"/>
      </rPr>
      <t xml:space="preserve"> Chistofor</t>
    </r>
  </si>
  <si>
    <r>
      <t xml:space="preserve">АнтиБактериальное </t>
    </r>
    <r>
      <rPr>
        <sz val="16"/>
        <color theme="1"/>
        <rFont val="Arial"/>
        <family val="2"/>
        <charset val="204"/>
      </rPr>
      <t>жидкое мыло</t>
    </r>
    <r>
      <rPr>
        <b/>
        <sz val="16"/>
        <color theme="1"/>
        <rFont val="Arial"/>
        <family val="2"/>
        <charset val="204"/>
      </rPr>
      <t xml:space="preserve"> Chistofor в гофроящике</t>
    </r>
  </si>
  <si>
    <r>
      <t xml:space="preserve">Жидкое крем- мыло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Satin</t>
    </r>
  </si>
  <si>
    <r>
      <t>Жидкое крем-мыло</t>
    </r>
    <r>
      <rPr>
        <b/>
        <sz val="16"/>
        <color theme="1"/>
        <rFont val="Arial"/>
        <family val="2"/>
        <charset val="204"/>
      </rPr>
      <t xml:space="preserve"> Chistofor</t>
    </r>
    <r>
      <rPr>
        <sz val="16"/>
        <color theme="1"/>
        <rFont val="Arial"/>
        <family val="2"/>
        <charset val="204"/>
      </rPr>
      <t xml:space="preserve"> Aloe Vera</t>
    </r>
  </si>
  <si>
    <r>
      <t xml:space="preserve">Жидкое крем-мыло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Бархатный Персик </t>
    </r>
  </si>
  <si>
    <r>
      <t xml:space="preserve">Жидкое крем-мыло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Миндаль-Вишня</t>
    </r>
  </si>
  <si>
    <r>
      <t xml:space="preserve">Жидкое крем-мыло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Зеленый чай и Виноград</t>
    </r>
  </si>
  <si>
    <r>
      <t xml:space="preserve">Жидкое крем-мыло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Сейшелы</t>
    </r>
  </si>
  <si>
    <r>
      <t xml:space="preserve">Жидкое хозяйственное мыло </t>
    </r>
    <r>
      <rPr>
        <b/>
        <sz val="16"/>
        <rFont val="Arial"/>
        <family val="2"/>
        <charset val="204"/>
      </rPr>
      <t xml:space="preserve">Chistofor </t>
    </r>
    <r>
      <rPr>
        <b/>
        <sz val="16"/>
        <color rgb="FFFF0000"/>
        <rFont val="Arial"/>
        <family val="2"/>
        <charset val="204"/>
      </rPr>
      <t>Simple</t>
    </r>
  </si>
  <si>
    <r>
      <t xml:space="preserve">Жидкое мыло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Satin </t>
    </r>
    <r>
      <rPr>
        <sz val="16"/>
        <color rgb="FFFF0000"/>
        <rFont val="Arial"/>
        <family val="2"/>
        <charset val="204"/>
      </rPr>
      <t>Simple</t>
    </r>
    <r>
      <rPr>
        <sz val="16"/>
        <color theme="1"/>
        <rFont val="Arial"/>
        <family val="2"/>
        <charset val="204"/>
      </rPr>
      <t xml:space="preserve"> Эконом  в ассортименте</t>
    </r>
  </si>
  <si>
    <r>
      <t xml:space="preserve">Жидкое мыло </t>
    </r>
    <r>
      <rPr>
        <b/>
        <sz val="16"/>
        <rFont val="Arial"/>
        <family val="2"/>
        <charset val="204"/>
      </rPr>
      <t>Chistofor ДОННА</t>
    </r>
    <r>
      <rPr>
        <sz val="16"/>
        <rFont val="Arial"/>
        <family val="2"/>
        <charset val="204"/>
      </rPr>
      <t xml:space="preserve">  в ассортименте</t>
    </r>
  </si>
  <si>
    <r>
      <t xml:space="preserve">Жидкое крем-мыло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Satin в гофроящике</t>
    </r>
  </si>
  <si>
    <r>
      <t xml:space="preserve">Жидкое крем-мыло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Aloe Vera  в гофроящике </t>
    </r>
  </si>
  <si>
    <r>
      <t xml:space="preserve">Средство для посуды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Kitchen Agent 015 Лимон Дженоа</t>
    </r>
  </si>
  <si>
    <r>
      <t xml:space="preserve">Средство для посуды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Kitchen Agent 016 Яблоко Канзи</t>
    </r>
  </si>
  <si>
    <r>
      <t xml:space="preserve">Средство для мытья посуды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</t>
    </r>
    <r>
      <rPr>
        <sz val="16"/>
        <color rgb="FFFF0000"/>
        <rFont val="Arial"/>
        <family val="2"/>
        <charset val="204"/>
      </rPr>
      <t>Simple</t>
    </r>
    <r>
      <rPr>
        <sz val="16"/>
        <color theme="1"/>
        <rFont val="Arial"/>
        <family val="2"/>
        <charset val="204"/>
      </rPr>
      <t xml:space="preserve"> ЛИМОН </t>
    </r>
  </si>
  <si>
    <r>
      <t xml:space="preserve">Средство для мытья посуды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</t>
    </r>
    <r>
      <rPr>
        <sz val="16"/>
        <color rgb="FFFF0000"/>
        <rFont val="Arial"/>
        <family val="2"/>
        <charset val="204"/>
      </rPr>
      <t>Simple</t>
    </r>
    <r>
      <rPr>
        <sz val="16"/>
        <color theme="1"/>
        <rFont val="Arial"/>
        <family val="2"/>
        <charset val="204"/>
      </rPr>
      <t xml:space="preserve"> ЯБЛОКО</t>
    </r>
  </si>
  <si>
    <r>
      <t xml:space="preserve">Средство для посуды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Kitchen Agent 018 Лимон Дженоа</t>
    </r>
    <r>
      <rPr>
        <b/>
        <sz val="16"/>
        <color theme="1"/>
        <rFont val="Arial"/>
        <family val="2"/>
        <charset val="204"/>
      </rPr>
      <t xml:space="preserve"> </t>
    </r>
    <r>
      <rPr>
        <sz val="16"/>
        <color theme="1"/>
        <rFont val="Arial"/>
        <family val="2"/>
        <charset val="204"/>
      </rPr>
      <t>(в гофроящике)</t>
    </r>
  </si>
  <si>
    <r>
      <t xml:space="preserve">Средство для посуды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Kitchen Agent 018 Яблоко Канзи</t>
    </r>
    <r>
      <rPr>
        <b/>
        <sz val="16"/>
        <color theme="1"/>
        <rFont val="Arial"/>
        <family val="2"/>
        <charset val="204"/>
      </rPr>
      <t xml:space="preserve"> </t>
    </r>
    <r>
      <rPr>
        <sz val="16"/>
        <color theme="1"/>
        <rFont val="Arial"/>
        <family val="2"/>
        <charset val="204"/>
      </rPr>
      <t>(в гофроящике)</t>
    </r>
  </si>
  <si>
    <r>
      <t xml:space="preserve">Средство для посуды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</t>
    </r>
    <r>
      <rPr>
        <sz val="16"/>
        <color rgb="FFFF0000"/>
        <rFont val="Arial"/>
        <family val="2"/>
        <charset val="204"/>
      </rPr>
      <t>Simple</t>
    </r>
    <r>
      <rPr>
        <sz val="16"/>
        <color theme="1"/>
        <rFont val="Arial"/>
        <family val="2"/>
        <charset val="204"/>
      </rPr>
      <t xml:space="preserve">  Лимон Дженоа</t>
    </r>
  </si>
  <si>
    <r>
      <t xml:space="preserve">Средство для посуды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</t>
    </r>
    <r>
      <rPr>
        <sz val="16"/>
        <color rgb="FFFF0000"/>
        <rFont val="Arial"/>
        <family val="2"/>
        <charset val="204"/>
      </rPr>
      <t>Simple</t>
    </r>
    <r>
      <rPr>
        <sz val="16"/>
        <color theme="1"/>
        <rFont val="Arial"/>
        <family val="2"/>
        <charset val="204"/>
      </rPr>
      <t xml:space="preserve"> Яблоко Канзи</t>
    </r>
  </si>
  <si>
    <r>
      <t xml:space="preserve">Средство для посуды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Kitchen Agent 017 </t>
    </r>
    <r>
      <rPr>
        <sz val="16"/>
        <color rgb="FFFF0000"/>
        <rFont val="Arial"/>
        <family val="2"/>
        <charset val="204"/>
      </rPr>
      <t>Simple</t>
    </r>
    <r>
      <rPr>
        <sz val="16"/>
        <color theme="1"/>
        <rFont val="Arial"/>
        <family val="2"/>
        <charset val="204"/>
      </rPr>
      <t xml:space="preserve"> Лимон Дженоа ( в гофроящике)</t>
    </r>
  </si>
  <si>
    <r>
      <t xml:space="preserve">Средство для посуды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Kitchen Agent 017 </t>
    </r>
    <r>
      <rPr>
        <sz val="16"/>
        <color rgb="FFFF0000"/>
        <rFont val="Arial"/>
        <family val="2"/>
        <charset val="204"/>
      </rPr>
      <t>Simple</t>
    </r>
    <r>
      <rPr>
        <sz val="16"/>
        <color theme="1"/>
        <rFont val="Arial"/>
        <family val="2"/>
        <charset val="204"/>
      </rPr>
      <t xml:space="preserve"> Яблоко Канзи ( в гофроящике)</t>
    </r>
  </si>
  <si>
    <r>
      <t xml:space="preserve">Гель для стирки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Washing Agent 008 Мультиколор</t>
    </r>
  </si>
  <si>
    <r>
      <t xml:space="preserve">Средство для стирки </t>
    </r>
    <r>
      <rPr>
        <b/>
        <sz val="16"/>
        <rFont val="Arial"/>
        <family val="2"/>
        <charset val="204"/>
      </rPr>
      <t>Chistofor</t>
    </r>
    <r>
      <rPr>
        <sz val="16"/>
        <rFont val="Arial"/>
        <family val="2"/>
        <charset val="204"/>
      </rPr>
      <t xml:space="preserve"> Simple</t>
    </r>
  </si>
  <si>
    <r>
      <t xml:space="preserve">Средство для полов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Floor Agent</t>
    </r>
  </si>
  <si>
    <r>
      <t xml:space="preserve">Универсальное моющее средство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</t>
    </r>
    <r>
      <rPr>
        <sz val="16"/>
        <color rgb="FFFF0000"/>
        <rFont val="Arial"/>
        <family val="2"/>
        <charset val="204"/>
      </rPr>
      <t>Simple</t>
    </r>
    <r>
      <rPr>
        <sz val="16"/>
        <color theme="1"/>
        <rFont val="Arial"/>
        <family val="2"/>
        <charset val="204"/>
      </rPr>
      <t xml:space="preserve"> Progressive </t>
    </r>
  </si>
  <si>
    <r>
      <t xml:space="preserve">Универсальное моющее средство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</t>
    </r>
    <r>
      <rPr>
        <sz val="16"/>
        <color rgb="FFFF0000"/>
        <rFont val="Arial"/>
        <family val="2"/>
        <charset val="204"/>
      </rPr>
      <t>Simple</t>
    </r>
    <r>
      <rPr>
        <sz val="16"/>
        <color theme="1"/>
        <rFont val="Arial"/>
        <family val="2"/>
        <charset val="204"/>
      </rPr>
      <t xml:space="preserve"> Progressive</t>
    </r>
  </si>
  <si>
    <r>
      <t xml:space="preserve"> Средство для кухонных плит </t>
    </r>
    <r>
      <rPr>
        <b/>
        <sz val="16"/>
        <rFont val="Arial"/>
        <family val="2"/>
        <charset val="204"/>
      </rPr>
      <t xml:space="preserve">Chistofor </t>
    </r>
    <r>
      <rPr>
        <b/>
        <sz val="16"/>
        <color rgb="FFFF0000"/>
        <rFont val="Arial"/>
        <family val="2"/>
        <charset val="204"/>
      </rPr>
      <t>Simple</t>
    </r>
    <r>
      <rPr>
        <sz val="16"/>
        <rFont val="Arial"/>
        <family val="2"/>
        <charset val="204"/>
      </rPr>
      <t xml:space="preserve"> АНТИЖИР( триггер)</t>
    </r>
  </si>
  <si>
    <r>
      <t xml:space="preserve"> Средство для кухонных плит </t>
    </r>
    <r>
      <rPr>
        <b/>
        <sz val="16"/>
        <rFont val="Arial"/>
        <family val="2"/>
        <charset val="204"/>
      </rPr>
      <t>Chistofor</t>
    </r>
    <r>
      <rPr>
        <b/>
        <sz val="16"/>
        <color rgb="FFFF0000"/>
        <rFont val="Arial"/>
        <family val="2"/>
        <charset val="204"/>
      </rPr>
      <t xml:space="preserve"> Simple</t>
    </r>
    <r>
      <rPr>
        <sz val="16"/>
        <rFont val="Arial"/>
        <family val="2"/>
        <charset val="204"/>
      </rPr>
      <t xml:space="preserve"> АНТИЖИР </t>
    </r>
  </si>
  <si>
    <r>
      <t xml:space="preserve">Стеклоочиститель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Window Agent 024 Яблоко Канзи красное/зеленое (триггер) </t>
    </r>
  </si>
  <si>
    <r>
      <t xml:space="preserve">Стеклоочиститель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Window Agent 025 Горная Вершина  (триггер) </t>
    </r>
  </si>
  <si>
    <r>
      <t xml:space="preserve">Стеклоочиститель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Window Agent 024 Яблоко Канзи красное/зеленое (запаска) </t>
    </r>
  </si>
  <si>
    <r>
      <t xml:space="preserve">Стеклоочиститель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Window Agent 025 Горная Вершина (запаска) </t>
    </r>
  </si>
  <si>
    <r>
      <t xml:space="preserve">Стеклоочиститель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Window Agent 026 Яблоко Канзи красное/зеленое</t>
    </r>
  </si>
  <si>
    <r>
      <t xml:space="preserve">Стеклоочиститель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Window Agent 027 Горная Вершина</t>
    </r>
  </si>
  <si>
    <r>
      <t xml:space="preserve">Стеклоочиститеть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</t>
    </r>
    <r>
      <rPr>
        <sz val="16"/>
        <color rgb="FFFF0000"/>
        <rFont val="Arial"/>
        <family val="2"/>
        <charset val="204"/>
      </rPr>
      <t>Simple</t>
    </r>
    <r>
      <rPr>
        <sz val="16"/>
        <color theme="1"/>
        <rFont val="Arial"/>
        <family val="2"/>
        <charset val="204"/>
      </rPr>
      <t xml:space="preserve"> Window Agent 026 Яблоко Канзи</t>
    </r>
  </si>
  <si>
    <r>
      <t xml:space="preserve">Стеклоочиститель </t>
    </r>
    <r>
      <rPr>
        <b/>
        <sz val="16"/>
        <color theme="1"/>
        <rFont val="Arial"/>
        <family val="2"/>
        <charset val="204"/>
      </rPr>
      <t xml:space="preserve">Сhistofor </t>
    </r>
    <r>
      <rPr>
        <b/>
        <sz val="16"/>
        <color rgb="FFFF0000"/>
        <rFont val="Arial"/>
        <family val="2"/>
        <charset val="204"/>
      </rPr>
      <t>Simple</t>
    </r>
    <r>
      <rPr>
        <b/>
        <sz val="16"/>
        <color theme="1"/>
        <rFont val="Arial"/>
        <family val="2"/>
        <charset val="204"/>
      </rPr>
      <t xml:space="preserve"> </t>
    </r>
    <r>
      <rPr>
        <sz val="16"/>
        <color theme="1"/>
        <rFont val="Arial"/>
        <family val="2"/>
        <charset val="204"/>
      </rPr>
      <t>Window Agent 027 Горная Вершина</t>
    </r>
  </si>
  <si>
    <r>
      <t xml:space="preserve">Барная салфетка </t>
    </r>
    <r>
      <rPr>
        <b/>
        <sz val="16"/>
        <color theme="1"/>
        <rFont val="Arial"/>
        <family val="2"/>
        <charset val="204"/>
      </rPr>
      <t>Chistofor</t>
    </r>
  </si>
  <si>
    <r>
      <rPr>
        <b/>
        <sz val="16"/>
        <rFont val="Arial"/>
        <family val="2"/>
        <charset val="204"/>
      </rPr>
      <t>"DI SETA"</t>
    </r>
    <r>
      <rPr>
        <sz val="16"/>
        <rFont val="Arial"/>
        <family val="2"/>
        <charset val="204"/>
      </rPr>
      <t xml:space="preserve"> Мешки для мусора /20л*30шт/, черные, ролик (ПНД, 4,5 мкм, 42*50) </t>
    </r>
  </si>
  <si>
    <r>
      <rPr>
        <b/>
        <sz val="16"/>
        <rFont val="Arial"/>
        <family val="2"/>
        <charset val="204"/>
      </rPr>
      <t>"DI SETA"</t>
    </r>
    <r>
      <rPr>
        <sz val="16"/>
        <rFont val="Arial"/>
        <family val="2"/>
        <charset val="204"/>
      </rPr>
      <t xml:space="preserve"> Мешки для мусора /30л*30шт/, черные, ролик (ПНД</t>
    </r>
    <r>
      <rPr>
        <b/>
        <sz val="16"/>
        <rFont val="Arial"/>
        <family val="2"/>
        <charset val="204"/>
      </rPr>
      <t>,</t>
    </r>
    <r>
      <rPr>
        <sz val="16"/>
        <rFont val="Arial"/>
        <family val="2"/>
        <charset val="204"/>
      </rPr>
      <t xml:space="preserve"> 4,5 мкм, 48*58)</t>
    </r>
  </si>
  <si>
    <r>
      <rPr>
        <b/>
        <sz val="16"/>
        <rFont val="Arial"/>
        <family val="2"/>
        <charset val="204"/>
      </rPr>
      <t>"DI SETA"</t>
    </r>
    <r>
      <rPr>
        <sz val="16"/>
        <rFont val="Arial"/>
        <family val="2"/>
        <charset val="204"/>
      </rPr>
      <t xml:space="preserve"> Мешки для мусора прочные/35л*30шт/, голубые, ролик ( 5 мкм, 48*58)</t>
    </r>
  </si>
  <si>
    <r>
      <rPr>
        <b/>
        <sz val="16"/>
        <rFont val="Arial"/>
        <family val="2"/>
        <charset val="204"/>
      </rPr>
      <t>"DI SETA"</t>
    </r>
    <r>
      <rPr>
        <sz val="16"/>
        <rFont val="Arial"/>
        <family val="2"/>
        <charset val="204"/>
      </rPr>
      <t xml:space="preserve"> Мешки для мусора прочные/35л*30шт/, черные, ролик (ПНД, 5 мкм, 48*58)</t>
    </r>
  </si>
  <si>
    <r>
      <rPr>
        <b/>
        <sz val="16"/>
        <rFont val="Arial"/>
        <family val="2"/>
        <charset val="204"/>
      </rPr>
      <t>"DI SETA"</t>
    </r>
    <r>
      <rPr>
        <sz val="16"/>
        <rFont val="Arial"/>
        <family val="2"/>
        <charset val="204"/>
      </rPr>
      <t xml:space="preserve"> Мешки для мусора /60л*20шт/, черные, ролик (ПНД</t>
    </r>
    <r>
      <rPr>
        <b/>
        <sz val="16"/>
        <rFont val="Arial"/>
        <family val="2"/>
        <charset val="204"/>
      </rPr>
      <t>,</t>
    </r>
    <r>
      <rPr>
        <sz val="16"/>
        <rFont val="Arial"/>
        <family val="2"/>
        <charset val="204"/>
      </rPr>
      <t xml:space="preserve"> 9 мкм, 58*66,5)</t>
    </r>
  </si>
  <si>
    <r>
      <rPr>
        <b/>
        <sz val="16"/>
        <rFont val="Arial"/>
        <family val="2"/>
        <charset val="204"/>
      </rPr>
      <t>"DI SETA"</t>
    </r>
    <r>
      <rPr>
        <sz val="16"/>
        <rFont val="Arial"/>
        <family val="2"/>
        <charset val="204"/>
      </rPr>
      <t xml:space="preserve"> Мешки для мусора прочные /120л * 10шт/черные, ролик (ПВД, 30 мкм,70*110))</t>
    </r>
  </si>
  <si>
    <r>
      <rPr>
        <b/>
        <sz val="16"/>
        <rFont val="Arial"/>
        <family val="2"/>
        <charset val="204"/>
      </rPr>
      <t>"DI SETA"</t>
    </r>
    <r>
      <rPr>
        <sz val="16"/>
        <rFont val="Arial"/>
        <family val="2"/>
        <charset val="204"/>
      </rPr>
      <t xml:space="preserve"> Мешки для мусора прочные /160л * 10шт/черные, ролик (ПВД,  30 мкм, 80*105)</t>
    </r>
  </si>
  <si>
    <r>
      <rPr>
        <b/>
        <sz val="16"/>
        <rFont val="Arial"/>
        <family val="2"/>
        <charset val="204"/>
      </rPr>
      <t>"DI SETA"</t>
    </r>
    <r>
      <rPr>
        <sz val="16"/>
        <rFont val="Arial"/>
        <family val="2"/>
        <charset val="204"/>
      </rPr>
      <t xml:space="preserve"> Мешки для мусора прочные/240л*10шт/, черные, ролик (ПВД, 40 мкм, 95*135)</t>
    </r>
  </si>
  <si>
    <r>
      <rPr>
        <b/>
        <sz val="16"/>
        <rFont val="Arial"/>
        <family val="2"/>
        <charset val="204"/>
      </rPr>
      <t>DI SETA</t>
    </r>
    <r>
      <rPr>
        <sz val="16"/>
        <rFont val="Arial"/>
        <family val="2"/>
        <charset val="204"/>
      </rPr>
      <t xml:space="preserve"> Губка  для посуды 5шт</t>
    </r>
  </si>
  <si>
    <r>
      <rPr>
        <b/>
        <sz val="16"/>
        <rFont val="Arial"/>
        <family val="2"/>
        <charset val="204"/>
      </rPr>
      <t>DI SETA</t>
    </r>
    <r>
      <rPr>
        <sz val="16"/>
        <rFont val="Arial"/>
        <family val="2"/>
        <charset val="204"/>
      </rPr>
      <t xml:space="preserve">  Губка  для посуды 10 шт</t>
    </r>
  </si>
  <si>
    <r>
      <rPr>
        <b/>
        <sz val="16"/>
        <rFont val="Arial"/>
        <family val="2"/>
        <charset val="204"/>
      </rPr>
      <t>DI SETA</t>
    </r>
    <r>
      <rPr>
        <sz val="16"/>
        <rFont val="Arial"/>
        <family val="2"/>
        <charset val="204"/>
      </rPr>
      <t xml:space="preserve">  Губка  для посуды профильная 5 шт.</t>
    </r>
  </si>
  <si>
    <r>
      <rPr>
        <b/>
        <sz val="16"/>
        <rFont val="Arial"/>
        <family val="2"/>
        <charset val="204"/>
      </rPr>
      <t>DI SETA</t>
    </r>
    <r>
      <rPr>
        <sz val="16"/>
        <rFont val="Arial"/>
        <family val="2"/>
        <charset val="204"/>
      </rPr>
      <t xml:space="preserve">  MAXI Губка для посуды 5шт</t>
    </r>
  </si>
  <si>
    <r>
      <rPr>
        <b/>
        <sz val="16"/>
        <rFont val="Arial"/>
        <family val="2"/>
        <charset val="204"/>
      </rPr>
      <t>DI SETA</t>
    </r>
    <r>
      <rPr>
        <sz val="16"/>
        <rFont val="Arial"/>
        <family val="2"/>
        <charset val="204"/>
      </rPr>
      <t xml:space="preserve">  Мочалка для эмали и тефлона, фальгированная оплетка 2шт</t>
    </r>
  </si>
  <si>
    <r>
      <rPr>
        <b/>
        <sz val="16"/>
        <rFont val="Arial"/>
        <family val="2"/>
        <charset val="204"/>
      </rPr>
      <t>DI SETA</t>
    </r>
    <r>
      <rPr>
        <sz val="16"/>
        <rFont val="Arial"/>
        <family val="2"/>
        <charset val="204"/>
      </rPr>
      <t xml:space="preserve"> Губка для кафеля и плитки</t>
    </r>
  </si>
  <si>
    <r>
      <rPr>
        <b/>
        <sz val="16"/>
        <rFont val="Arial"/>
        <family val="2"/>
        <charset val="204"/>
      </rPr>
      <t>DI SETA</t>
    </r>
    <r>
      <rPr>
        <sz val="16"/>
        <rFont val="Arial"/>
        <family val="2"/>
        <charset val="204"/>
      </rPr>
      <t xml:space="preserve"> Мочалка шар макси</t>
    </r>
  </si>
  <si>
    <r>
      <rPr>
        <b/>
        <sz val="16"/>
        <rFont val="Arial"/>
        <family val="2"/>
        <charset val="204"/>
      </rPr>
      <t>DI SETA</t>
    </r>
    <r>
      <rPr>
        <sz val="16"/>
        <rFont val="Arial"/>
        <family val="2"/>
        <charset val="204"/>
      </rPr>
      <t xml:space="preserve"> Салфетка абразивная 3 шт</t>
    </r>
  </si>
  <si>
    <r>
      <rPr>
        <b/>
        <sz val="16"/>
        <rFont val="Arial"/>
        <family val="2"/>
        <charset val="204"/>
      </rPr>
      <t>DI SETA</t>
    </r>
    <r>
      <rPr>
        <sz val="16"/>
        <rFont val="Arial"/>
        <family val="2"/>
        <charset val="204"/>
      </rPr>
      <t xml:space="preserve"> Губка универсал для мытья поверхностей 1шт</t>
    </r>
  </si>
  <si>
    <r>
      <t xml:space="preserve">Губки профилированные 85*64*32 </t>
    </r>
    <r>
      <rPr>
        <b/>
        <sz val="16"/>
        <rFont val="Arial"/>
        <family val="2"/>
        <charset val="204"/>
      </rPr>
      <t>DiSETA</t>
    </r>
    <r>
      <rPr>
        <sz val="16"/>
        <rFont val="Arial"/>
        <family val="2"/>
        <charset val="204"/>
      </rPr>
      <t xml:space="preserve"> professional Simple 36 шт.</t>
    </r>
  </si>
  <si>
    <r>
      <t xml:space="preserve">Губки стандартные 96*64*27 </t>
    </r>
    <r>
      <rPr>
        <b/>
        <sz val="16"/>
        <rFont val="Arial"/>
        <family val="2"/>
        <charset val="204"/>
      </rPr>
      <t>DiSETA</t>
    </r>
    <r>
      <rPr>
        <sz val="16"/>
        <rFont val="Arial"/>
        <family val="2"/>
        <charset val="204"/>
      </rPr>
      <t xml:space="preserve"> professional Simple 45 шт.</t>
    </r>
  </si>
  <si>
    <r>
      <t xml:space="preserve">Губки Макси 116*76*31 </t>
    </r>
    <r>
      <rPr>
        <b/>
        <sz val="16"/>
        <rFont val="Arial"/>
        <family val="2"/>
        <charset val="204"/>
      </rPr>
      <t>DiSETA</t>
    </r>
    <r>
      <rPr>
        <sz val="16"/>
        <rFont val="Arial"/>
        <family val="2"/>
        <charset val="204"/>
      </rPr>
      <t xml:space="preserve"> professional Simple 28 шт.</t>
    </r>
  </si>
  <si>
    <r>
      <t xml:space="preserve">Губки металлические (скребки) </t>
    </r>
    <r>
      <rPr>
        <b/>
        <sz val="16"/>
        <rFont val="Arial"/>
        <family val="2"/>
        <charset val="204"/>
      </rPr>
      <t>DiSETA</t>
    </r>
    <r>
      <rPr>
        <sz val="16"/>
        <rFont val="Arial"/>
        <family val="2"/>
        <charset val="204"/>
      </rPr>
      <t xml:space="preserve"> professional Simple 60 шт.</t>
    </r>
  </si>
  <si>
    <r>
      <rPr>
        <b/>
        <sz val="16"/>
        <rFont val="Arial"/>
        <family val="2"/>
        <charset val="204"/>
      </rPr>
      <t>DI SETA</t>
    </r>
    <r>
      <rPr>
        <sz val="16"/>
        <rFont val="Arial"/>
        <family val="2"/>
        <charset val="204"/>
      </rPr>
      <t xml:space="preserve"> Салфетка из вискозы 3 шт 30х38</t>
    </r>
  </si>
  <si>
    <r>
      <rPr>
        <b/>
        <sz val="16"/>
        <rFont val="Arial"/>
        <family val="2"/>
        <charset val="204"/>
      </rPr>
      <t>DI SETA</t>
    </r>
    <r>
      <rPr>
        <sz val="16"/>
        <rFont val="Arial"/>
        <family val="2"/>
        <charset val="204"/>
      </rPr>
      <t xml:space="preserve"> Салфетка из вискозы 5шт 30х38</t>
    </r>
  </si>
  <si>
    <r>
      <rPr>
        <b/>
        <sz val="16"/>
        <rFont val="Arial"/>
        <family val="2"/>
        <charset val="204"/>
      </rPr>
      <t>DI SETA</t>
    </r>
    <r>
      <rPr>
        <sz val="16"/>
        <rFont val="Arial"/>
        <family val="2"/>
        <charset val="204"/>
      </rPr>
      <t xml:space="preserve"> Салфетка вискозная 10 шт. 30х38  </t>
    </r>
  </si>
  <si>
    <r>
      <rPr>
        <b/>
        <sz val="16"/>
        <rFont val="Arial"/>
        <family val="2"/>
        <charset val="204"/>
      </rPr>
      <t>DI SETA</t>
    </r>
    <r>
      <rPr>
        <sz val="16"/>
        <rFont val="Arial"/>
        <family val="2"/>
        <charset val="204"/>
      </rPr>
      <t xml:space="preserve"> Салфетки из микрофибры 300х300 (50 шт/уп)</t>
    </r>
  </si>
  <si>
    <r>
      <rPr>
        <b/>
        <sz val="16"/>
        <color theme="1"/>
        <rFont val="Arial"/>
        <family val="2"/>
        <charset val="204"/>
      </rPr>
      <t>DI SETA</t>
    </r>
    <r>
      <rPr>
        <sz val="16"/>
        <color theme="1"/>
        <rFont val="Arial"/>
        <family val="2"/>
        <charset val="204"/>
      </rPr>
      <t xml:space="preserve"> Салфетка для пола 80*100 LUXE</t>
    </r>
  </si>
  <si>
    <r>
      <rPr>
        <b/>
        <sz val="16"/>
        <color theme="1"/>
        <rFont val="Arial"/>
        <family val="2"/>
        <charset val="204"/>
      </rPr>
      <t>DI SETA</t>
    </r>
    <r>
      <rPr>
        <sz val="16"/>
        <color theme="1"/>
        <rFont val="Arial"/>
        <family val="2"/>
        <charset val="204"/>
      </rPr>
      <t xml:space="preserve"> Салфетка для пола 60*80 OPTIMA</t>
    </r>
  </si>
  <si>
    <r>
      <rPr>
        <b/>
        <sz val="16"/>
        <color theme="1"/>
        <rFont val="Arial"/>
        <family val="2"/>
        <charset val="204"/>
      </rPr>
      <t>DI SETA</t>
    </r>
    <r>
      <rPr>
        <sz val="16"/>
        <color theme="1"/>
        <rFont val="Arial"/>
        <family val="2"/>
        <charset val="204"/>
      </rPr>
      <t xml:space="preserve"> Салфетка для пола 60*80 OPTIMA (190гр.) 6шт./уп</t>
    </r>
  </si>
  <si>
    <r>
      <t xml:space="preserve">Мыло жидкое </t>
    </r>
    <r>
      <rPr>
        <b/>
        <sz val="16"/>
        <color theme="1"/>
        <rFont val="Arial"/>
        <family val="2"/>
        <charset val="204"/>
      </rPr>
      <t xml:space="preserve">Сhistofor </t>
    </r>
    <r>
      <rPr>
        <b/>
        <sz val="16"/>
        <color rgb="FFFF0000"/>
        <rFont val="Arial"/>
        <family val="2"/>
        <charset val="204"/>
      </rPr>
      <t>Simple</t>
    </r>
    <r>
      <rPr>
        <sz val="16"/>
        <color theme="1"/>
        <rFont val="Arial"/>
        <family val="2"/>
        <charset val="204"/>
      </rPr>
      <t xml:space="preserve"> Aloe Vera перламутровое</t>
    </r>
  </si>
  <si>
    <t>0,25 л.</t>
  </si>
  <si>
    <t>0,1 л.</t>
  </si>
  <si>
    <t>Код товара</t>
  </si>
  <si>
    <t>с019-001</t>
  </si>
  <si>
    <t>с019-025</t>
  </si>
  <si>
    <t>с019-1</t>
  </si>
  <si>
    <t>с019-5</t>
  </si>
  <si>
    <t>c001-075</t>
  </si>
  <si>
    <t>c001-5</t>
  </si>
  <si>
    <t>c002-075</t>
  </si>
  <si>
    <t>c002-5</t>
  </si>
  <si>
    <t>c003-075</t>
  </si>
  <si>
    <t>c003-5</t>
  </si>
  <si>
    <t>c004-075</t>
  </si>
  <si>
    <t>c004-5</t>
  </si>
  <si>
    <t>c005-075</t>
  </si>
  <si>
    <t>c005-5</t>
  </si>
  <si>
    <t>c006-1</t>
  </si>
  <si>
    <t>c006-5</t>
  </si>
  <si>
    <t>c007-1</t>
  </si>
  <si>
    <t>c007-5</t>
  </si>
  <si>
    <t>c008-1</t>
  </si>
  <si>
    <t>c008-5</t>
  </si>
  <si>
    <t>c009-1</t>
  </si>
  <si>
    <t>c010-1</t>
  </si>
  <si>
    <r>
      <t xml:space="preserve">Мыло жидкое </t>
    </r>
    <r>
      <rPr>
        <b/>
        <sz val="16"/>
        <color theme="1"/>
        <rFont val="Arial"/>
        <family val="2"/>
        <charset val="204"/>
      </rPr>
      <t xml:space="preserve">Сhistofor </t>
    </r>
    <r>
      <rPr>
        <b/>
        <sz val="16"/>
        <color rgb="FFFF0000"/>
        <rFont val="Arial"/>
        <family val="2"/>
        <charset val="204"/>
      </rPr>
      <t xml:space="preserve">Simple </t>
    </r>
    <r>
      <rPr>
        <b/>
        <sz val="16"/>
        <rFont val="Arial"/>
        <family val="2"/>
        <charset val="204"/>
      </rPr>
      <t xml:space="preserve">Satin </t>
    </r>
    <r>
      <rPr>
        <sz val="16"/>
        <rFont val="Arial"/>
        <family val="2"/>
        <charset val="204"/>
      </rPr>
      <t xml:space="preserve">в гофроящике( </t>
    </r>
    <r>
      <rPr>
        <sz val="16"/>
        <color theme="1"/>
        <rFont val="Arial"/>
        <family val="2"/>
        <charset val="204"/>
      </rPr>
      <t>синее)</t>
    </r>
  </si>
  <si>
    <t>Мыло жидкое Сhistofor Simple Aloe Vera  в гофроящике( перламутровое)</t>
  </si>
  <si>
    <t>c020-05</t>
  </si>
  <si>
    <t>c020-5</t>
  </si>
  <si>
    <t>c020-5Г</t>
  </si>
  <si>
    <t>c011-05</t>
  </si>
  <si>
    <t>c011-5</t>
  </si>
  <si>
    <t>c011-5Г</t>
  </si>
  <si>
    <t>c012-05</t>
  </si>
  <si>
    <t>c012-5</t>
  </si>
  <si>
    <t>c012-5Г</t>
  </si>
  <si>
    <t>c013-05</t>
  </si>
  <si>
    <t>c014-05</t>
  </si>
  <si>
    <t>c015-05</t>
  </si>
  <si>
    <t>c016-05</t>
  </si>
  <si>
    <t>c013-5</t>
  </si>
  <si>
    <t>c015-5</t>
  </si>
  <si>
    <t>c017-1</t>
  </si>
  <si>
    <t>c017-5</t>
  </si>
  <si>
    <t>c017-5Г</t>
  </si>
  <si>
    <r>
      <t xml:space="preserve">Жидкое хозяйственное мыло </t>
    </r>
    <r>
      <rPr>
        <b/>
        <sz val="16"/>
        <rFont val="Arial"/>
        <family val="2"/>
        <charset val="204"/>
      </rPr>
      <t xml:space="preserve">Chistofor </t>
    </r>
    <r>
      <rPr>
        <b/>
        <sz val="16"/>
        <color rgb="FFFF0000"/>
        <rFont val="Arial"/>
        <family val="2"/>
        <charset val="204"/>
      </rPr>
      <t xml:space="preserve">Simple </t>
    </r>
    <r>
      <rPr>
        <b/>
        <sz val="16"/>
        <rFont val="Arial"/>
        <family val="2"/>
        <charset val="204"/>
      </rPr>
      <t>в гофроящике</t>
    </r>
  </si>
  <si>
    <r>
      <t xml:space="preserve">Мыло жидкое </t>
    </r>
    <r>
      <rPr>
        <b/>
        <sz val="16"/>
        <color theme="1"/>
        <rFont val="Arial"/>
        <family val="2"/>
        <charset val="204"/>
      </rPr>
      <t xml:space="preserve">Сhistofor </t>
    </r>
    <r>
      <rPr>
        <b/>
        <sz val="16"/>
        <color rgb="FFFF0000"/>
        <rFont val="Arial"/>
        <family val="2"/>
        <charset val="204"/>
      </rPr>
      <t xml:space="preserve">Simple </t>
    </r>
    <r>
      <rPr>
        <b/>
        <sz val="16"/>
        <rFont val="Arial"/>
        <family val="2"/>
        <charset val="204"/>
      </rPr>
      <t xml:space="preserve">Satin </t>
    </r>
    <r>
      <rPr>
        <sz val="16"/>
        <rFont val="Arial"/>
        <family val="2"/>
        <charset val="204"/>
      </rPr>
      <t xml:space="preserve">( </t>
    </r>
    <r>
      <rPr>
        <sz val="16"/>
        <color theme="1"/>
        <rFont val="Arial"/>
        <family val="2"/>
        <charset val="204"/>
      </rPr>
      <t>синее)</t>
    </r>
  </si>
  <si>
    <t>с024-5</t>
  </si>
  <si>
    <t>с024-5Г</t>
  </si>
  <si>
    <t>с025-5</t>
  </si>
  <si>
    <t>с025-5Г</t>
  </si>
  <si>
    <t>с029-5</t>
  </si>
  <si>
    <t>с030-5</t>
  </si>
  <si>
    <t>с031-5</t>
  </si>
  <si>
    <t>с032-5</t>
  </si>
  <si>
    <t>с031-5Г</t>
  </si>
  <si>
    <t>с032-5Г</t>
  </si>
  <si>
    <t>с035-053</t>
  </si>
  <si>
    <t>с036-053</t>
  </si>
  <si>
    <t>с031-053</t>
  </si>
  <si>
    <t>с032-053</t>
  </si>
  <si>
    <t>с035-5</t>
  </si>
  <si>
    <t>с036-5</t>
  </si>
  <si>
    <t>с035-5Г</t>
  </si>
  <si>
    <t>с036-5Г</t>
  </si>
  <si>
    <r>
      <t xml:space="preserve">Гель для стирки </t>
    </r>
    <r>
      <rPr>
        <b/>
        <sz val="16"/>
        <rFont val="Arial"/>
        <family val="2"/>
        <charset val="204"/>
      </rPr>
      <t>Chistofor</t>
    </r>
    <r>
      <rPr>
        <sz val="16"/>
        <rFont val="Arial"/>
        <family val="2"/>
        <charset val="204"/>
      </rPr>
      <t xml:space="preserve"> Washing Agent в ассортименте</t>
    </r>
  </si>
  <si>
    <t>с043-15</t>
  </si>
  <si>
    <t>с043-5</t>
  </si>
  <si>
    <t>с047-1</t>
  </si>
  <si>
    <t>с047-5</t>
  </si>
  <si>
    <t>с049-5</t>
  </si>
  <si>
    <t>с050-1</t>
  </si>
  <si>
    <t>с050-5</t>
  </si>
  <si>
    <t>с051-05</t>
  </si>
  <si>
    <t>с051-5</t>
  </si>
  <si>
    <t>с052-05</t>
  </si>
  <si>
    <t>с053-05</t>
  </si>
  <si>
    <t>с052-05З</t>
  </si>
  <si>
    <t>с053-05З</t>
  </si>
  <si>
    <t>с052-5</t>
  </si>
  <si>
    <t>с053-5К</t>
  </si>
  <si>
    <t>с052-5К</t>
  </si>
  <si>
    <t>с053-5</t>
  </si>
  <si>
    <t>БГ1</t>
  </si>
  <si>
    <t>БГ2</t>
  </si>
  <si>
    <t>БГ3</t>
  </si>
  <si>
    <t>БГ4</t>
  </si>
  <si>
    <t>БГ5</t>
  </si>
  <si>
    <t>БГ6</t>
  </si>
  <si>
    <t>БГ7</t>
  </si>
  <si>
    <t>БГ8</t>
  </si>
  <si>
    <t>БГ9</t>
  </si>
  <si>
    <t>БГ10</t>
  </si>
  <si>
    <t>БГ11</t>
  </si>
  <si>
    <t>ДМ1</t>
  </si>
  <si>
    <t>ДМ2</t>
  </si>
  <si>
    <t>ДМ3</t>
  </si>
  <si>
    <t>ДМ4</t>
  </si>
  <si>
    <t>ДМ5</t>
  </si>
  <si>
    <t>ДМ6</t>
  </si>
  <si>
    <t>ДМ7</t>
  </si>
  <si>
    <t>ДМ8</t>
  </si>
  <si>
    <t>ДГ1</t>
  </si>
  <si>
    <t>ДГ2</t>
  </si>
  <si>
    <t>ДГ3</t>
  </si>
  <si>
    <t>ДГ4</t>
  </si>
  <si>
    <t>ДГ5</t>
  </si>
  <si>
    <t>ДГ6</t>
  </si>
  <si>
    <t>ДГ7</t>
  </si>
  <si>
    <t>ДГ8</t>
  </si>
  <si>
    <t>ДГ9</t>
  </si>
  <si>
    <t>ДГ10</t>
  </si>
  <si>
    <t>ДГ11</t>
  </si>
  <si>
    <t>ДГ12</t>
  </si>
  <si>
    <t>ДГ13</t>
  </si>
  <si>
    <t>ДС1</t>
  </si>
  <si>
    <t>ДС3</t>
  </si>
  <si>
    <t>ДС5</t>
  </si>
  <si>
    <t>ДС8</t>
  </si>
  <si>
    <t>ДС9</t>
  </si>
  <si>
    <t>ДС10</t>
  </si>
  <si>
    <t>ДС11</t>
  </si>
  <si>
    <t>ДК1</t>
  </si>
  <si>
    <t>ДК2</t>
  </si>
  <si>
    <t>ДК3</t>
  </si>
  <si>
    <t>ДК4</t>
  </si>
  <si>
    <t>ДК5</t>
  </si>
  <si>
    <t>ДК6</t>
  </si>
  <si>
    <t>ДК7</t>
  </si>
  <si>
    <t>ДК8</t>
  </si>
  <si>
    <t>ДК9</t>
  </si>
  <si>
    <t>ДК10</t>
  </si>
  <si>
    <t>ДК11</t>
  </si>
  <si>
    <t>ДК12</t>
  </si>
  <si>
    <t>ДК13</t>
  </si>
  <si>
    <t>ДК14</t>
  </si>
  <si>
    <t>ДК15</t>
  </si>
  <si>
    <t>ДК16</t>
  </si>
  <si>
    <t>ДК17</t>
  </si>
  <si>
    <t>ДК18</t>
  </si>
  <si>
    <t>ДК19</t>
  </si>
  <si>
    <t>ОВ1</t>
  </si>
  <si>
    <t>ОВ2</t>
  </si>
  <si>
    <t>ОВ3</t>
  </si>
  <si>
    <t>ОВ4</t>
  </si>
  <si>
    <t>ОВ5</t>
  </si>
  <si>
    <t>ОВ6</t>
  </si>
  <si>
    <t>ОВ7</t>
  </si>
  <si>
    <t>ОВ8</t>
  </si>
  <si>
    <t>ТМ1</t>
  </si>
  <si>
    <t>ТМ2</t>
  </si>
  <si>
    <t>ТМ3</t>
  </si>
  <si>
    <t>ТМ4</t>
  </si>
  <si>
    <t>ТМ5</t>
  </si>
  <si>
    <t>ТМ6</t>
  </si>
  <si>
    <t>ТМ7</t>
  </si>
  <si>
    <t>ТМ8</t>
  </si>
  <si>
    <t>ТМ9</t>
  </si>
  <si>
    <t>ТМ10</t>
  </si>
  <si>
    <t>ТМ11</t>
  </si>
  <si>
    <t>ТМ12</t>
  </si>
  <si>
    <t>ТМ13</t>
  </si>
  <si>
    <t>ТМ14</t>
  </si>
  <si>
    <t>ТМ15</t>
  </si>
  <si>
    <t>ТМ16</t>
  </si>
  <si>
    <t>ТМ17</t>
  </si>
  <si>
    <t>с044-15</t>
  </si>
  <si>
    <t>с044-5</t>
  </si>
  <si>
    <r>
      <t xml:space="preserve">Гель для стирки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Washing Agent 009 Универсал</t>
    </r>
  </si>
  <si>
    <r>
      <rPr>
        <b/>
        <sz val="16"/>
        <rFont val="Arial"/>
        <family val="2"/>
        <charset val="204"/>
      </rPr>
      <t>DI SETA</t>
    </r>
    <r>
      <rPr>
        <sz val="16"/>
        <rFont val="Arial"/>
        <family val="2"/>
        <charset val="204"/>
      </rPr>
      <t xml:space="preserve"> Салфетка целлюлозная 3 шт 15х18</t>
    </r>
  </si>
  <si>
    <r>
      <rPr>
        <b/>
        <sz val="16"/>
        <rFont val="Arial"/>
        <family val="2"/>
        <charset val="204"/>
      </rPr>
      <t>DI SETA</t>
    </r>
    <r>
      <rPr>
        <sz val="16"/>
        <rFont val="Arial"/>
        <family val="2"/>
        <charset val="204"/>
      </rPr>
      <t xml:space="preserve"> Салфетка целлюлозная 5 шт 15х18</t>
    </r>
  </si>
  <si>
    <t>c013-1</t>
  </si>
  <si>
    <t>c015-1</t>
  </si>
  <si>
    <t>c014-1</t>
  </si>
  <si>
    <t>Освежитель воздуха "M`Air" 300мл Альпийская свежесть 1/12/2016, шт</t>
  </si>
  <si>
    <t>Освежитель воздуха "M`Air" 300мл Морская свежесть 1/12, шт</t>
  </si>
  <si>
    <t>Освежитель воздуха "M`Air" 300мл После дождя  /1/12, шт</t>
  </si>
  <si>
    <t>Освежитель воздуха "M`Air" 300мл Цитрус 1/12/2016, шт</t>
  </si>
  <si>
    <t>ОВ9</t>
  </si>
  <si>
    <t>ОВ10</t>
  </si>
  <si>
    <t>ОВ11</t>
  </si>
  <si>
    <t>ОВ12</t>
  </si>
  <si>
    <t>Перчатки латексные прочные S, 50 шт в коробке/10</t>
  </si>
  <si>
    <t>Перчатки латексные прочные M, 50 шт в коробке/10</t>
  </si>
  <si>
    <t>Перчатки латексные прочные L, 50 шт в коробке/10</t>
  </si>
  <si>
    <t>Перчатки латексные прочные XL, 50 шт в коробке/10</t>
  </si>
  <si>
    <t>Перчатки латексные прочные Komfi S, 1 пара/144/12</t>
  </si>
  <si>
    <t>Перчатки латексные прочные Komfi M, 1 пара/144/12</t>
  </si>
  <si>
    <t>Перчатки латексные прочные Komfi L, 1 пара/144/12</t>
  </si>
  <si>
    <t>Перчатки латексные прочные Komfi XL, 1 пара/144/12</t>
  </si>
  <si>
    <t>Перчатки хозяйственные латексные "Для деликатной  уборки"с х/б напылением S желтые" A.D.M."240 пар/12</t>
  </si>
  <si>
    <t>Перчатки хозяйственные латексные "Для деликатной уборки" с х/б напылением М желтые "A.D.M."240пар/12</t>
  </si>
  <si>
    <t>Перчатки хозяйственные латексные "Для деликатной уборки" с х/б напылением L желтые"A.D.M."240пар/12</t>
  </si>
  <si>
    <t>Перчатки хозяйственные латексные"Для деликатной уборки" с х/б напылением XL желтые"A.D.M." 240пар/12</t>
  </si>
  <si>
    <t>Инсектицидное средство Дихлофос №1</t>
  </si>
  <si>
    <t>Инсектицидное средство Дихлофос №1 Ультра</t>
  </si>
  <si>
    <t>Инсектицидное средство Дихлофос №1 Ультра со спрей-капом с трубочкой</t>
  </si>
  <si>
    <t>230 мл.</t>
  </si>
  <si>
    <t>300 мл.</t>
  </si>
  <si>
    <t>140 мл</t>
  </si>
  <si>
    <t>200 мл</t>
  </si>
  <si>
    <t>400мл</t>
  </si>
  <si>
    <t>600мл</t>
  </si>
  <si>
    <t>Инсектицидное средство Изумрудная Оса</t>
  </si>
  <si>
    <t>150 мл</t>
  </si>
  <si>
    <t>300мл</t>
  </si>
  <si>
    <t>Дополнительный ассортимент</t>
  </si>
  <si>
    <t>М 040 мочалка 40 см   1/12/216</t>
  </si>
  <si>
    <t>М 041 (цветная) мочалка 40 см   1/12/216</t>
  </si>
  <si>
    <t>М 043 мочалка 40 см (цветная полосатая)  1/12/216</t>
  </si>
  <si>
    <t>Прищепка пластиковая "Лапочка" ПБ-030 (16шт.)  1/30 ПБ-030</t>
  </si>
  <si>
    <t>Прищепка пластиковая Дельфин (24шт.)  1/50 ПБ-003</t>
  </si>
  <si>
    <t>Набор роллер липкий + 2 запаски (20 листов)</t>
  </si>
  <si>
    <t>96 шт.</t>
  </si>
  <si>
    <t>Зубочистка 650шт. одностор., круглая банка</t>
  </si>
  <si>
    <t xml:space="preserve">Зубочистка 200шт. квадратная банка  </t>
  </si>
  <si>
    <t>5.Салфетки для пола</t>
  </si>
  <si>
    <t>6. Товары для приготовление пищи</t>
  </si>
  <si>
    <t>Бумага туалетная вторичка 150 м</t>
  </si>
  <si>
    <t>Бумага туалетная вторичка, 200 м</t>
  </si>
  <si>
    <t>1. Перчатки</t>
  </si>
  <si>
    <t>2. Мочалки,прищепки</t>
  </si>
  <si>
    <t>Швабра с насадкой из микрофибры  1/24</t>
  </si>
  <si>
    <t>Насадка на швабру из микрофибры  1/100</t>
  </si>
  <si>
    <t>Насадка на швабру из микрофибры ворсовая  1/100</t>
  </si>
  <si>
    <t>3. Швабры</t>
  </si>
  <si>
    <t>4. Зубочистки и шпажки</t>
  </si>
  <si>
    <t>5. Освежители воздуха</t>
  </si>
  <si>
    <t>6. Инсектицидные средства</t>
  </si>
  <si>
    <t>Шампуры бамбуковые, 20см (100 шт/уп.) 1/10/100</t>
  </si>
  <si>
    <t xml:space="preserve">Шампуры бамбуковые, 25см (100 шт/уп.) 1/10/100 </t>
  </si>
  <si>
    <t>Шампуры бамбуковые, 30см (100 шт/уп.) 1/10/100</t>
  </si>
  <si>
    <t>150 шт.</t>
  </si>
  <si>
    <t>2 шт.</t>
  </si>
  <si>
    <t xml:space="preserve"> DI SETA Рукав для запекания 3м/50</t>
  </si>
  <si>
    <t>DI SETA Рукав для запекания 5м/50</t>
  </si>
  <si>
    <t>DI SETA Пергамент для выпечки 5м (в пленке) /50</t>
  </si>
  <si>
    <t>DI SETA Пергамент для выпечки 8м (в пленке) /50</t>
  </si>
  <si>
    <t>DI SETA Пергамент для выпечки 5м/38см/42</t>
  </si>
  <si>
    <t>DI SETA Фольга 10м/50</t>
  </si>
  <si>
    <t>DI SETA Фольга 20м/50</t>
  </si>
  <si>
    <t>DI SETA Фольга   44*10/9 мкм</t>
  </si>
  <si>
    <t>DI SETA Фольга   44*20/9 мкм</t>
  </si>
  <si>
    <t xml:space="preserve">Швабра с насадкой из микрофибры ворсовая   1/24 </t>
  </si>
  <si>
    <t>Швабра с насадкой из микрофибры ворсовая (без телескопа)  1/24 TB-011</t>
  </si>
  <si>
    <t>ДС12</t>
  </si>
  <si>
    <t>c011-1</t>
  </si>
  <si>
    <r>
      <t xml:space="preserve">Средство для прочистки канализационных стоков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</t>
    </r>
    <r>
      <rPr>
        <b/>
        <sz val="16"/>
        <color theme="1"/>
        <rFont val="Arial"/>
        <family val="2"/>
        <charset val="204"/>
      </rPr>
      <t xml:space="preserve">КРУТ </t>
    </r>
    <r>
      <rPr>
        <b/>
        <sz val="16"/>
        <color rgb="FFFF0000"/>
        <rFont val="Arial"/>
        <family val="2"/>
        <charset val="204"/>
      </rPr>
      <t>ТУРБО</t>
    </r>
  </si>
  <si>
    <r>
      <rPr>
        <b/>
        <sz val="16"/>
        <color theme="1"/>
        <rFont val="Arial"/>
        <family val="2"/>
        <charset val="204"/>
      </rPr>
      <t>DI SETA</t>
    </r>
    <r>
      <rPr>
        <sz val="16"/>
        <color theme="1"/>
        <rFont val="Arial"/>
        <family val="2"/>
        <charset val="204"/>
      </rPr>
      <t xml:space="preserve"> Салфетка для пола из микрофбры 50х60х1</t>
    </r>
  </si>
  <si>
    <t>38 шт.</t>
  </si>
  <si>
    <t>SKY MAX Освежитель воздуха 300мл.  Воздух Горного Алтая 1/12</t>
  </si>
  <si>
    <t>SKY MAX Освежитель воздуха 300мл. Абхазский мандарин  1/12</t>
  </si>
  <si>
    <t>SKY MAX Освежитель воздуха 300мл. Весенние цветы 1/12</t>
  </si>
  <si>
    <t>SKY MAX Освежитель воздуха 300мл. Крымский Пион 1/12</t>
  </si>
  <si>
    <t>SKY MAX Освежитель воздуха 300мл. Горный ручей 1/12</t>
  </si>
  <si>
    <t>SKY MAX Освежитель воздуха 300мл. Альпийская Свежесть 1/12</t>
  </si>
  <si>
    <t>SKY MAX Освежитель воздуха 300мл. Грейпфрут и апельсин 1/12</t>
  </si>
  <si>
    <t>SKY MAX Освежитель воздуха 300мл. Ландыш 1/12</t>
  </si>
  <si>
    <t>SKY MAX Освежитель воздуха 300мл. Морская  свежесть 1/12</t>
  </si>
  <si>
    <t>SKY MAX Освежитель воздуха 300мл. После дождя 1/12</t>
  </si>
  <si>
    <t>SKY MAX Освежитель воздуха 300мл.  Энергия Сибирского Кедра 1/12</t>
  </si>
  <si>
    <t>ОВ13</t>
  </si>
  <si>
    <t>ОВ14</t>
  </si>
  <si>
    <t>ОВ15</t>
  </si>
  <si>
    <t>ОВ16</t>
  </si>
  <si>
    <t>ОВ17</t>
  </si>
  <si>
    <t>ОВ18</t>
  </si>
  <si>
    <t>ОВ19</t>
  </si>
  <si>
    <t>ОВ20</t>
  </si>
  <si>
    <t>ОВ21</t>
  </si>
  <si>
    <t>ОВ22</t>
  </si>
  <si>
    <t>ОВ23</t>
  </si>
  <si>
    <t>НОВИНКИ</t>
  </si>
  <si>
    <t xml:space="preserve">Капсулы для стирки Stimel  UNIVERSAL   </t>
  </si>
  <si>
    <t>Электрическая помпа для воды</t>
  </si>
  <si>
    <t>с048-1</t>
  </si>
  <si>
    <r>
      <t xml:space="preserve">Кондиционер для белья </t>
    </r>
    <r>
      <rPr>
        <b/>
        <sz val="16"/>
        <color theme="1"/>
        <rFont val="Arial"/>
        <family val="2"/>
        <charset val="204"/>
      </rPr>
      <t>Chistofor</t>
    </r>
    <r>
      <rPr>
        <sz val="16"/>
        <color theme="1"/>
        <rFont val="Arial"/>
        <family val="2"/>
        <charset val="204"/>
      </rPr>
      <t xml:space="preserve"> Washing Agent </t>
    </r>
  </si>
  <si>
    <t xml:space="preserve"> ТОПы продаж</t>
  </si>
  <si>
    <t>ћ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</si>
</sst>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5">
    <font>
      <sz val="11"/>
      <color theme="1"/>
      <name val="Calibri"/>
      <family val="2"/>
      <charset val="204"/>
      <scheme val="minor"/>
    </font>
    <font>
      <sz val="10"/>
      <name val="Arial Cyr"/>
      <family val="2"/>
      <charset val="204"/>
    </font>
    <font>
      <sz val="12"/>
      <color theme="1"/>
      <name val="Calibri"/>
      <family val="2"/>
      <charset val="204"/>
      <scheme val="minor"/>
    </font>
    <font>
      <b/>
      <sz val="12"/>
      <color rgb="FF212529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8"/>
      <color theme="0" tint="-0.34998626667073579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sz val="11"/>
      <name val="Arial"/>
      <family val="2"/>
      <charset val="204"/>
    </font>
    <font>
      <sz val="11"/>
      <color theme="1"/>
      <name val="Arial"/>
      <family val="2"/>
      <charset val="204"/>
    </font>
    <font>
      <b/>
      <sz val="11"/>
      <color theme="1"/>
      <name val="Arial"/>
      <family val="2"/>
      <charset val="204"/>
    </font>
    <font>
      <sz val="9"/>
      <name val="Arial"/>
      <family val="2"/>
      <charset val="204"/>
    </font>
    <font>
      <sz val="10"/>
      <name val="Arial"/>
      <family val="2"/>
      <charset val="204"/>
    </font>
    <font>
      <sz val="12"/>
      <color theme="1"/>
      <name val="Arial"/>
      <family val="2"/>
      <charset val="204"/>
    </font>
    <font>
      <b/>
      <sz val="12"/>
      <color rgb="FF212529"/>
      <name val="Arial"/>
      <family val="2"/>
      <charset val="204"/>
    </font>
    <font>
      <b/>
      <sz val="11"/>
      <name val="Arial"/>
      <family val="2"/>
      <charset val="204"/>
    </font>
    <font>
      <b/>
      <sz val="16"/>
      <name val="Arial"/>
      <family val="2"/>
      <charset val="204"/>
    </font>
    <font>
      <sz val="10"/>
      <color theme="1"/>
      <name val="Arial"/>
      <family val="2"/>
      <charset val="204"/>
    </font>
    <font>
      <b/>
      <sz val="16"/>
      <color theme="1"/>
      <name val="Arial"/>
      <family val="2"/>
      <charset val="204"/>
    </font>
    <font>
      <sz val="12"/>
      <name val="Arial"/>
      <family val="2"/>
      <charset val="204"/>
    </font>
    <font>
      <sz val="11"/>
      <color rgb="FF000000"/>
      <name val="Arial"/>
      <family val="2"/>
      <charset val="204"/>
    </font>
    <font>
      <sz val="8"/>
      <color rgb="FF000000"/>
      <name val="Roboto-r"/>
    </font>
    <font>
      <b/>
      <sz val="10"/>
      <color theme="1"/>
      <name val="Arial"/>
      <family val="2"/>
      <charset val="204"/>
    </font>
    <font>
      <b/>
      <sz val="10"/>
      <name val="Arial"/>
      <family val="2"/>
      <charset val="204"/>
    </font>
    <font>
      <b/>
      <sz val="18"/>
      <color theme="1"/>
      <name val="Arial"/>
      <family val="2"/>
      <charset val="204"/>
    </font>
    <font>
      <b/>
      <sz val="18"/>
      <name val="Arial"/>
      <family val="2"/>
      <charset val="204"/>
    </font>
    <font>
      <b/>
      <sz val="18"/>
      <color rgb="FF000000"/>
      <name val="Arial"/>
      <family val="2"/>
      <charset val="204"/>
    </font>
    <font>
      <sz val="16"/>
      <color theme="1"/>
      <name val="Arial"/>
      <family val="2"/>
      <charset val="204"/>
    </font>
    <font>
      <sz val="16"/>
      <name val="Arial"/>
      <family val="2"/>
      <charset val="204"/>
    </font>
    <font>
      <b/>
      <sz val="16"/>
      <color rgb="FFFF0000"/>
      <name val="Arial"/>
      <family val="2"/>
      <charset val="204"/>
    </font>
    <font>
      <sz val="16"/>
      <color rgb="FFFF0000"/>
      <name val="Arial"/>
      <family val="2"/>
      <charset val="204"/>
    </font>
    <font>
      <sz val="14"/>
      <name val="Times New Roman"/>
      <family val="1"/>
      <charset val="204"/>
    </font>
    <font>
      <sz val="14"/>
      <name val="Arial"/>
      <family val="2"/>
      <charset val="204"/>
    </font>
    <font>
      <sz val="14"/>
      <color theme="1"/>
      <name val="Times New Roman"/>
      <family val="1"/>
      <charset val="204"/>
    </font>
    <font>
      <sz val="8"/>
      <name val="Arial"/>
      <family val="2"/>
      <charset val="204"/>
    </font>
    <font>
      <sz val="12"/>
      <color indexed="8"/>
      <name val="Arial"/>
      <family val="2"/>
      <charset val="204"/>
    </font>
    <font>
      <sz val="10"/>
      <color indexed="8"/>
      <name val="Calibri"/>
      <family val="2"/>
      <charset val="204"/>
    </font>
    <font>
      <sz val="11"/>
      <color indexed="8"/>
      <name val="Arial"/>
      <family val="2"/>
      <charset val="204"/>
    </font>
    <font>
      <b/>
      <sz val="20"/>
      <color theme="1"/>
      <name val="Arial"/>
      <family val="2"/>
      <charset val="204"/>
    </font>
    <font>
      <b/>
      <sz val="18"/>
      <color rgb="FFFF0000"/>
      <name val="Arial"/>
      <family val="2"/>
      <charset val="204"/>
    </font>
    <font>
      <b/>
      <sz val="20"/>
      <color rgb="FFFF0000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2"/>
      <color theme="1"/>
      <name val="Arial"/>
      <family val="2"/>
      <charset val="204"/>
    </font>
    <font>
      <sz val="22"/>
      <color theme="1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b/>
      <sz val="12"/>
      <color theme="0" tint="-0.34998626667073579"/>
      <name val="Calibri"/>
      <family val="2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6862A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26"/>
      </patternFill>
    </fill>
    <fill>
      <patternFill patternType="solid">
        <fgColor indexed="9"/>
        <bgColor indexed="26"/>
      </patternFill>
    </fill>
    <fill>
      <patternFill patternType="solid">
        <fgColor rgb="FFFF99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FF00"/>
        <bgColor indexed="64"/>
      </patternFill>
    </fill>
    <fill>
      <patternFill patternType="solid">
        <fgColor rgb="FF00FF00"/>
        <bgColor indexed="26"/>
      </patternFill>
    </fill>
  </fills>
  <borders count="7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/>
      <right style="medium">
        <color indexed="64"/>
      </right>
      <top style="thin">
        <color auto="1"/>
      </top>
      <bottom/>
      <diagonal/>
    </border>
    <border>
      <left style="thin">
        <color auto="1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/>
      <right style="hair">
        <color indexed="8"/>
      </right>
      <top style="hair">
        <color indexed="8"/>
      </top>
      <bottom style="hair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auto="1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/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hair">
        <color indexed="8"/>
      </right>
      <top style="medium">
        <color indexed="64"/>
      </top>
      <bottom style="hair">
        <color indexed="8"/>
      </bottom>
      <diagonal/>
    </border>
    <border>
      <left/>
      <right style="hair">
        <color indexed="8"/>
      </right>
      <top style="hair">
        <color indexed="8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/>
      <bottom style="medium">
        <color indexed="64"/>
      </bottom>
      <diagonal/>
    </border>
    <border>
      <left/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/>
      <top/>
      <bottom style="medium">
        <color indexed="64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/>
      <top style="medium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1" fillId="0" borderId="0"/>
  </cellStyleXfs>
  <cellXfs count="603">
    <xf numFmtId="0" fontId="0" fillId="0" borderId="0" xfId="0"/>
    <xf numFmtId="0" fontId="0" fillId="0" borderId="0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0" xfId="0" applyFill="1" applyBorder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5" fillId="8" borderId="0" xfId="0" applyFont="1" applyFill="1" applyBorder="1" applyAlignment="1">
      <alignment horizontal="center" vertical="center"/>
    </xf>
    <xf numFmtId="0" fontId="6" fillId="0" borderId="0" xfId="0" applyFont="1" applyFill="1" applyBorder="1" applyAlignment="1">
      <alignment horizontal="center" vertical="center"/>
    </xf>
    <xf numFmtId="2" fontId="7" fillId="6" borderId="1" xfId="1" applyNumberFormat="1" applyFont="1" applyFill="1" applyBorder="1" applyAlignment="1" applyProtection="1">
      <alignment horizontal="left" vertical="center" wrapText="1"/>
      <protection hidden="1"/>
    </xf>
    <xf numFmtId="0" fontId="7" fillId="5" borderId="1" xfId="1" applyNumberFormat="1" applyFont="1" applyFill="1" applyBorder="1" applyAlignment="1" applyProtection="1">
      <alignment horizontal="center" vertical="center"/>
      <protection hidden="1"/>
    </xf>
    <xf numFmtId="0" fontId="7" fillId="0" borderId="12" xfId="0" applyFont="1" applyFill="1" applyBorder="1" applyAlignment="1" applyProtection="1">
      <alignment horizontal="center" vertical="center" wrapText="1"/>
      <protection hidden="1"/>
    </xf>
    <xf numFmtId="0" fontId="7" fillId="5" borderId="12" xfId="1" applyNumberFormat="1" applyFont="1" applyFill="1" applyBorder="1" applyAlignment="1" applyProtection="1">
      <alignment horizontal="center" vertical="center"/>
      <protection hidden="1"/>
    </xf>
    <xf numFmtId="1" fontId="7" fillId="5" borderId="12" xfId="1" applyNumberFormat="1" applyFont="1" applyFill="1" applyBorder="1" applyAlignment="1" applyProtection="1">
      <alignment horizontal="center" vertical="center"/>
      <protection hidden="1"/>
    </xf>
    <xf numFmtId="0" fontId="8" fillId="0" borderId="1" xfId="0" applyFont="1" applyBorder="1" applyAlignment="1" applyProtection="1">
      <alignment horizontal="center" vertical="center"/>
      <protection hidden="1"/>
    </xf>
    <xf numFmtId="0" fontId="10" fillId="0" borderId="1" xfId="0" applyNumberFormat="1" applyFont="1" applyBorder="1" applyAlignment="1" applyProtection="1">
      <alignment vertical="top" wrapText="1"/>
      <protection hidden="1"/>
    </xf>
    <xf numFmtId="0" fontId="8" fillId="0" borderId="23" xfId="0" applyFont="1" applyBorder="1" applyAlignment="1" applyProtection="1">
      <alignment horizontal="center" vertical="center"/>
      <protection hidden="1"/>
    </xf>
    <xf numFmtId="0" fontId="7" fillId="0" borderId="24" xfId="0" applyFont="1" applyFill="1" applyBorder="1" applyAlignment="1" applyProtection="1">
      <alignment horizontal="center" vertical="center" wrapText="1"/>
      <protection hidden="1"/>
    </xf>
    <xf numFmtId="0" fontId="8" fillId="0" borderId="4" xfId="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8" fillId="3" borderId="21" xfId="0" applyFont="1" applyFill="1" applyBorder="1" applyAlignment="1">
      <alignment horizontal="center" vertical="center"/>
    </xf>
    <xf numFmtId="0" fontId="13" fillId="0" borderId="0" xfId="0" applyFont="1" applyBorder="1" applyAlignment="1">
      <alignment vertical="center" wrapText="1"/>
    </xf>
    <xf numFmtId="0" fontId="12" fillId="0" borderId="0" xfId="0" applyFont="1" applyBorder="1" applyAlignment="1">
      <alignment vertical="center"/>
    </xf>
    <xf numFmtId="0" fontId="11" fillId="0" borderId="12" xfId="0" applyFont="1" applyFill="1" applyBorder="1" applyAlignment="1" applyProtection="1">
      <alignment horizontal="center" vertical="center" wrapText="1"/>
      <protection hidden="1"/>
    </xf>
    <xf numFmtId="12" fontId="7" fillId="0" borderId="12" xfId="0" applyNumberFormat="1" applyFont="1" applyFill="1" applyBorder="1" applyAlignment="1" applyProtection="1">
      <alignment horizontal="center" vertical="center" wrapText="1"/>
      <protection hidden="1"/>
    </xf>
    <xf numFmtId="0" fontId="8" fillId="0" borderId="0" xfId="0" applyFont="1" applyFill="1" applyBorder="1" applyAlignment="1">
      <alignment horizontal="center" vertical="center"/>
    </xf>
    <xf numFmtId="0" fontId="8" fillId="0" borderId="17" xfId="0" applyFont="1" applyBorder="1" applyAlignment="1">
      <alignment horizontal="center" vertical="center"/>
    </xf>
    <xf numFmtId="0" fontId="8" fillId="0" borderId="2" xfId="0" applyFont="1" applyFill="1" applyBorder="1" applyAlignment="1">
      <alignment horizontal="center" vertical="center"/>
    </xf>
    <xf numFmtId="0" fontId="8" fillId="0" borderId="3" xfId="0" applyFont="1" applyFill="1" applyBorder="1" applyAlignment="1">
      <alignment horizontal="center" vertical="center"/>
    </xf>
    <xf numFmtId="12" fontId="8" fillId="0" borderId="12" xfId="0" applyNumberFormat="1" applyFont="1" applyFill="1" applyBorder="1" applyAlignment="1" applyProtection="1">
      <alignment horizontal="center" vertical="center" wrapText="1"/>
      <protection hidden="1"/>
    </xf>
    <xf numFmtId="0" fontId="8" fillId="0" borderId="1" xfId="0" applyFont="1" applyBorder="1" applyAlignment="1" applyProtection="1">
      <alignment vertical="center" wrapText="1"/>
      <protection hidden="1"/>
    </xf>
    <xf numFmtId="0" fontId="7" fillId="2" borderId="1" xfId="0" applyFont="1" applyFill="1" applyBorder="1" applyAlignment="1" applyProtection="1">
      <alignment horizontal="center" vertical="center"/>
      <protection hidden="1"/>
    </xf>
    <xf numFmtId="0" fontId="7" fillId="2" borderId="12" xfId="0" applyFont="1" applyFill="1" applyBorder="1" applyAlignment="1" applyProtection="1">
      <alignment horizontal="center" vertical="center"/>
      <protection hidden="1"/>
    </xf>
    <xf numFmtId="1" fontId="7" fillId="0" borderId="12" xfId="0" applyNumberFormat="1" applyFont="1" applyFill="1" applyBorder="1" applyAlignment="1" applyProtection="1">
      <alignment horizontal="center" vertical="center"/>
      <protection hidden="1"/>
    </xf>
    <xf numFmtId="0" fontId="7" fillId="0" borderId="1" xfId="0" applyFont="1" applyFill="1" applyBorder="1" applyAlignment="1" applyProtection="1">
      <alignment horizontal="center" vertical="center"/>
      <protection hidden="1"/>
    </xf>
    <xf numFmtId="0" fontId="7" fillId="0" borderId="12" xfId="0" applyFont="1" applyFill="1" applyBorder="1" applyAlignment="1" applyProtection="1">
      <alignment horizontal="center" vertical="center"/>
      <protection hidden="1"/>
    </xf>
    <xf numFmtId="0" fontId="7" fillId="0" borderId="0" xfId="0" applyFont="1" applyFill="1" applyBorder="1" applyAlignment="1">
      <alignment horizontal="center" vertical="center"/>
    </xf>
    <xf numFmtId="0" fontId="8" fillId="0" borderId="12" xfId="0" applyFont="1" applyBorder="1" applyAlignment="1" applyProtection="1">
      <alignment horizontal="center" vertical="center"/>
      <protection hidden="1"/>
    </xf>
    <xf numFmtId="0" fontId="7" fillId="0" borderId="1" xfId="0" applyFont="1" applyFill="1" applyBorder="1" applyAlignment="1" applyProtection="1">
      <alignment horizontal="center" vertical="center" wrapText="1"/>
      <protection hidden="1"/>
    </xf>
    <xf numFmtId="0" fontId="8" fillId="0" borderId="1" xfId="0" applyFont="1" applyFill="1" applyBorder="1" applyAlignment="1" applyProtection="1">
      <alignment horizontal="center" vertical="center"/>
      <protection hidden="1"/>
    </xf>
    <xf numFmtId="0" fontId="8" fillId="0" borderId="12" xfId="0" applyFont="1" applyFill="1" applyBorder="1" applyAlignment="1" applyProtection="1">
      <alignment horizontal="center" vertical="center"/>
      <protection hidden="1"/>
    </xf>
    <xf numFmtId="0" fontId="7" fillId="2" borderId="1" xfId="0" applyFont="1" applyFill="1" applyBorder="1" applyAlignment="1" applyProtection="1">
      <alignment horizontal="center" vertical="center" wrapText="1"/>
      <protection hidden="1"/>
    </xf>
    <xf numFmtId="0" fontId="8" fillId="0" borderId="2" xfId="0" applyNumberFormat="1" applyFont="1" applyFill="1" applyBorder="1" applyAlignment="1" applyProtection="1">
      <alignment horizontal="center" vertical="center"/>
      <protection hidden="1"/>
    </xf>
    <xf numFmtId="0" fontId="18" fillId="0" borderId="0" xfId="0" applyFont="1" applyFill="1" applyBorder="1" applyAlignment="1">
      <alignment horizontal="center" vertical="center"/>
    </xf>
    <xf numFmtId="0" fontId="8" fillId="0" borderId="1" xfId="0" applyFont="1" applyFill="1" applyBorder="1" applyAlignment="1" applyProtection="1">
      <alignment horizontal="left" vertical="center"/>
      <protection hidden="1"/>
    </xf>
    <xf numFmtId="0" fontId="8" fillId="0" borderId="2" xfId="0" applyFont="1" applyFill="1" applyBorder="1" applyAlignment="1" applyProtection="1">
      <alignment horizontal="center" vertical="center"/>
      <protection hidden="1"/>
    </xf>
    <xf numFmtId="2" fontId="7" fillId="0" borderId="1" xfId="1" applyNumberFormat="1" applyFont="1" applyFill="1" applyBorder="1" applyAlignment="1" applyProtection="1">
      <alignment vertical="center" wrapText="1"/>
      <protection hidden="1"/>
    </xf>
    <xf numFmtId="0" fontId="7" fillId="0" borderId="1" xfId="1" applyNumberFormat="1" applyFont="1" applyFill="1" applyBorder="1" applyAlignment="1" applyProtection="1">
      <alignment horizontal="center" vertical="center"/>
      <protection hidden="1"/>
    </xf>
    <xf numFmtId="0" fontId="7" fillId="0" borderId="12" xfId="1" applyNumberFormat="1" applyFont="1" applyFill="1" applyBorder="1" applyAlignment="1" applyProtection="1">
      <alignment horizontal="center" vertical="center"/>
      <protection hidden="1"/>
    </xf>
    <xf numFmtId="1" fontId="7" fillId="0" borderId="12" xfId="1" applyNumberFormat="1" applyFont="1" applyFill="1" applyBorder="1" applyAlignment="1" applyProtection="1">
      <alignment horizontal="center" vertical="center" wrapText="1"/>
      <protection hidden="1"/>
    </xf>
    <xf numFmtId="2" fontId="7" fillId="0" borderId="1" xfId="1" applyNumberFormat="1" applyFont="1" applyFill="1" applyBorder="1" applyAlignment="1" applyProtection="1">
      <alignment horizontal="left" vertical="center" wrapText="1"/>
      <protection hidden="1"/>
    </xf>
    <xf numFmtId="0" fontId="9" fillId="0" borderId="0" xfId="0" applyFont="1" applyFill="1" applyBorder="1" applyAlignment="1">
      <alignment vertical="center" wrapText="1"/>
    </xf>
    <xf numFmtId="0" fontId="8" fillId="0" borderId="15" xfId="0" applyFont="1" applyFill="1" applyBorder="1" applyAlignment="1">
      <alignment horizontal="center" vertical="center"/>
    </xf>
    <xf numFmtId="0" fontId="8" fillId="0" borderId="16" xfId="0" applyFont="1" applyFill="1" applyBorder="1" applyAlignment="1">
      <alignment horizontal="center" vertical="center"/>
    </xf>
    <xf numFmtId="0" fontId="8" fillId="0" borderId="0" xfId="0" applyFont="1" applyBorder="1" applyAlignment="1">
      <alignment horizontal="center" vertical="center" wrapText="1"/>
    </xf>
    <xf numFmtId="0" fontId="12" fillId="0" borderId="0" xfId="0" applyFont="1" applyBorder="1" applyAlignment="1">
      <alignment horizontal="center" vertical="center"/>
    </xf>
    <xf numFmtId="0" fontId="8" fillId="4" borderId="13" xfId="0" applyFont="1" applyFill="1" applyBorder="1" applyAlignment="1">
      <alignment horizontal="center" vertical="center"/>
    </xf>
    <xf numFmtId="0" fontId="16" fillId="4" borderId="14" xfId="0" applyFont="1" applyFill="1" applyBorder="1" applyAlignment="1">
      <alignment horizontal="center" vertical="center" wrapText="1"/>
    </xf>
    <xf numFmtId="0" fontId="8" fillId="4" borderId="25" xfId="0" applyFont="1" applyFill="1" applyBorder="1" applyAlignment="1">
      <alignment horizontal="center" vertical="center"/>
    </xf>
    <xf numFmtId="0" fontId="8" fillId="0" borderId="1" xfId="0" applyFont="1" applyFill="1" applyBorder="1" applyAlignment="1" applyProtection="1">
      <alignment vertical="center" wrapText="1"/>
      <protection hidden="1"/>
    </xf>
    <xf numFmtId="12" fontId="8" fillId="0" borderId="35" xfId="0" applyNumberFormat="1" applyFont="1" applyFill="1" applyBorder="1" applyAlignment="1" applyProtection="1">
      <alignment horizontal="center" vertical="center" wrapText="1"/>
      <protection hidden="1"/>
    </xf>
    <xf numFmtId="0" fontId="8" fillId="0" borderId="9" xfId="0" applyFont="1" applyFill="1" applyBorder="1" applyAlignment="1" applyProtection="1">
      <alignment vertical="center" wrapText="1"/>
      <protection hidden="1"/>
    </xf>
    <xf numFmtId="0" fontId="7" fillId="2" borderId="9" xfId="0" applyFont="1" applyFill="1" applyBorder="1" applyAlignment="1" applyProtection="1">
      <alignment horizontal="center" vertical="center" wrapText="1"/>
      <protection hidden="1"/>
    </xf>
    <xf numFmtId="0" fontId="8" fillId="0" borderId="9" xfId="0" applyFont="1" applyFill="1" applyBorder="1" applyAlignment="1" applyProtection="1">
      <alignment horizontal="center" vertical="center"/>
      <protection hidden="1"/>
    </xf>
    <xf numFmtId="0" fontId="8" fillId="0" borderId="9" xfId="0" applyFont="1" applyBorder="1" applyAlignment="1" applyProtection="1">
      <alignment horizontal="center" vertical="center"/>
      <protection hidden="1"/>
    </xf>
    <xf numFmtId="0" fontId="8" fillId="0" borderId="35" xfId="0" applyFont="1" applyBorder="1" applyAlignment="1" applyProtection="1">
      <alignment horizontal="center" vertical="center"/>
      <protection hidden="1"/>
    </xf>
    <xf numFmtId="0" fontId="11" fillId="0" borderId="35" xfId="0" applyFont="1" applyFill="1" applyBorder="1" applyAlignment="1" applyProtection="1">
      <alignment horizontal="center" vertical="center" wrapText="1"/>
      <protection hidden="1"/>
    </xf>
    <xf numFmtId="0" fontId="20" fillId="0" borderId="0" xfId="0" applyFont="1" applyBorder="1"/>
    <xf numFmtId="0" fontId="19" fillId="0" borderId="12" xfId="0" applyFont="1" applyBorder="1" applyAlignment="1">
      <alignment horizontal="center" vertical="center"/>
    </xf>
    <xf numFmtId="49" fontId="8" fillId="0" borderId="12" xfId="0" applyNumberFormat="1" applyFont="1" applyFill="1" applyBorder="1" applyAlignment="1" applyProtection="1">
      <alignment horizontal="center" vertical="center" wrapText="1"/>
      <protection hidden="1"/>
    </xf>
    <xf numFmtId="49" fontId="19" fillId="0" borderId="12" xfId="0" applyNumberFormat="1" applyFont="1" applyBorder="1" applyAlignment="1">
      <alignment horizontal="center" vertical="center"/>
    </xf>
    <xf numFmtId="0" fontId="7" fillId="0" borderId="1" xfId="0" applyNumberFormat="1" applyFont="1" applyFill="1" applyBorder="1" applyAlignment="1" applyProtection="1">
      <alignment vertical="top" wrapText="1"/>
      <protection hidden="1"/>
    </xf>
    <xf numFmtId="12" fontId="18" fillId="0" borderId="12" xfId="0" applyNumberFormat="1" applyFont="1" applyFill="1" applyBorder="1" applyAlignment="1" applyProtection="1">
      <alignment horizontal="center" vertical="center"/>
      <protection hidden="1"/>
    </xf>
    <xf numFmtId="0" fontId="8" fillId="7" borderId="18" xfId="0" applyFont="1" applyFill="1" applyBorder="1"/>
    <xf numFmtId="0" fontId="8" fillId="7" borderId="30" xfId="0" applyFont="1" applyFill="1" applyBorder="1"/>
    <xf numFmtId="0" fontId="8" fillId="7" borderId="32" xfId="0" applyFont="1" applyFill="1" applyBorder="1"/>
    <xf numFmtId="0" fontId="12" fillId="0" borderId="36" xfId="0" applyFont="1" applyFill="1" applyBorder="1" applyAlignment="1">
      <alignment vertical="center"/>
    </xf>
    <xf numFmtId="0" fontId="3" fillId="0" borderId="0" xfId="0" applyFont="1" applyFill="1" applyBorder="1" applyAlignment="1">
      <alignment vertical="center" wrapText="1"/>
    </xf>
    <xf numFmtId="0" fontId="2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2" fillId="0" borderId="0" xfId="0" applyFont="1" applyFill="1" applyBorder="1" applyAlignment="1">
      <alignment vertical="center"/>
    </xf>
    <xf numFmtId="0" fontId="17" fillId="0" borderId="7" xfId="0" applyNumberFormat="1" applyFont="1" applyFill="1" applyBorder="1" applyAlignment="1" applyProtection="1">
      <alignment horizontal="center" vertical="center"/>
      <protection hidden="1"/>
    </xf>
    <xf numFmtId="0" fontId="16" fillId="0" borderId="1" xfId="0" applyFont="1" applyFill="1" applyBorder="1" applyAlignment="1" applyProtection="1">
      <alignment horizontal="center" vertical="center"/>
      <protection hidden="1"/>
    </xf>
    <xf numFmtId="0" fontId="7" fillId="0" borderId="1" xfId="0" applyNumberFormat="1" applyFont="1" applyFill="1" applyBorder="1" applyAlignment="1" applyProtection="1">
      <alignment vertical="top"/>
      <protection hidden="1"/>
    </xf>
    <xf numFmtId="0" fontId="26" fillId="0" borderId="1" xfId="0" applyFont="1" applyBorder="1" applyAlignment="1" applyProtection="1">
      <alignment horizontal="left" vertical="center" wrapText="1"/>
      <protection hidden="1"/>
    </xf>
    <xf numFmtId="2" fontId="27" fillId="0" borderId="1" xfId="1" applyNumberFormat="1" applyFont="1" applyFill="1" applyBorder="1" applyAlignment="1" applyProtection="1">
      <alignment horizontal="left" vertical="center" wrapText="1"/>
      <protection hidden="1"/>
    </xf>
    <xf numFmtId="2" fontId="27" fillId="6" borderId="1" xfId="1" applyNumberFormat="1" applyFont="1" applyFill="1" applyBorder="1" applyAlignment="1" applyProtection="1">
      <alignment horizontal="left" vertical="center" wrapText="1"/>
      <protection hidden="1"/>
    </xf>
    <xf numFmtId="0" fontId="26" fillId="0" borderId="4" xfId="0" applyFont="1" applyBorder="1" applyAlignment="1">
      <alignment horizontal="left" vertical="center" wrapText="1"/>
    </xf>
    <xf numFmtId="0" fontId="27" fillId="0" borderId="1" xfId="0" applyNumberFormat="1" applyFont="1" applyFill="1" applyBorder="1" applyAlignment="1" applyProtection="1">
      <alignment horizontal="left" vertical="top" wrapText="1"/>
      <protection hidden="1"/>
    </xf>
    <xf numFmtId="0" fontId="27" fillId="0" borderId="1" xfId="0" applyNumberFormat="1" applyFont="1" applyBorder="1" applyAlignment="1" applyProtection="1">
      <alignment horizontal="left" vertical="top" wrapText="1"/>
      <protection hidden="1"/>
    </xf>
    <xf numFmtId="0" fontId="26" fillId="0" borderId="0" xfId="0" applyFont="1" applyBorder="1" applyAlignment="1">
      <alignment horizontal="left" vertical="center" wrapText="1"/>
    </xf>
    <xf numFmtId="12" fontId="0" fillId="0" borderId="12" xfId="0" applyNumberFormat="1" applyFill="1" applyBorder="1" applyAlignment="1">
      <alignment horizontal="center" vertical="center"/>
    </xf>
    <xf numFmtId="12" fontId="12" fillId="0" borderId="12" xfId="0" applyNumberFormat="1" applyFont="1" applyFill="1" applyBorder="1" applyAlignment="1" applyProtection="1">
      <alignment horizontal="center" vertical="center" wrapText="1"/>
      <protection hidden="1"/>
    </xf>
    <xf numFmtId="12" fontId="7" fillId="0" borderId="12" xfId="0" applyNumberFormat="1" applyFont="1" applyFill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8" fillId="0" borderId="8" xfId="0" applyFont="1" applyFill="1" applyBorder="1" applyAlignment="1" applyProtection="1">
      <alignment horizontal="center" vertical="center"/>
      <protection hidden="1"/>
    </xf>
    <xf numFmtId="0" fontId="8" fillId="0" borderId="8" xfId="0" applyFont="1" applyBorder="1" applyAlignment="1">
      <alignment horizontal="center" vertical="center"/>
    </xf>
    <xf numFmtId="0" fontId="27" fillId="0" borderId="9" xfId="0" applyFont="1" applyFill="1" applyBorder="1" applyAlignment="1" applyProtection="1">
      <alignment vertical="center" wrapText="1"/>
      <protection hidden="1"/>
    </xf>
    <xf numFmtId="0" fontId="30" fillId="0" borderId="1" xfId="0" applyFont="1" applyFill="1" applyBorder="1" applyAlignment="1" applyProtection="1">
      <alignment horizontal="center" vertical="center"/>
      <protection hidden="1"/>
    </xf>
    <xf numFmtId="0" fontId="33" fillId="0" borderId="0" xfId="0" applyFont="1" applyFill="1" applyBorder="1" applyAlignment="1">
      <alignment horizontal="center" vertical="center"/>
    </xf>
    <xf numFmtId="0" fontId="27" fillId="0" borderId="39" xfId="0" applyFont="1" applyBorder="1" applyAlignment="1">
      <alignment horizontal="left" vertical="center" wrapText="1"/>
    </xf>
    <xf numFmtId="0" fontId="8" fillId="0" borderId="0" xfId="0" applyFont="1" applyBorder="1" applyAlignment="1">
      <alignment horizontal="center" vertical="center"/>
    </xf>
    <xf numFmtId="1" fontId="8" fillId="0" borderId="12" xfId="0" applyNumberFormat="1" applyFont="1" applyFill="1" applyBorder="1" applyAlignment="1" applyProtection="1">
      <alignment horizontal="center" vertical="center"/>
      <protection hidden="1"/>
    </xf>
    <xf numFmtId="0" fontId="8" fillId="0" borderId="40" xfId="0" applyFont="1" applyBorder="1" applyAlignment="1">
      <alignment horizontal="center" vertical="center"/>
    </xf>
    <xf numFmtId="0" fontId="27" fillId="0" borderId="40" xfId="0" applyFont="1" applyBorder="1" applyAlignment="1">
      <alignment horizontal="left" vertical="center" wrapText="1"/>
    </xf>
    <xf numFmtId="0" fontId="7" fillId="5" borderId="9" xfId="1" applyNumberFormat="1" applyFont="1" applyFill="1" applyBorder="1" applyAlignment="1" applyProtection="1">
      <alignment horizontal="center" vertical="center"/>
      <protection hidden="1"/>
    </xf>
    <xf numFmtId="0" fontId="8" fillId="0" borderId="9" xfId="0" applyFont="1" applyBorder="1" applyAlignment="1">
      <alignment vertical="center"/>
    </xf>
    <xf numFmtId="0" fontId="7" fillId="5" borderId="40" xfId="1" applyNumberFormat="1" applyFont="1" applyFill="1" applyBorder="1" applyAlignment="1" applyProtection="1">
      <alignment horizontal="center" vertical="center"/>
      <protection hidden="1"/>
    </xf>
    <xf numFmtId="0" fontId="8" fillId="0" borderId="40" xfId="0" applyFont="1" applyBorder="1" applyAlignment="1">
      <alignment vertical="center"/>
    </xf>
    <xf numFmtId="0" fontId="8" fillId="0" borderId="13" xfId="0" applyFont="1" applyFill="1" applyBorder="1" applyAlignment="1">
      <alignment horizontal="center" vertical="center"/>
    </xf>
    <xf numFmtId="0" fontId="8" fillId="0" borderId="14" xfId="0" applyFont="1" applyFill="1" applyBorder="1" applyAlignment="1">
      <alignment horizontal="center" vertical="center"/>
    </xf>
    <xf numFmtId="0" fontId="8" fillId="0" borderId="42" xfId="0" applyFont="1" applyFill="1" applyBorder="1" applyAlignment="1">
      <alignment horizontal="center" vertical="center"/>
    </xf>
    <xf numFmtId="0" fontId="8" fillId="0" borderId="43" xfId="0" applyFont="1" applyFill="1" applyBorder="1" applyAlignment="1">
      <alignment horizontal="center" vertical="center"/>
    </xf>
    <xf numFmtId="0" fontId="8" fillId="0" borderId="44" xfId="0" applyFont="1" applyFill="1" applyBorder="1" applyAlignment="1">
      <alignment horizontal="center" vertical="center"/>
    </xf>
    <xf numFmtId="0" fontId="8" fillId="0" borderId="45" xfId="0" applyFont="1" applyFill="1" applyBorder="1" applyAlignment="1">
      <alignment horizontal="center" vertical="center"/>
    </xf>
    <xf numFmtId="0" fontId="8" fillId="0" borderId="13" xfId="0" applyFont="1" applyBorder="1" applyAlignment="1">
      <alignment horizontal="center" vertical="center"/>
    </xf>
    <xf numFmtId="0" fontId="8" fillId="0" borderId="14" xfId="0" applyFont="1" applyBorder="1" applyAlignment="1">
      <alignment horizontal="center" vertical="center"/>
    </xf>
    <xf numFmtId="0" fontId="8" fillId="0" borderId="42" xfId="0" applyFont="1" applyBorder="1" applyAlignment="1">
      <alignment horizontal="center" vertical="center"/>
    </xf>
    <xf numFmtId="1" fontId="8" fillId="0" borderId="12" xfId="0" applyNumberFormat="1" applyFont="1" applyBorder="1" applyAlignment="1">
      <alignment horizontal="center" vertical="center"/>
    </xf>
    <xf numFmtId="1" fontId="8" fillId="0" borderId="35" xfId="0" applyNumberFormat="1" applyFont="1" applyBorder="1" applyAlignment="1">
      <alignment horizontal="center" vertical="center"/>
    </xf>
    <xf numFmtId="0" fontId="26" fillId="0" borderId="40" xfId="0" applyNumberFormat="1" applyFont="1" applyBorder="1" applyAlignment="1">
      <alignment horizontal="left" vertical="top" wrapText="1" indent="2"/>
    </xf>
    <xf numFmtId="0" fontId="8" fillId="0" borderId="42" xfId="0" applyFont="1" applyFill="1" applyBorder="1" applyAlignment="1" applyProtection="1">
      <alignment horizontal="center" vertical="center"/>
      <protection hidden="1"/>
    </xf>
    <xf numFmtId="2" fontId="27" fillId="0" borderId="40" xfId="1" applyNumberFormat="1" applyFont="1" applyFill="1" applyBorder="1" applyAlignment="1" applyProtection="1">
      <alignment horizontal="left" vertical="center" wrapText="1"/>
      <protection hidden="1"/>
    </xf>
    <xf numFmtId="0" fontId="7" fillId="0" borderId="40" xfId="1" applyNumberFormat="1" applyFont="1" applyFill="1" applyBorder="1" applyAlignment="1" applyProtection="1">
      <alignment horizontal="center" vertical="center"/>
      <protection hidden="1"/>
    </xf>
    <xf numFmtId="0" fontId="8" fillId="0" borderId="40" xfId="0" applyFont="1" applyBorder="1" applyAlignment="1" applyProtection="1">
      <alignment horizontal="center" vertical="center"/>
      <protection hidden="1"/>
    </xf>
    <xf numFmtId="1" fontId="7" fillId="0" borderId="12" xfId="1" applyNumberFormat="1" applyFont="1" applyFill="1" applyBorder="1" applyAlignment="1" applyProtection="1">
      <alignment horizontal="center" vertical="center"/>
      <protection hidden="1"/>
    </xf>
    <xf numFmtId="2" fontId="7" fillId="5" borderId="12" xfId="1" applyNumberFormat="1" applyFont="1" applyFill="1" applyBorder="1" applyAlignment="1" applyProtection="1">
      <alignment horizontal="center" vertical="center"/>
      <protection hidden="1"/>
    </xf>
    <xf numFmtId="0" fontId="11" fillId="0" borderId="40" xfId="0" applyFont="1" applyFill="1" applyBorder="1" applyAlignment="1" applyProtection="1">
      <alignment horizontal="center" vertical="center" wrapText="1"/>
      <protection hidden="1"/>
    </xf>
    <xf numFmtId="0" fontId="17" fillId="0" borderId="9" xfId="0" applyNumberFormat="1" applyFont="1" applyFill="1" applyBorder="1" applyAlignment="1" applyProtection="1">
      <alignment horizontal="left" vertical="center" wrapText="1"/>
      <protection hidden="1"/>
    </xf>
    <xf numFmtId="0" fontId="17" fillId="0" borderId="9" xfId="0" applyNumberFormat="1" applyFont="1" applyFill="1" applyBorder="1" applyAlignment="1" applyProtection="1">
      <alignment horizontal="center" vertical="center"/>
      <protection hidden="1"/>
    </xf>
    <xf numFmtId="0" fontId="26" fillId="0" borderId="1" xfId="0" applyFont="1" applyFill="1" applyBorder="1" applyAlignment="1" applyProtection="1">
      <alignment horizontal="left" vertical="center" wrapText="1"/>
      <protection hidden="1"/>
    </xf>
    <xf numFmtId="0" fontId="34" fillId="6" borderId="40" xfId="1" applyFont="1" applyFill="1" applyBorder="1" applyAlignment="1">
      <alignment horizontal="center" vertical="center" wrapText="1"/>
    </xf>
    <xf numFmtId="0" fontId="12" fillId="0" borderId="40" xfId="0" applyFont="1" applyBorder="1" applyAlignment="1">
      <alignment horizontal="center" vertical="center"/>
    </xf>
    <xf numFmtId="0" fontId="8" fillId="0" borderId="44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35" fillId="6" borderId="40" xfId="1" applyFont="1" applyFill="1" applyBorder="1" applyAlignment="1">
      <alignment horizontal="center" vertical="center" wrapText="1"/>
    </xf>
    <xf numFmtId="1" fontId="36" fillId="6" borderId="12" xfId="1" applyNumberFormat="1" applyFont="1" applyFill="1" applyBorder="1" applyAlignment="1">
      <alignment horizontal="center" vertical="center" wrapText="1"/>
    </xf>
    <xf numFmtId="0" fontId="7" fillId="0" borderId="13" xfId="0" applyFont="1" applyFill="1" applyBorder="1" applyAlignment="1">
      <alignment horizontal="center" vertical="center"/>
    </xf>
    <xf numFmtId="0" fontId="30" fillId="0" borderId="38" xfId="0" applyFont="1" applyFill="1" applyBorder="1" applyAlignment="1" applyProtection="1">
      <alignment horizontal="center" vertical="center"/>
      <protection hidden="1"/>
    </xf>
    <xf numFmtId="0" fontId="7" fillId="0" borderId="38" xfId="0" applyFont="1" applyFill="1" applyBorder="1" applyAlignment="1" applyProtection="1">
      <alignment horizontal="center" vertical="center" wrapText="1"/>
      <protection hidden="1"/>
    </xf>
    <xf numFmtId="0" fontId="11" fillId="0" borderId="38" xfId="0" applyFont="1" applyFill="1" applyBorder="1" applyAlignment="1" applyProtection="1">
      <alignment horizontal="center" vertical="center" wrapText="1"/>
      <protection hidden="1"/>
    </xf>
    <xf numFmtId="0" fontId="11" fillId="0" borderId="47" xfId="0" applyFont="1" applyFill="1" applyBorder="1" applyAlignment="1" applyProtection="1">
      <alignment horizontal="center" vertical="center" wrapText="1"/>
      <protection hidden="1"/>
    </xf>
    <xf numFmtId="0" fontId="15" fillId="0" borderId="38" xfId="0" applyFont="1" applyFill="1" applyBorder="1" applyAlignment="1">
      <alignment horizontal="center" vertical="center"/>
    </xf>
    <xf numFmtId="12" fontId="7" fillId="0" borderId="47" xfId="0" applyNumberFormat="1" applyFont="1" applyFill="1" applyBorder="1" applyAlignment="1">
      <alignment horizontal="center" vertical="center"/>
    </xf>
    <xf numFmtId="0" fontId="7" fillId="0" borderId="42" xfId="0" applyFont="1" applyFill="1" applyBorder="1" applyAlignment="1">
      <alignment horizontal="center" vertical="center"/>
    </xf>
    <xf numFmtId="0" fontId="30" fillId="0" borderId="40" xfId="0" applyFont="1" applyFill="1" applyBorder="1" applyAlignment="1" applyProtection="1">
      <alignment horizontal="center" vertical="center"/>
      <protection hidden="1"/>
    </xf>
    <xf numFmtId="0" fontId="7" fillId="0" borderId="40" xfId="0" applyFont="1" applyFill="1" applyBorder="1" applyAlignment="1" applyProtection="1">
      <alignment horizontal="center" vertical="center" wrapText="1"/>
      <protection hidden="1"/>
    </xf>
    <xf numFmtId="0" fontId="15" fillId="0" borderId="40" xfId="0" applyFont="1" applyFill="1" applyBorder="1" applyAlignment="1">
      <alignment horizontal="center" vertical="center"/>
    </xf>
    <xf numFmtId="0" fontId="7" fillId="0" borderId="44" xfId="0" applyFont="1" applyFill="1" applyBorder="1" applyAlignment="1">
      <alignment horizontal="center" vertical="center"/>
    </xf>
    <xf numFmtId="0" fontId="30" fillId="0" borderId="23" xfId="0" applyFont="1" applyFill="1" applyBorder="1" applyAlignment="1" applyProtection="1">
      <alignment horizontal="center" vertical="center"/>
      <protection hidden="1"/>
    </xf>
    <xf numFmtId="0" fontId="7" fillId="0" borderId="23" xfId="0" applyFont="1" applyFill="1" applyBorder="1" applyAlignment="1" applyProtection="1">
      <alignment horizontal="center" vertical="center" wrapText="1"/>
      <protection hidden="1"/>
    </xf>
    <xf numFmtId="0" fontId="11" fillId="0" borderId="23" xfId="0" applyFont="1" applyFill="1" applyBorder="1" applyAlignment="1" applyProtection="1">
      <alignment horizontal="center" vertical="center" wrapText="1"/>
      <protection hidden="1"/>
    </xf>
    <xf numFmtId="0" fontId="8" fillId="0" borderId="23" xfId="0" applyFont="1" applyFill="1" applyBorder="1" applyAlignment="1" applyProtection="1">
      <alignment horizontal="center" vertical="center"/>
      <protection hidden="1"/>
    </xf>
    <xf numFmtId="0" fontId="8" fillId="0" borderId="24" xfId="0" applyFont="1" applyFill="1" applyBorder="1" applyAlignment="1" applyProtection="1">
      <alignment horizontal="center" vertical="center"/>
      <protection hidden="1"/>
    </xf>
    <xf numFmtId="0" fontId="11" fillId="0" borderId="24" xfId="0" applyFont="1" applyFill="1" applyBorder="1" applyAlignment="1" applyProtection="1">
      <alignment horizontal="center" vertical="center" wrapText="1"/>
      <protection hidden="1"/>
    </xf>
    <xf numFmtId="12" fontId="7" fillId="0" borderId="24" xfId="0" applyNumberFormat="1" applyFont="1" applyFill="1" applyBorder="1" applyAlignment="1">
      <alignment horizontal="center" vertical="center"/>
    </xf>
    <xf numFmtId="0" fontId="7" fillId="0" borderId="13" xfId="0" applyFont="1" applyFill="1" applyBorder="1" applyAlignment="1" applyProtection="1">
      <alignment horizontal="center" vertical="center"/>
      <protection hidden="1"/>
    </xf>
    <xf numFmtId="0" fontId="7" fillId="0" borderId="42" xfId="0" applyFont="1" applyFill="1" applyBorder="1" applyAlignment="1" applyProtection="1">
      <alignment horizontal="center" vertical="center"/>
      <protection hidden="1"/>
    </xf>
    <xf numFmtId="0" fontId="30" fillId="0" borderId="40" xfId="0" applyFont="1" applyFill="1" applyBorder="1" applyAlignment="1" applyProtection="1">
      <alignment horizontal="center" vertical="center" wrapText="1"/>
      <protection hidden="1"/>
    </xf>
    <xf numFmtId="0" fontId="16" fillId="0" borderId="40" xfId="0" applyFont="1" applyFill="1" applyBorder="1" applyAlignment="1" applyProtection="1">
      <alignment horizontal="center" vertical="center"/>
      <protection hidden="1"/>
    </xf>
    <xf numFmtId="0" fontId="31" fillId="0" borderId="40" xfId="0" applyFont="1" applyFill="1" applyBorder="1" applyAlignment="1" applyProtection="1">
      <alignment horizontal="center" vertical="center" wrapText="1"/>
      <protection hidden="1"/>
    </xf>
    <xf numFmtId="0" fontId="8" fillId="0" borderId="13" xfId="0" applyNumberFormat="1" applyFont="1" applyFill="1" applyBorder="1" applyAlignment="1" applyProtection="1">
      <alignment horizontal="center" vertical="center"/>
      <protection hidden="1"/>
    </xf>
    <xf numFmtId="0" fontId="8" fillId="0" borderId="38" xfId="0" applyFont="1" applyFill="1" applyBorder="1" applyAlignment="1" applyProtection="1">
      <alignment horizontal="center" vertical="center"/>
      <protection hidden="1"/>
    </xf>
    <xf numFmtId="0" fontId="8" fillId="0" borderId="42" xfId="0" applyNumberFormat="1" applyFont="1" applyFill="1" applyBorder="1" applyAlignment="1" applyProtection="1">
      <alignment horizontal="center" vertical="center"/>
      <protection hidden="1"/>
    </xf>
    <xf numFmtId="0" fontId="8" fillId="0" borderId="40" xfId="0" applyFont="1" applyFill="1" applyBorder="1" applyAlignment="1" applyProtection="1">
      <alignment horizontal="center" vertical="center"/>
      <protection hidden="1"/>
    </xf>
    <xf numFmtId="0" fontId="8" fillId="0" borderId="40" xfId="0" applyFont="1" applyFill="1" applyBorder="1" applyAlignment="1" applyProtection="1">
      <alignment vertical="center" wrapText="1"/>
      <protection hidden="1"/>
    </xf>
    <xf numFmtId="0" fontId="7" fillId="0" borderId="40" xfId="0" applyFont="1" applyFill="1" applyBorder="1" applyAlignment="1" applyProtection="1">
      <alignment horizontal="center" vertical="center"/>
      <protection hidden="1"/>
    </xf>
    <xf numFmtId="0" fontId="26" fillId="0" borderId="40" xfId="0" applyFont="1" applyBorder="1" applyAlignment="1" applyProtection="1">
      <alignment horizontal="left" vertical="center" wrapText="1"/>
      <protection hidden="1"/>
    </xf>
    <xf numFmtId="0" fontId="8" fillId="0" borderId="40" xfId="0" applyFont="1" applyBorder="1" applyAlignment="1" applyProtection="1">
      <alignment vertical="center" wrapText="1"/>
      <protection hidden="1"/>
    </xf>
    <xf numFmtId="0" fontId="7" fillId="0" borderId="40" xfId="0" applyFont="1" applyFill="1" applyBorder="1" applyAlignment="1" applyProtection="1">
      <alignment vertical="center" wrapText="1"/>
      <protection hidden="1"/>
    </xf>
    <xf numFmtId="0" fontId="32" fillId="0" borderId="40" xfId="0" applyFont="1" applyFill="1" applyBorder="1" applyAlignment="1" applyProtection="1">
      <alignment horizontal="center" vertical="center"/>
      <protection hidden="1"/>
    </xf>
    <xf numFmtId="0" fontId="7" fillId="2" borderId="40" xfId="0" applyFont="1" applyFill="1" applyBorder="1" applyAlignment="1" applyProtection="1">
      <alignment horizontal="center" vertical="center" wrapText="1"/>
      <protection hidden="1"/>
    </xf>
    <xf numFmtId="0" fontId="8" fillId="0" borderId="44" xfId="0" applyNumberFormat="1" applyFont="1" applyFill="1" applyBorder="1" applyAlignment="1" applyProtection="1">
      <alignment horizontal="center" vertical="center"/>
      <protection hidden="1"/>
    </xf>
    <xf numFmtId="0" fontId="8" fillId="0" borderId="49" xfId="0" applyNumberFormat="1" applyFont="1" applyFill="1" applyBorder="1" applyAlignment="1" applyProtection="1">
      <alignment horizontal="center" vertical="center"/>
      <protection hidden="1"/>
    </xf>
    <xf numFmtId="0" fontId="27" fillId="0" borderId="23" xfId="0" applyFont="1" applyFill="1" applyBorder="1" applyAlignment="1" applyProtection="1">
      <alignment horizontal="left" vertical="center" wrapText="1"/>
      <protection hidden="1"/>
    </xf>
    <xf numFmtId="0" fontId="8" fillId="0" borderId="23" xfId="0" applyFont="1" applyFill="1" applyBorder="1" applyAlignment="1" applyProtection="1">
      <alignment vertical="center" wrapText="1"/>
      <protection hidden="1"/>
    </xf>
    <xf numFmtId="0" fontId="7" fillId="0" borderId="23" xfId="0" applyFont="1" applyFill="1" applyBorder="1" applyAlignment="1" applyProtection="1">
      <alignment horizontal="center" vertical="center"/>
      <protection hidden="1"/>
    </xf>
    <xf numFmtId="12" fontId="7" fillId="0" borderId="24" xfId="0" applyNumberFormat="1" applyFont="1" applyFill="1" applyBorder="1" applyAlignment="1" applyProtection="1">
      <alignment horizontal="center" vertical="center" wrapText="1"/>
      <protection hidden="1"/>
    </xf>
    <xf numFmtId="0" fontId="8" fillId="0" borderId="13" xfId="0" applyNumberFormat="1" applyFont="1" applyBorder="1" applyAlignment="1" applyProtection="1">
      <alignment horizontal="center" vertical="center"/>
      <protection hidden="1"/>
    </xf>
    <xf numFmtId="0" fontId="8" fillId="0" borderId="38" xfId="0" applyNumberFormat="1" applyFont="1" applyBorder="1" applyAlignment="1" applyProtection="1">
      <alignment horizontal="center" vertical="center"/>
      <protection hidden="1"/>
    </xf>
    <xf numFmtId="0" fontId="27" fillId="0" borderId="51" xfId="0" applyFont="1" applyBorder="1" applyAlignment="1">
      <alignment horizontal="left" vertical="center" wrapText="1"/>
    </xf>
    <xf numFmtId="0" fontId="8" fillId="0" borderId="38" xfId="0" applyFont="1" applyFill="1" applyBorder="1" applyAlignment="1" applyProtection="1">
      <alignment vertical="center" wrapText="1"/>
      <protection hidden="1"/>
    </xf>
    <xf numFmtId="0" fontId="7" fillId="2" borderId="38" xfId="0" applyFont="1" applyFill="1" applyBorder="1" applyAlignment="1" applyProtection="1">
      <alignment horizontal="center" vertical="center" wrapText="1"/>
      <protection hidden="1"/>
    </xf>
    <xf numFmtId="0" fontId="8" fillId="0" borderId="38" xfId="0" applyFont="1" applyBorder="1" applyAlignment="1" applyProtection="1">
      <alignment horizontal="center" vertical="center"/>
      <protection hidden="1"/>
    </xf>
    <xf numFmtId="0" fontId="8" fillId="0" borderId="47" xfId="0" applyFont="1" applyBorder="1" applyAlignment="1" applyProtection="1">
      <alignment horizontal="center" vertical="center"/>
      <protection hidden="1"/>
    </xf>
    <xf numFmtId="0" fontId="19" fillId="0" borderId="47" xfId="0" applyFont="1" applyBorder="1" applyAlignment="1">
      <alignment horizontal="center" vertical="center"/>
    </xf>
    <xf numFmtId="0" fontId="8" fillId="0" borderId="42" xfId="0" applyNumberFormat="1" applyFont="1" applyBorder="1" applyAlignment="1" applyProtection="1">
      <alignment horizontal="center" vertical="center"/>
      <protection hidden="1"/>
    </xf>
    <xf numFmtId="0" fontId="8" fillId="0" borderId="40" xfId="0" applyNumberFormat="1" applyFont="1" applyBorder="1" applyAlignment="1" applyProtection="1">
      <alignment horizontal="center" vertical="center"/>
      <protection hidden="1"/>
    </xf>
    <xf numFmtId="0" fontId="8" fillId="0" borderId="44" xfId="0" applyNumberFormat="1" applyFont="1" applyBorder="1" applyAlignment="1" applyProtection="1">
      <alignment horizontal="center" vertical="center"/>
      <protection hidden="1"/>
    </xf>
    <xf numFmtId="0" fontId="8" fillId="0" borderId="23" xfId="0" applyNumberFormat="1" applyFont="1" applyBorder="1" applyAlignment="1" applyProtection="1">
      <alignment horizontal="center" vertical="center"/>
      <protection hidden="1"/>
    </xf>
    <xf numFmtId="0" fontId="27" fillId="0" borderId="52" xfId="0" applyFont="1" applyBorder="1" applyAlignment="1">
      <alignment horizontal="left" vertical="center" wrapText="1"/>
    </xf>
    <xf numFmtId="0" fontId="7" fillId="2" borderId="23" xfId="0" applyFont="1" applyFill="1" applyBorder="1" applyAlignment="1" applyProtection="1">
      <alignment horizontal="center" vertical="center" wrapText="1"/>
      <protection hidden="1"/>
    </xf>
    <xf numFmtId="0" fontId="8" fillId="0" borderId="24" xfId="0" applyFont="1" applyBorder="1" applyAlignment="1" applyProtection="1">
      <alignment horizontal="center" vertical="center"/>
      <protection hidden="1"/>
    </xf>
    <xf numFmtId="49" fontId="8" fillId="0" borderId="24" xfId="0" applyNumberFormat="1" applyFont="1" applyFill="1" applyBorder="1" applyAlignment="1" applyProtection="1">
      <alignment horizontal="center" vertical="center" wrapText="1"/>
      <protection hidden="1"/>
    </xf>
    <xf numFmtId="0" fontId="8" fillId="0" borderId="53" xfId="0" applyFont="1" applyBorder="1" applyAlignment="1">
      <alignment horizontal="center" vertical="center"/>
    </xf>
    <xf numFmtId="0" fontId="26" fillId="0" borderId="38" xfId="0" applyFont="1" applyBorder="1" applyAlignment="1" applyProtection="1">
      <alignment horizontal="left" vertical="center" wrapText="1"/>
      <protection hidden="1"/>
    </xf>
    <xf numFmtId="0" fontId="8" fillId="0" borderId="38" xfId="0" applyFont="1" applyBorder="1" applyAlignment="1" applyProtection="1">
      <alignment vertical="center" wrapText="1"/>
      <protection hidden="1"/>
    </xf>
    <xf numFmtId="0" fontId="7" fillId="2" borderId="38" xfId="0" applyFont="1" applyFill="1" applyBorder="1" applyAlignment="1" applyProtection="1">
      <alignment horizontal="center" vertical="center"/>
      <protection hidden="1"/>
    </xf>
    <xf numFmtId="12" fontId="8" fillId="0" borderId="47" xfId="0" applyNumberFormat="1" applyFont="1" applyFill="1" applyBorder="1" applyAlignment="1" applyProtection="1">
      <alignment horizontal="center" vertical="center" wrapText="1"/>
      <protection hidden="1"/>
    </xf>
    <xf numFmtId="0" fontId="7" fillId="2" borderId="40" xfId="0" applyFont="1" applyFill="1" applyBorder="1" applyAlignment="1" applyProtection="1">
      <alignment horizontal="center" vertical="center"/>
      <protection hidden="1"/>
    </xf>
    <xf numFmtId="0" fontId="26" fillId="0" borderId="23" xfId="0" applyFont="1" applyBorder="1" applyAlignment="1" applyProtection="1">
      <alignment horizontal="left" vertical="center" wrapText="1"/>
      <protection hidden="1"/>
    </xf>
    <xf numFmtId="0" fontId="8" fillId="0" borderId="23" xfId="0" applyFont="1" applyBorder="1" applyAlignment="1" applyProtection="1">
      <alignment vertical="center" wrapText="1"/>
      <protection hidden="1"/>
    </xf>
    <xf numFmtId="0" fontId="26" fillId="0" borderId="38" xfId="0" applyFont="1" applyFill="1" applyBorder="1" applyAlignment="1" applyProtection="1">
      <alignment horizontal="left" vertical="center" wrapText="1"/>
      <protection hidden="1"/>
    </xf>
    <xf numFmtId="0" fontId="7" fillId="0" borderId="42" xfId="0" applyNumberFormat="1" applyFont="1" applyFill="1" applyBorder="1" applyAlignment="1" applyProtection="1">
      <alignment horizontal="center" vertical="center"/>
      <protection hidden="1"/>
    </xf>
    <xf numFmtId="0" fontId="33" fillId="0" borderId="40" xfId="0" applyFont="1" applyFill="1" applyBorder="1" applyAlignment="1" applyProtection="1">
      <alignment vertical="center" wrapText="1"/>
      <protection hidden="1"/>
    </xf>
    <xf numFmtId="0" fontId="18" fillId="0" borderId="40" xfId="0" applyFont="1" applyFill="1" applyBorder="1" applyAlignment="1" applyProtection="1">
      <alignment vertical="center" wrapText="1"/>
      <protection hidden="1"/>
    </xf>
    <xf numFmtId="0" fontId="18" fillId="0" borderId="40" xfId="0" applyFont="1" applyFill="1" applyBorder="1" applyAlignment="1" applyProtection="1">
      <alignment horizontal="center" vertical="center"/>
      <protection hidden="1"/>
    </xf>
    <xf numFmtId="0" fontId="8" fillId="0" borderId="13" xfId="0" applyFont="1" applyFill="1" applyBorder="1" applyAlignment="1" applyProtection="1">
      <alignment horizontal="center" vertical="center"/>
      <protection hidden="1"/>
    </xf>
    <xf numFmtId="2" fontId="7" fillId="0" borderId="40" xfId="1" applyNumberFormat="1" applyFont="1" applyFill="1" applyBorder="1" applyAlignment="1" applyProtection="1">
      <alignment vertical="center" wrapText="1"/>
      <protection hidden="1"/>
    </xf>
    <xf numFmtId="0" fontId="8" fillId="0" borderId="49" xfId="0" applyFont="1" applyFill="1" applyBorder="1" applyAlignment="1" applyProtection="1">
      <alignment horizontal="center" vertical="center"/>
      <protection hidden="1"/>
    </xf>
    <xf numFmtId="2" fontId="27" fillId="0" borderId="23" xfId="1" applyNumberFormat="1" applyFont="1" applyFill="1" applyBorder="1" applyAlignment="1" applyProtection="1">
      <alignment horizontal="left" vertical="center" wrapText="1"/>
      <protection hidden="1"/>
    </xf>
    <xf numFmtId="0" fontId="7" fillId="0" borderId="23" xfId="1" applyNumberFormat="1" applyFont="1" applyFill="1" applyBorder="1" applyAlignment="1" applyProtection="1">
      <alignment horizontal="center" vertical="center"/>
      <protection hidden="1"/>
    </xf>
    <xf numFmtId="0" fontId="8" fillId="0" borderId="53" xfId="0" applyFont="1" applyFill="1" applyBorder="1" applyAlignment="1">
      <alignment horizontal="center" vertical="center"/>
    </xf>
    <xf numFmtId="0" fontId="8" fillId="0" borderId="54" xfId="0" applyFont="1" applyBorder="1" applyAlignment="1">
      <alignment horizontal="center" vertical="center"/>
    </xf>
    <xf numFmtId="0" fontId="27" fillId="0" borderId="38" xfId="0" applyFont="1" applyBorder="1" applyAlignment="1">
      <alignment horizontal="left" vertical="center" wrapText="1"/>
    </xf>
    <xf numFmtId="0" fontId="8" fillId="0" borderId="38" xfId="0" applyFont="1" applyBorder="1" applyAlignment="1">
      <alignment horizontal="center" vertical="center"/>
    </xf>
    <xf numFmtId="0" fontId="7" fillId="5" borderId="38" xfId="1" applyNumberFormat="1" applyFont="1" applyFill="1" applyBorder="1" applyAlignment="1" applyProtection="1">
      <alignment horizontal="center" vertical="center"/>
      <protection hidden="1"/>
    </xf>
    <xf numFmtId="0" fontId="8" fillId="0" borderId="38" xfId="0" applyFont="1" applyBorder="1" applyAlignment="1">
      <alignment vertical="center"/>
    </xf>
    <xf numFmtId="1" fontId="8" fillId="0" borderId="47" xfId="0" applyNumberFormat="1" applyFont="1" applyBorder="1" applyAlignment="1">
      <alignment horizontal="center" vertical="center"/>
    </xf>
    <xf numFmtId="0" fontId="8" fillId="0" borderId="23" xfId="0" applyFont="1" applyBorder="1" applyAlignment="1">
      <alignment horizontal="center" vertical="center"/>
    </xf>
    <xf numFmtId="0" fontId="34" fillId="6" borderId="38" xfId="1" applyFont="1" applyFill="1" applyBorder="1" applyAlignment="1">
      <alignment horizontal="center" vertical="center" wrapText="1"/>
    </xf>
    <xf numFmtId="0" fontId="12" fillId="0" borderId="38" xfId="0" applyFont="1" applyBorder="1" applyAlignment="1">
      <alignment horizontal="center" vertical="center"/>
    </xf>
    <xf numFmtId="1" fontId="36" fillId="6" borderId="47" xfId="1" applyNumberFormat="1" applyFont="1" applyFill="1" applyBorder="1" applyAlignment="1">
      <alignment horizontal="center" vertical="center" wrapText="1"/>
    </xf>
    <xf numFmtId="0" fontId="35" fillId="6" borderId="23" xfId="1" applyFont="1" applyFill="1" applyBorder="1" applyAlignment="1">
      <alignment horizontal="center" vertical="center" wrapText="1"/>
    </xf>
    <xf numFmtId="0" fontId="12" fillId="0" borderId="23" xfId="0" applyFont="1" applyBorder="1" applyAlignment="1">
      <alignment horizontal="center" vertical="center"/>
    </xf>
    <xf numFmtId="1" fontId="36" fillId="6" borderId="24" xfId="1" applyNumberFormat="1" applyFont="1" applyFill="1" applyBorder="1" applyAlignment="1">
      <alignment horizontal="center" vertical="center" wrapText="1"/>
    </xf>
    <xf numFmtId="0" fontId="8" fillId="0" borderId="18" xfId="0" applyFont="1" applyFill="1" applyBorder="1" applyAlignment="1">
      <alignment horizontal="center" vertical="center"/>
    </xf>
    <xf numFmtId="0" fontId="8" fillId="0" borderId="29" xfId="0" applyFont="1" applyFill="1" applyBorder="1" applyAlignment="1">
      <alignment horizontal="center" vertical="center"/>
    </xf>
    <xf numFmtId="0" fontId="8" fillId="0" borderId="20" xfId="0" applyFont="1" applyFill="1" applyBorder="1" applyAlignment="1">
      <alignment horizontal="center" vertical="center"/>
    </xf>
    <xf numFmtId="0" fontId="8" fillId="0" borderId="31" xfId="0" applyFont="1" applyFill="1" applyBorder="1" applyAlignment="1">
      <alignment horizontal="center" vertical="center"/>
    </xf>
    <xf numFmtId="0" fontId="8" fillId="0" borderId="30" xfId="0" applyFont="1" applyBorder="1" applyAlignment="1">
      <alignment horizontal="center" vertical="center"/>
    </xf>
    <xf numFmtId="0" fontId="8" fillId="0" borderId="28" xfId="0" applyFont="1" applyFill="1" applyBorder="1" applyAlignment="1">
      <alignment horizontal="center" vertical="center"/>
    </xf>
    <xf numFmtId="0" fontId="8" fillId="0" borderId="28" xfId="0" applyFont="1" applyBorder="1" applyAlignment="1">
      <alignment horizontal="center" vertical="center"/>
    </xf>
    <xf numFmtId="0" fontId="8" fillId="0" borderId="18" xfId="0" applyFont="1" applyFill="1" applyBorder="1" applyAlignment="1" applyProtection="1">
      <alignment horizontal="center" vertical="center"/>
      <protection hidden="1"/>
    </xf>
    <xf numFmtId="0" fontId="8" fillId="0" borderId="37" xfId="0" applyFont="1" applyFill="1" applyBorder="1" applyAlignment="1" applyProtection="1">
      <alignment horizontal="center" vertical="center"/>
      <protection hidden="1"/>
    </xf>
    <xf numFmtId="0" fontId="8" fillId="0" borderId="9" xfId="0" applyFont="1" applyFill="1" applyBorder="1" applyAlignment="1" applyProtection="1">
      <alignment horizontal="left" vertical="center"/>
      <protection hidden="1"/>
    </xf>
    <xf numFmtId="0" fontId="8" fillId="0" borderId="35" xfId="0" applyFont="1" applyFill="1" applyBorder="1" applyAlignment="1" applyProtection="1">
      <alignment horizontal="center" vertical="center"/>
      <protection hidden="1"/>
    </xf>
    <xf numFmtId="1" fontId="8" fillId="0" borderId="35" xfId="0" applyNumberFormat="1" applyFont="1" applyFill="1" applyBorder="1" applyAlignment="1" applyProtection="1">
      <alignment horizontal="center" vertical="center"/>
      <protection hidden="1"/>
    </xf>
    <xf numFmtId="0" fontId="8" fillId="0" borderId="20" xfId="0" applyFont="1" applyFill="1" applyBorder="1" applyAlignment="1" applyProtection="1">
      <alignment horizontal="center" vertical="center"/>
      <protection hidden="1"/>
    </xf>
    <xf numFmtId="0" fontId="8" fillId="0" borderId="50" xfId="0" applyFont="1" applyFill="1" applyBorder="1" applyAlignment="1" applyProtection="1">
      <alignment horizontal="center" vertical="center"/>
      <protection hidden="1"/>
    </xf>
    <xf numFmtId="2" fontId="27" fillId="0" borderId="11" xfId="1" applyNumberFormat="1" applyFont="1" applyFill="1" applyBorder="1" applyAlignment="1" applyProtection="1">
      <alignment horizontal="left" vertical="center" wrapText="1"/>
      <protection hidden="1"/>
    </xf>
    <xf numFmtId="2" fontId="7" fillId="0" borderId="11" xfId="1" applyNumberFormat="1" applyFont="1" applyFill="1" applyBorder="1" applyAlignment="1" applyProtection="1">
      <alignment vertical="center" wrapText="1"/>
      <protection hidden="1"/>
    </xf>
    <xf numFmtId="0" fontId="8" fillId="0" borderId="11" xfId="0" applyFont="1" applyBorder="1" applyAlignment="1" applyProtection="1">
      <alignment horizontal="center" vertical="center"/>
      <protection hidden="1"/>
    </xf>
    <xf numFmtId="0" fontId="7" fillId="0" borderId="11" xfId="1" applyNumberFormat="1" applyFont="1" applyFill="1" applyBorder="1" applyAlignment="1" applyProtection="1">
      <alignment horizontal="center" vertical="center"/>
      <protection hidden="1"/>
    </xf>
    <xf numFmtId="0" fontId="7" fillId="0" borderId="7" xfId="1" applyNumberFormat="1" applyFont="1" applyFill="1" applyBorder="1" applyAlignment="1" applyProtection="1">
      <alignment horizontal="center" vertical="center"/>
      <protection hidden="1"/>
    </xf>
    <xf numFmtId="0" fontId="7" fillId="0" borderId="7" xfId="0" applyFont="1" applyFill="1" applyBorder="1" applyAlignment="1" applyProtection="1">
      <alignment horizontal="center" vertical="center" wrapText="1"/>
      <protection hidden="1"/>
    </xf>
    <xf numFmtId="1" fontId="7" fillId="0" borderId="7" xfId="1" applyNumberFormat="1" applyFont="1" applyFill="1" applyBorder="1" applyAlignment="1" applyProtection="1">
      <alignment horizontal="center" vertical="center"/>
      <protection hidden="1"/>
    </xf>
    <xf numFmtId="0" fontId="8" fillId="0" borderId="18" xfId="0" applyNumberFormat="1" applyFont="1" applyFill="1" applyBorder="1" applyAlignment="1" applyProtection="1">
      <alignment horizontal="center" vertical="center"/>
      <protection hidden="1"/>
    </xf>
    <xf numFmtId="0" fontId="30" fillId="0" borderId="9" xfId="0" applyFont="1" applyFill="1" applyBorder="1" applyAlignment="1" applyProtection="1">
      <alignment horizontal="center" vertical="center"/>
      <protection hidden="1"/>
    </xf>
    <xf numFmtId="0" fontId="26" fillId="0" borderId="9" xfId="0" applyFont="1" applyBorder="1" applyAlignment="1" applyProtection="1">
      <alignment horizontal="left" vertical="center" wrapText="1"/>
      <protection hidden="1"/>
    </xf>
    <xf numFmtId="0" fontId="8" fillId="0" borderId="9" xfId="0" applyFont="1" applyBorder="1" applyAlignment="1" applyProtection="1">
      <alignment vertical="center" wrapText="1"/>
      <protection hidden="1"/>
    </xf>
    <xf numFmtId="0" fontId="8" fillId="0" borderId="11" xfId="0" applyFont="1" applyFill="1" applyBorder="1" applyAlignment="1" applyProtection="1">
      <alignment horizontal="left" vertical="center"/>
      <protection hidden="1"/>
    </xf>
    <xf numFmtId="0" fontId="8" fillId="0" borderId="11" xfId="0" applyFont="1" applyFill="1" applyBorder="1" applyAlignment="1" applyProtection="1">
      <alignment horizontal="center" vertical="center"/>
      <protection hidden="1"/>
    </xf>
    <xf numFmtId="0" fontId="8" fillId="0" borderId="7" xfId="0" applyFont="1" applyFill="1" applyBorder="1" applyAlignment="1" applyProtection="1">
      <alignment horizontal="center" vertical="center"/>
      <protection hidden="1"/>
    </xf>
    <xf numFmtId="0" fontId="32" fillId="2" borderId="9" xfId="0" applyFont="1" applyFill="1" applyBorder="1" applyAlignment="1" applyProtection="1">
      <alignment horizontal="center" vertical="center"/>
      <protection hidden="1"/>
    </xf>
    <xf numFmtId="2" fontId="27" fillId="0" borderId="9" xfId="1" applyNumberFormat="1" applyFont="1" applyBorder="1" applyAlignment="1" applyProtection="1">
      <alignment horizontal="left" vertical="center" wrapText="1"/>
      <protection hidden="1"/>
    </xf>
    <xf numFmtId="12" fontId="7" fillId="0" borderId="35" xfId="1" applyNumberFormat="1" applyFont="1" applyFill="1" applyBorder="1" applyAlignment="1" applyProtection="1">
      <alignment horizontal="center" vertical="center" wrapText="1"/>
      <protection hidden="1"/>
    </xf>
    <xf numFmtId="0" fontId="8" fillId="0" borderId="20" xfId="0" applyNumberFormat="1" applyFont="1" applyFill="1" applyBorder="1" applyAlignment="1" applyProtection="1">
      <alignment horizontal="center" vertical="center"/>
      <protection hidden="1"/>
    </xf>
    <xf numFmtId="0" fontId="7" fillId="0" borderId="18" xfId="0" applyFont="1" applyFill="1" applyBorder="1" applyAlignment="1">
      <alignment horizontal="center" vertical="center"/>
    </xf>
    <xf numFmtId="0" fontId="7" fillId="0" borderId="29" xfId="0" applyFont="1" applyFill="1" applyBorder="1" applyAlignment="1">
      <alignment horizontal="center" vertical="center"/>
    </xf>
    <xf numFmtId="0" fontId="32" fillId="0" borderId="11" xfId="0" applyFont="1" applyFill="1" applyBorder="1" applyAlignment="1" applyProtection="1">
      <alignment horizontal="center" vertical="center"/>
      <protection hidden="1"/>
    </xf>
    <xf numFmtId="12" fontId="8" fillId="0" borderId="7" xfId="0" applyNumberFormat="1" applyFont="1" applyFill="1" applyBorder="1" applyAlignment="1" applyProtection="1">
      <alignment horizontal="center" vertical="center"/>
      <protection hidden="1"/>
    </xf>
    <xf numFmtId="0" fontId="7" fillId="0" borderId="35" xfId="0" applyFont="1" applyFill="1" applyBorder="1" applyAlignment="1" applyProtection="1">
      <alignment horizontal="center" vertical="center" wrapText="1"/>
      <protection hidden="1"/>
    </xf>
    <xf numFmtId="2" fontId="27" fillId="6" borderId="11" xfId="1" applyNumberFormat="1" applyFont="1" applyFill="1" applyBorder="1" applyAlignment="1" applyProtection="1">
      <alignment horizontal="left" vertical="center" wrapText="1"/>
      <protection hidden="1"/>
    </xf>
    <xf numFmtId="0" fontId="7" fillId="5" borderId="11" xfId="1" applyNumberFormat="1" applyFont="1" applyFill="1" applyBorder="1" applyAlignment="1" applyProtection="1">
      <alignment horizontal="center" vertical="center"/>
      <protection hidden="1"/>
    </xf>
    <xf numFmtId="0" fontId="8" fillId="0" borderId="0" xfId="0" applyFont="1" applyBorder="1" applyAlignment="1">
      <alignment horizontal="center" vertical="center"/>
    </xf>
    <xf numFmtId="2" fontId="27" fillId="6" borderId="9" xfId="1" applyNumberFormat="1" applyFont="1" applyFill="1" applyBorder="1" applyAlignment="1" applyProtection="1">
      <alignment horizontal="left" vertical="center" wrapText="1"/>
      <protection hidden="1"/>
    </xf>
    <xf numFmtId="2" fontId="7" fillId="6" borderId="9" xfId="1" applyNumberFormat="1" applyFont="1" applyFill="1" applyBorder="1" applyAlignment="1" applyProtection="1">
      <alignment horizontal="left" vertical="center" wrapText="1"/>
      <protection hidden="1"/>
    </xf>
    <xf numFmtId="0" fontId="7" fillId="5" borderId="35" xfId="1" applyNumberFormat="1" applyFont="1" applyFill="1" applyBorder="1" applyAlignment="1" applyProtection="1">
      <alignment horizontal="center" vertical="center"/>
      <protection hidden="1"/>
    </xf>
    <xf numFmtId="0" fontId="8" fillId="4" borderId="55" xfId="0" applyFont="1" applyFill="1" applyBorder="1" applyAlignment="1">
      <alignment horizontal="center" vertical="center"/>
    </xf>
    <xf numFmtId="0" fontId="8" fillId="4" borderId="56" xfId="0" applyFont="1" applyFill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8" fillId="0" borderId="41" xfId="0" applyFont="1" applyBorder="1" applyAlignment="1">
      <alignment horizontal="center" vertical="center"/>
    </xf>
    <xf numFmtId="0" fontId="37" fillId="0" borderId="41" xfId="0" applyFont="1" applyFill="1" applyBorder="1" applyAlignment="1" applyProtection="1">
      <alignment horizontal="center" vertical="center"/>
      <protection hidden="1"/>
    </xf>
    <xf numFmtId="0" fontId="7" fillId="5" borderId="10" xfId="1" applyNumberFormat="1" applyFont="1" applyFill="1" applyBorder="1" applyAlignment="1" applyProtection="1">
      <alignment horizontal="center" vertical="center"/>
      <protection hidden="1"/>
    </xf>
    <xf numFmtId="0" fontId="12" fillId="0" borderId="40" xfId="0" applyFont="1" applyFill="1" applyBorder="1" applyAlignment="1" applyProtection="1">
      <alignment horizontal="center" vertical="center"/>
      <protection hidden="1"/>
    </xf>
    <xf numFmtId="0" fontId="12" fillId="0" borderId="9" xfId="0" applyFont="1" applyFill="1" applyBorder="1" applyAlignment="1" applyProtection="1">
      <alignment horizontal="center" vertical="center"/>
      <protection hidden="1"/>
    </xf>
    <xf numFmtId="2" fontId="27" fillId="0" borderId="9" xfId="1" applyNumberFormat="1" applyFont="1" applyFill="1" applyBorder="1" applyAlignment="1" applyProtection="1">
      <alignment horizontal="left" vertical="center" wrapText="1"/>
      <protection hidden="1"/>
    </xf>
    <xf numFmtId="0" fontId="8" fillId="0" borderId="11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8" fillId="9" borderId="5" xfId="0" applyFont="1" applyFill="1" applyBorder="1" applyAlignment="1">
      <alignment horizontal="center" vertical="center"/>
    </xf>
    <xf numFmtId="0" fontId="8" fillId="9" borderId="26" xfId="0" applyFont="1" applyFill="1" applyBorder="1" applyAlignment="1">
      <alignment horizontal="center" vertical="center"/>
    </xf>
    <xf numFmtId="2" fontId="8" fillId="3" borderId="22" xfId="0" applyNumberFormat="1" applyFont="1" applyFill="1" applyBorder="1" applyAlignment="1">
      <alignment horizontal="center" vertical="center"/>
    </xf>
    <xf numFmtId="2" fontId="0" fillId="0" borderId="0" xfId="0" applyNumberFormat="1" applyFill="1" applyBorder="1" applyAlignment="1">
      <alignment horizontal="center" vertical="center"/>
    </xf>
    <xf numFmtId="0" fontId="8" fillId="4" borderId="55" xfId="0" applyFont="1" applyFill="1" applyBorder="1" applyAlignment="1">
      <alignment horizontal="center" vertical="center"/>
    </xf>
    <xf numFmtId="0" fontId="8" fillId="4" borderId="56" xfId="0" applyFont="1" applyFill="1" applyBorder="1" applyAlignment="1">
      <alignment horizontal="center" vertical="center"/>
    </xf>
    <xf numFmtId="0" fontId="8" fillId="0" borderId="40" xfId="0" applyFont="1" applyFill="1" applyBorder="1" applyAlignment="1" applyProtection="1">
      <alignment horizontal="left" vertical="center" wrapText="1"/>
      <protection hidden="1"/>
    </xf>
    <xf numFmtId="0" fontId="8" fillId="0" borderId="23" xfId="0" applyFont="1" applyFill="1" applyBorder="1" applyAlignment="1" applyProtection="1">
      <alignment horizontal="left" vertical="center" wrapText="1"/>
      <protection hidden="1"/>
    </xf>
    <xf numFmtId="0" fontId="26" fillId="0" borderId="48" xfId="0" applyFont="1" applyFill="1" applyBorder="1" applyAlignment="1" applyProtection="1">
      <alignment horizontal="left" vertical="center" wrapText="1"/>
      <protection hidden="1"/>
    </xf>
    <xf numFmtId="0" fontId="37" fillId="0" borderId="38" xfId="0" applyFont="1" applyFill="1" applyBorder="1" applyAlignment="1" applyProtection="1">
      <alignment horizontal="center" vertical="center"/>
      <protection hidden="1"/>
    </xf>
    <xf numFmtId="0" fontId="8" fillId="0" borderId="64" xfId="0" applyFont="1" applyBorder="1" applyAlignment="1">
      <alignment horizontal="center" vertical="center"/>
    </xf>
    <xf numFmtId="0" fontId="37" fillId="0" borderId="65" xfId="0" applyFont="1" applyFill="1" applyBorder="1" applyAlignment="1" applyProtection="1">
      <alignment horizontal="center" vertical="center"/>
      <protection hidden="1"/>
    </xf>
    <xf numFmtId="0" fontId="37" fillId="0" borderId="48" xfId="0" applyFont="1" applyFill="1" applyBorder="1" applyAlignment="1" applyProtection="1">
      <alignment horizontal="center" vertical="center"/>
      <protection hidden="1"/>
    </xf>
    <xf numFmtId="0" fontId="7" fillId="5" borderId="48" xfId="1" applyNumberFormat="1" applyFont="1" applyFill="1" applyBorder="1" applyAlignment="1" applyProtection="1">
      <alignment horizontal="center" vertical="center"/>
      <protection hidden="1"/>
    </xf>
    <xf numFmtId="0" fontId="37" fillId="0" borderId="47" xfId="0" applyFont="1" applyFill="1" applyBorder="1" applyAlignment="1" applyProtection="1">
      <alignment horizontal="center" vertical="center"/>
      <protection hidden="1"/>
    </xf>
    <xf numFmtId="0" fontId="37" fillId="0" borderId="12" xfId="0" applyFont="1" applyFill="1" applyBorder="1" applyAlignment="1" applyProtection="1">
      <alignment horizontal="center" vertical="center"/>
      <protection hidden="1"/>
    </xf>
    <xf numFmtId="0" fontId="37" fillId="0" borderId="66" xfId="0" applyFont="1" applyFill="1" applyBorder="1" applyAlignment="1" applyProtection="1">
      <alignment horizontal="center" vertical="center"/>
      <protection hidden="1"/>
    </xf>
    <xf numFmtId="12" fontId="7" fillId="0" borderId="12" xfId="1" applyNumberFormat="1" applyFont="1" applyFill="1" applyBorder="1" applyAlignment="1" applyProtection="1">
      <alignment horizontal="center" vertical="center" wrapText="1"/>
      <protection hidden="1"/>
    </xf>
    <xf numFmtId="12" fontId="7" fillId="0" borderId="24" xfId="1" applyNumberFormat="1" applyFont="1" applyFill="1" applyBorder="1" applyAlignment="1" applyProtection="1">
      <alignment horizontal="center" vertical="center" wrapText="1"/>
      <protection hidden="1"/>
    </xf>
    <xf numFmtId="0" fontId="8" fillId="0" borderId="9" xfId="0" applyFont="1" applyBorder="1" applyAlignment="1">
      <alignment horizontal="center" vertical="center"/>
    </xf>
    <xf numFmtId="0" fontId="37" fillId="0" borderId="35" xfId="0" applyFont="1" applyFill="1" applyBorder="1" applyAlignment="1" applyProtection="1">
      <alignment horizontal="center" vertical="center"/>
      <protection hidden="1"/>
    </xf>
    <xf numFmtId="1" fontId="7" fillId="5" borderId="7" xfId="1" applyNumberFormat="1" applyFont="1" applyFill="1" applyBorder="1" applyAlignment="1" applyProtection="1">
      <alignment horizontal="center" vertical="center"/>
      <protection hidden="1"/>
    </xf>
    <xf numFmtId="0" fontId="37" fillId="0" borderId="60" xfId="0" applyFont="1" applyFill="1" applyBorder="1" applyAlignment="1" applyProtection="1">
      <alignment horizontal="center" vertical="center"/>
      <protection hidden="1"/>
    </xf>
    <xf numFmtId="0" fontId="8" fillId="0" borderId="40" xfId="0" applyFont="1" applyFill="1" applyBorder="1" applyAlignment="1" applyProtection="1">
      <alignment horizontal="center" vertical="center" wrapText="1"/>
      <protection hidden="1"/>
    </xf>
    <xf numFmtId="0" fontId="31" fillId="10" borderId="40" xfId="0" applyFont="1" applyFill="1" applyBorder="1" applyAlignment="1" applyProtection="1">
      <alignment horizontal="center" vertical="center" wrapText="1"/>
      <protection hidden="1"/>
    </xf>
    <xf numFmtId="0" fontId="0" fillId="10" borderId="0" xfId="0" applyFill="1" applyBorder="1" applyAlignment="1">
      <alignment horizontal="center" vertical="center"/>
    </xf>
    <xf numFmtId="0" fontId="40" fillId="0" borderId="0" xfId="0" applyFont="1" applyFill="1" applyBorder="1" applyAlignment="1">
      <alignment horizontal="center" vertical="center"/>
    </xf>
    <xf numFmtId="0" fontId="16" fillId="0" borderId="11" xfId="0" applyFont="1" applyFill="1" applyBorder="1" applyAlignment="1" applyProtection="1">
      <alignment horizontal="center" vertical="center"/>
      <protection hidden="1"/>
    </xf>
    <xf numFmtId="0" fontId="11" fillId="0" borderId="11" xfId="0" applyFont="1" applyFill="1" applyBorder="1" applyAlignment="1" applyProtection="1">
      <alignment horizontal="center" vertical="center" wrapText="1"/>
      <protection hidden="1"/>
    </xf>
    <xf numFmtId="2" fontId="7" fillId="0" borderId="9" xfId="1" applyNumberFormat="1" applyFont="1" applyFill="1" applyBorder="1" applyAlignment="1" applyProtection="1">
      <alignment vertical="center" wrapText="1"/>
      <protection hidden="1"/>
    </xf>
    <xf numFmtId="0" fontId="7" fillId="0" borderId="9" xfId="1" applyNumberFormat="1" applyFont="1" applyFill="1" applyBorder="1" applyAlignment="1" applyProtection="1">
      <alignment horizontal="center" vertical="center"/>
      <protection hidden="1"/>
    </xf>
    <xf numFmtId="0" fontId="7" fillId="0" borderId="35" xfId="1" applyNumberFormat="1" applyFont="1" applyFill="1" applyBorder="1" applyAlignment="1" applyProtection="1">
      <alignment horizontal="center" vertical="center"/>
      <protection hidden="1"/>
    </xf>
    <xf numFmtId="1" fontId="7" fillId="0" borderId="35" xfId="1" applyNumberFormat="1" applyFont="1" applyFill="1" applyBorder="1" applyAlignment="1" applyProtection="1">
      <alignment horizontal="center" vertical="center" wrapText="1"/>
      <protection hidden="1"/>
    </xf>
    <xf numFmtId="2" fontId="7" fillId="0" borderId="11" xfId="1" applyNumberFormat="1" applyFont="1" applyFill="1" applyBorder="1" applyAlignment="1" applyProtection="1">
      <alignment horizontal="left" vertical="center" wrapText="1"/>
      <protection hidden="1"/>
    </xf>
    <xf numFmtId="0" fontId="30" fillId="10" borderId="40" xfId="0" applyFont="1" applyFill="1" applyBorder="1" applyAlignment="1" applyProtection="1">
      <alignment horizontal="center" vertical="center" wrapText="1"/>
      <protection hidden="1"/>
    </xf>
    <xf numFmtId="0" fontId="30" fillId="10" borderId="38" xfId="0" applyFont="1" applyFill="1" applyBorder="1" applyAlignment="1" applyProtection="1">
      <alignment horizontal="center" vertical="center" wrapText="1"/>
      <protection hidden="1"/>
    </xf>
    <xf numFmtId="0" fontId="31" fillId="10" borderId="38" xfId="0" applyFont="1" applyFill="1" applyBorder="1" applyAlignment="1" applyProtection="1">
      <alignment horizontal="center" vertical="center" wrapText="1"/>
      <protection hidden="1"/>
    </xf>
    <xf numFmtId="0" fontId="30" fillId="10" borderId="40" xfId="0" applyFont="1" applyFill="1" applyBorder="1" applyAlignment="1" applyProtection="1">
      <alignment horizontal="center" vertical="center"/>
      <protection hidden="1"/>
    </xf>
    <xf numFmtId="0" fontId="32" fillId="10" borderId="40" xfId="0" applyFont="1" applyFill="1" applyBorder="1" applyAlignment="1" applyProtection="1">
      <alignment horizontal="center" vertical="center"/>
      <protection hidden="1"/>
    </xf>
    <xf numFmtId="0" fontId="8" fillId="10" borderId="37" xfId="0" applyNumberFormat="1" applyFont="1" applyFill="1" applyBorder="1" applyAlignment="1" applyProtection="1">
      <alignment horizontal="center" vertical="center"/>
      <protection hidden="1"/>
    </xf>
    <xf numFmtId="0" fontId="30" fillId="10" borderId="38" xfId="0" applyFont="1" applyFill="1" applyBorder="1" applyAlignment="1" applyProtection="1">
      <alignment horizontal="center" vertical="center"/>
      <protection hidden="1"/>
    </xf>
    <xf numFmtId="0" fontId="30" fillId="10" borderId="11" xfId="0" applyFont="1" applyFill="1" applyBorder="1" applyAlignment="1" applyProtection="1">
      <alignment horizontal="center" vertical="center"/>
      <protection hidden="1"/>
    </xf>
    <xf numFmtId="0" fontId="30" fillId="10" borderId="1" xfId="0" applyFont="1" applyFill="1" applyBorder="1" applyAlignment="1" applyProtection="1">
      <alignment horizontal="center" vertical="center"/>
      <protection hidden="1"/>
    </xf>
    <xf numFmtId="0" fontId="8" fillId="10" borderId="8" xfId="0" applyFont="1" applyFill="1" applyBorder="1" applyAlignment="1" applyProtection="1">
      <alignment horizontal="center" vertical="center"/>
      <protection hidden="1"/>
    </xf>
    <xf numFmtId="0" fontId="8" fillId="10" borderId="54" xfId="0" applyFont="1" applyFill="1" applyBorder="1" applyAlignment="1" applyProtection="1">
      <alignment horizontal="center" vertical="center"/>
      <protection hidden="1"/>
    </xf>
    <xf numFmtId="0" fontId="8" fillId="10" borderId="50" xfId="0" applyFont="1" applyFill="1" applyBorder="1" applyAlignment="1" applyProtection="1">
      <alignment horizontal="center" vertical="center"/>
      <protection hidden="1"/>
    </xf>
    <xf numFmtId="0" fontId="8" fillId="4" borderId="19" xfId="0" applyFont="1" applyFill="1" applyBorder="1" applyAlignment="1">
      <alignment horizontal="center" vertical="center"/>
    </xf>
    <xf numFmtId="0" fontId="16" fillId="4" borderId="27" xfId="0" applyFont="1" applyFill="1" applyBorder="1" applyAlignment="1">
      <alignment horizontal="center" vertical="center" wrapText="1"/>
    </xf>
    <xf numFmtId="0" fontId="8" fillId="4" borderId="33" xfId="0" applyFont="1" applyFill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8" fillId="4" borderId="55" xfId="0" applyFont="1" applyFill="1" applyBorder="1" applyAlignment="1">
      <alignment horizontal="center" vertical="center"/>
    </xf>
    <xf numFmtId="0" fontId="8" fillId="4" borderId="56" xfId="0" applyFont="1" applyFill="1" applyBorder="1" applyAlignment="1">
      <alignment horizontal="center" vertical="center"/>
    </xf>
    <xf numFmtId="0" fontId="8" fillId="4" borderId="61" xfId="0" applyFont="1" applyFill="1" applyBorder="1" applyAlignment="1">
      <alignment horizontal="center" vertical="center"/>
    </xf>
    <xf numFmtId="0" fontId="8" fillId="4" borderId="63" xfId="0" applyFont="1" applyFill="1" applyBorder="1" applyAlignment="1">
      <alignment horizontal="center" vertical="center"/>
    </xf>
    <xf numFmtId="0" fontId="26" fillId="0" borderId="9" xfId="0" applyNumberFormat="1" applyFont="1" applyBorder="1" applyAlignment="1">
      <alignment horizontal="left" vertical="top" wrapText="1" indent="2"/>
    </xf>
    <xf numFmtId="0" fontId="8" fillId="3" borderId="5" xfId="0" applyFont="1" applyFill="1" applyBorder="1" applyAlignment="1">
      <alignment horizontal="center" vertical="center"/>
    </xf>
    <xf numFmtId="0" fontId="8" fillId="3" borderId="26" xfId="0" applyFont="1" applyFill="1" applyBorder="1" applyAlignment="1">
      <alignment horizontal="center" vertical="center"/>
    </xf>
    <xf numFmtId="0" fontId="12" fillId="0" borderId="11" xfId="0" applyFont="1" applyFill="1" applyBorder="1" applyAlignment="1" applyProtection="1">
      <alignment horizontal="center" vertical="center"/>
      <protection hidden="1"/>
    </xf>
    <xf numFmtId="0" fontId="7" fillId="0" borderId="40" xfId="0" applyNumberFormat="1" applyFont="1" applyFill="1" applyBorder="1" applyAlignment="1" applyProtection="1">
      <alignment horizontal="center" vertical="center"/>
      <protection hidden="1"/>
    </xf>
    <xf numFmtId="0" fontId="32" fillId="0" borderId="40" xfId="0" applyFont="1" applyBorder="1" applyAlignment="1" applyProtection="1">
      <alignment horizontal="center" vertical="center"/>
      <protection hidden="1"/>
    </xf>
    <xf numFmtId="0" fontId="7" fillId="0" borderId="9" xfId="0" applyFont="1" applyFill="1" applyBorder="1" applyAlignment="1" applyProtection="1">
      <alignment vertical="center" wrapText="1"/>
      <protection hidden="1"/>
    </xf>
    <xf numFmtId="0" fontId="8" fillId="0" borderId="23" xfId="0" applyFont="1" applyFill="1" applyBorder="1" applyAlignment="1" applyProtection="1">
      <alignment horizontal="center" vertical="center" wrapText="1"/>
      <protection hidden="1"/>
    </xf>
    <xf numFmtId="0" fontId="39" fillId="0" borderId="0" xfId="0" applyFont="1" applyFill="1" applyBorder="1" applyAlignment="1">
      <alignment horizontal="center" vertical="center"/>
    </xf>
    <xf numFmtId="0" fontId="7" fillId="11" borderId="44" xfId="0" applyFont="1" applyFill="1" applyBorder="1" applyAlignment="1" applyProtection="1">
      <alignment horizontal="center" vertical="center"/>
      <protection hidden="1"/>
    </xf>
    <xf numFmtId="0" fontId="31" fillId="11" borderId="40" xfId="0" applyFont="1" applyFill="1" applyBorder="1" applyAlignment="1" applyProtection="1">
      <alignment horizontal="center" vertical="center" wrapText="1"/>
      <protection hidden="1"/>
    </xf>
    <xf numFmtId="0" fontId="26" fillId="11" borderId="40" xfId="0" applyFont="1" applyFill="1" applyBorder="1" applyAlignment="1" applyProtection="1">
      <alignment horizontal="left" vertical="center" wrapText="1"/>
      <protection hidden="1"/>
    </xf>
    <xf numFmtId="0" fontId="11" fillId="11" borderId="40" xfId="0" applyFont="1" applyFill="1" applyBorder="1" applyAlignment="1" applyProtection="1">
      <alignment horizontal="center" vertical="center" wrapText="1"/>
      <protection hidden="1"/>
    </xf>
    <xf numFmtId="0" fontId="11" fillId="11" borderId="23" xfId="0" applyFont="1" applyFill="1" applyBorder="1" applyAlignment="1" applyProtection="1">
      <alignment horizontal="center" vertical="center" wrapText="1"/>
      <protection hidden="1"/>
    </xf>
    <xf numFmtId="12" fontId="8" fillId="11" borderId="24" xfId="0" applyNumberFormat="1" applyFont="1" applyFill="1" applyBorder="1" applyAlignment="1" applyProtection="1">
      <alignment horizontal="center" vertical="center" wrapText="1"/>
      <protection hidden="1"/>
    </xf>
    <xf numFmtId="0" fontId="8" fillId="11" borderId="11" xfId="0" applyFont="1" applyFill="1" applyBorder="1" applyAlignment="1" applyProtection="1">
      <alignment horizontal="center" vertical="center"/>
      <protection hidden="1"/>
    </xf>
    <xf numFmtId="0" fontId="37" fillId="11" borderId="11" xfId="0" applyFont="1" applyFill="1" applyBorder="1" applyAlignment="1" applyProtection="1">
      <alignment horizontal="center" vertical="center"/>
      <protection hidden="1"/>
    </xf>
    <xf numFmtId="0" fontId="26" fillId="11" borderId="11" xfId="0" applyFont="1" applyFill="1" applyBorder="1" applyAlignment="1" applyProtection="1">
      <alignment horizontal="left" vertical="center" wrapText="1"/>
      <protection hidden="1"/>
    </xf>
    <xf numFmtId="0" fontId="8" fillId="11" borderId="40" xfId="0" applyFont="1" applyFill="1" applyBorder="1" applyAlignment="1" applyProtection="1">
      <alignment horizontal="center" vertical="center"/>
      <protection hidden="1"/>
    </xf>
    <xf numFmtId="0" fontId="37" fillId="11" borderId="40" xfId="0" applyFont="1" applyFill="1" applyBorder="1" applyAlignment="1" applyProtection="1">
      <alignment horizontal="center" vertical="center"/>
      <protection hidden="1"/>
    </xf>
    <xf numFmtId="0" fontId="26" fillId="11" borderId="0" xfId="0" applyFont="1" applyFill="1" applyAlignment="1">
      <alignment horizontal="left" vertical="center"/>
    </xf>
    <xf numFmtId="0" fontId="7" fillId="12" borderId="11" xfId="1" applyNumberFormat="1" applyFont="1" applyFill="1" applyBorder="1" applyAlignment="1" applyProtection="1">
      <alignment horizontal="center" vertical="center"/>
      <protection hidden="1"/>
    </xf>
    <xf numFmtId="0" fontId="37" fillId="11" borderId="7" xfId="0" applyFont="1" applyFill="1" applyBorder="1" applyAlignment="1" applyProtection="1">
      <alignment horizontal="center" vertical="center"/>
      <protection hidden="1"/>
    </xf>
    <xf numFmtId="0" fontId="37" fillId="11" borderId="12" xfId="0" applyFont="1" applyFill="1" applyBorder="1" applyAlignment="1" applyProtection="1">
      <alignment horizontal="center" vertical="center"/>
      <protection hidden="1"/>
    </xf>
    <xf numFmtId="0" fontId="37" fillId="11" borderId="8" xfId="0" applyFont="1" applyFill="1" applyBorder="1" applyAlignment="1" applyProtection="1">
      <alignment horizontal="center" vertical="center"/>
      <protection hidden="1"/>
    </xf>
    <xf numFmtId="0" fontId="8" fillId="11" borderId="44" xfId="0" applyFont="1" applyFill="1" applyBorder="1" applyAlignment="1" applyProtection="1">
      <alignment horizontal="center" vertical="center"/>
      <protection hidden="1"/>
    </xf>
    <xf numFmtId="0" fontId="8" fillId="11" borderId="23" xfId="0" applyFont="1" applyFill="1" applyBorder="1" applyAlignment="1" applyProtection="1">
      <alignment horizontal="center" vertical="center"/>
      <protection hidden="1"/>
    </xf>
    <xf numFmtId="0" fontId="26" fillId="11" borderId="48" xfId="0" applyFont="1" applyFill="1" applyBorder="1" applyAlignment="1" applyProtection="1">
      <alignment horizontal="left" vertical="center" wrapText="1"/>
      <protection hidden="1"/>
    </xf>
    <xf numFmtId="0" fontId="7" fillId="11" borderId="23" xfId="0" applyFont="1" applyFill="1" applyBorder="1" applyAlignment="1" applyProtection="1">
      <alignment horizontal="center" vertical="center" wrapText="1"/>
      <protection hidden="1"/>
    </xf>
    <xf numFmtId="0" fontId="8" fillId="10" borderId="37" xfId="0" applyFont="1" applyFill="1" applyBorder="1" applyAlignment="1" applyProtection="1">
      <alignment horizontal="center" vertical="center"/>
      <protection hidden="1"/>
    </xf>
    <xf numFmtId="0" fontId="32" fillId="10" borderId="1" xfId="0" applyFont="1" applyFill="1" applyBorder="1" applyAlignment="1" applyProtection="1">
      <alignment horizontal="center" vertical="center"/>
      <protection hidden="1"/>
    </xf>
    <xf numFmtId="0" fontId="32" fillId="10" borderId="9" xfId="0" applyFont="1" applyFill="1" applyBorder="1" applyAlignment="1" applyProtection="1">
      <alignment horizontal="center" vertical="center"/>
      <protection hidden="1"/>
    </xf>
    <xf numFmtId="12" fontId="7" fillId="0" borderId="47" xfId="0" applyNumberFormat="1" applyFont="1" applyFill="1" applyBorder="1" applyAlignment="1" applyProtection="1">
      <alignment horizontal="center" vertical="center" wrapText="1"/>
      <protection hidden="1"/>
    </xf>
    <xf numFmtId="0" fontId="7" fillId="0" borderId="38" xfId="0" applyFont="1" applyFill="1" applyBorder="1" applyAlignment="1" applyProtection="1">
      <alignment horizontal="center" vertical="center"/>
      <protection hidden="1"/>
    </xf>
    <xf numFmtId="0" fontId="7" fillId="0" borderId="47" xfId="0" applyFont="1" applyFill="1" applyBorder="1" applyAlignment="1" applyProtection="1">
      <alignment horizontal="center" vertical="center"/>
      <protection hidden="1"/>
    </xf>
    <xf numFmtId="1" fontId="8" fillId="0" borderId="47" xfId="0" applyNumberFormat="1" applyFont="1" applyFill="1" applyBorder="1" applyAlignment="1" applyProtection="1">
      <alignment horizontal="center" vertical="center"/>
      <protection hidden="1"/>
    </xf>
    <xf numFmtId="1" fontId="8" fillId="0" borderId="7" xfId="0" applyNumberFormat="1" applyFont="1" applyFill="1" applyBorder="1" applyAlignment="1" applyProtection="1">
      <alignment horizontal="center" vertical="center"/>
      <protection hidden="1"/>
    </xf>
    <xf numFmtId="0" fontId="7" fillId="0" borderId="11" xfId="0" applyFont="1" applyFill="1" applyBorder="1" applyAlignment="1" applyProtection="1">
      <alignment horizontal="center" vertical="center"/>
      <protection hidden="1"/>
    </xf>
    <xf numFmtId="0" fontId="7" fillId="0" borderId="7" xfId="0" applyFont="1" applyFill="1" applyBorder="1" applyAlignment="1" applyProtection="1">
      <alignment horizontal="center" vertical="center"/>
      <protection hidden="1"/>
    </xf>
    <xf numFmtId="0" fontId="11" fillId="0" borderId="7" xfId="0" applyFont="1" applyFill="1" applyBorder="1" applyAlignment="1" applyProtection="1">
      <alignment horizontal="center" vertical="center" wrapText="1"/>
      <protection hidden="1"/>
    </xf>
    <xf numFmtId="12" fontId="18" fillId="0" borderId="7" xfId="1" applyNumberFormat="1" applyFont="1" applyFill="1" applyBorder="1" applyAlignment="1" applyProtection="1">
      <alignment horizontal="center" vertical="center" wrapText="1"/>
      <protection hidden="1"/>
    </xf>
    <xf numFmtId="12" fontId="8" fillId="0" borderId="7" xfId="0" applyNumberFormat="1" applyFont="1" applyFill="1" applyBorder="1" applyAlignment="1" applyProtection="1">
      <alignment horizontal="center" vertical="center" wrapText="1"/>
      <protection hidden="1"/>
    </xf>
    <xf numFmtId="1" fontId="19" fillId="0" borderId="7" xfId="0" applyNumberFormat="1" applyFont="1" applyFill="1" applyBorder="1" applyAlignment="1">
      <alignment horizontal="center" vertical="center"/>
    </xf>
    <xf numFmtId="1" fontId="19" fillId="0" borderId="12" xfId="0" applyNumberFormat="1" applyFont="1" applyFill="1" applyBorder="1" applyAlignment="1">
      <alignment horizontal="center" vertical="center"/>
    </xf>
    <xf numFmtId="2" fontId="27" fillId="0" borderId="38" xfId="1" applyNumberFormat="1" applyFont="1" applyFill="1" applyBorder="1" applyAlignment="1" applyProtection="1">
      <alignment horizontal="left" vertical="center" wrapText="1"/>
      <protection hidden="1"/>
    </xf>
    <xf numFmtId="0" fontId="7" fillId="0" borderId="38" xfId="1" applyNumberFormat="1" applyFont="1" applyFill="1" applyBorder="1" applyAlignment="1" applyProtection="1">
      <alignment horizontal="center" vertical="center"/>
      <protection hidden="1"/>
    </xf>
    <xf numFmtId="0" fontId="7" fillId="0" borderId="47" xfId="0" applyFont="1" applyFill="1" applyBorder="1" applyAlignment="1" applyProtection="1">
      <alignment horizontal="center" vertical="center" wrapText="1"/>
      <protection hidden="1"/>
    </xf>
    <xf numFmtId="12" fontId="7" fillId="0" borderId="47" xfId="1" applyNumberFormat="1" applyFont="1" applyFill="1" applyBorder="1" applyAlignment="1" applyProtection="1">
      <alignment horizontal="center" vertical="center" wrapText="1"/>
      <protection hidden="1"/>
    </xf>
    <xf numFmtId="0" fontId="0" fillId="10" borderId="69" xfId="0" applyFill="1" applyBorder="1" applyAlignment="1">
      <alignment horizontal="center" vertical="center"/>
    </xf>
    <xf numFmtId="0" fontId="42" fillId="0" borderId="8" xfId="0" applyFont="1" applyFill="1" applyBorder="1" applyAlignment="1">
      <alignment horizontal="center" vertical="center"/>
    </xf>
    <xf numFmtId="0" fontId="0" fillId="11" borderId="69" xfId="0" applyFill="1" applyBorder="1" applyAlignment="1">
      <alignment horizontal="center" vertical="center"/>
    </xf>
    <xf numFmtId="0" fontId="43" fillId="0" borderId="8" xfId="0" applyFont="1" applyFill="1" applyBorder="1" applyAlignment="1">
      <alignment horizontal="center" vertical="center"/>
    </xf>
    <xf numFmtId="0" fontId="7" fillId="11" borderId="9" xfId="0" applyNumberFormat="1" applyFont="1" applyFill="1" applyBorder="1" applyAlignment="1" applyProtection="1">
      <alignment horizontal="center" vertical="center"/>
      <protection hidden="1"/>
    </xf>
    <xf numFmtId="0" fontId="32" fillId="11" borderId="9" xfId="0" applyFont="1" applyFill="1" applyBorder="1" applyAlignment="1" applyProtection="1">
      <alignment horizontal="center" vertical="center"/>
      <protection hidden="1"/>
    </xf>
    <xf numFmtId="0" fontId="26" fillId="11" borderId="9" xfId="0" applyFont="1" applyFill="1" applyBorder="1" applyAlignment="1" applyProtection="1">
      <alignment horizontal="left" vertical="center" wrapText="1"/>
      <protection hidden="1"/>
    </xf>
    <xf numFmtId="0" fontId="18" fillId="11" borderId="9" xfId="0" applyFont="1" applyFill="1" applyBorder="1" applyAlignment="1" applyProtection="1">
      <alignment horizontal="center" vertical="center"/>
      <protection hidden="1"/>
    </xf>
    <xf numFmtId="0" fontId="8" fillId="11" borderId="9" xfId="0" applyFont="1" applyFill="1" applyBorder="1" applyAlignment="1" applyProtection="1">
      <alignment horizontal="center" vertical="center"/>
      <protection hidden="1"/>
    </xf>
    <xf numFmtId="2" fontId="7" fillId="0" borderId="10" xfId="1" applyNumberFormat="1" applyFont="1" applyFill="1" applyBorder="1" applyAlignment="1" applyProtection="1">
      <alignment vertical="center" wrapText="1"/>
      <protection hidden="1"/>
    </xf>
    <xf numFmtId="0" fontId="8" fillId="11" borderId="40" xfId="0" applyFont="1" applyFill="1" applyBorder="1" applyAlignment="1">
      <alignment horizontal="center" vertical="center"/>
    </xf>
    <xf numFmtId="0" fontId="26" fillId="11" borderId="40" xfId="0" applyNumberFormat="1" applyFont="1" applyFill="1" applyBorder="1" applyAlignment="1">
      <alignment horizontal="left" vertical="top" wrapText="1" indent="2"/>
    </xf>
    <xf numFmtId="0" fontId="8" fillId="11" borderId="9" xfId="0" applyFont="1" applyFill="1" applyBorder="1" applyAlignment="1">
      <alignment horizontal="center" vertical="center"/>
    </xf>
    <xf numFmtId="0" fontId="7" fillId="12" borderId="9" xfId="1" applyNumberFormat="1" applyFont="1" applyFill="1" applyBorder="1" applyAlignment="1" applyProtection="1">
      <alignment horizontal="center" vertical="center"/>
      <protection hidden="1"/>
    </xf>
    <xf numFmtId="0" fontId="8" fillId="11" borderId="40" xfId="0" applyFont="1" applyFill="1" applyBorder="1" applyAlignment="1">
      <alignment vertical="center"/>
    </xf>
    <xf numFmtId="1" fontId="8" fillId="11" borderId="12" xfId="0" applyNumberFormat="1" applyFont="1" applyFill="1" applyBorder="1" applyAlignment="1">
      <alignment horizontal="center" vertical="center"/>
    </xf>
    <xf numFmtId="0" fontId="26" fillId="0" borderId="40" xfId="0" applyFont="1" applyBorder="1" applyAlignment="1">
      <alignment horizontal="left" vertical="center" wrapText="1"/>
    </xf>
    <xf numFmtId="0" fontId="26" fillId="0" borderId="23" xfId="0" applyFont="1" applyBorder="1" applyAlignment="1">
      <alignment horizontal="left" vertical="center" wrapText="1"/>
    </xf>
    <xf numFmtId="0" fontId="8" fillId="0" borderId="9" xfId="0" applyFont="1" applyBorder="1" applyAlignment="1">
      <alignment horizontal="center" vertical="center" wrapText="1"/>
    </xf>
    <xf numFmtId="0" fontId="8" fillId="0" borderId="10" xfId="0" applyFont="1" applyBorder="1" applyAlignment="1">
      <alignment horizontal="center" vertical="center" wrapText="1"/>
    </xf>
    <xf numFmtId="0" fontId="8" fillId="0" borderId="48" xfId="0" applyFont="1" applyBorder="1" applyAlignment="1">
      <alignment horizontal="center" vertical="center" wrapText="1"/>
    </xf>
    <xf numFmtId="0" fontId="17" fillId="4" borderId="64" xfId="0" applyFont="1" applyFill="1" applyBorder="1" applyAlignment="1" applyProtection="1">
      <alignment horizontal="center" vertical="center"/>
      <protection hidden="1"/>
    </xf>
    <xf numFmtId="0" fontId="17" fillId="4" borderId="65" xfId="0" applyFont="1" applyFill="1" applyBorder="1" applyAlignment="1" applyProtection="1">
      <alignment horizontal="center" vertical="center"/>
      <protection hidden="1"/>
    </xf>
    <xf numFmtId="0" fontId="17" fillId="4" borderId="48" xfId="0" applyFont="1" applyFill="1" applyBorder="1" applyAlignment="1" applyProtection="1">
      <alignment horizontal="center" vertical="center"/>
      <protection hidden="1"/>
    </xf>
    <xf numFmtId="0" fontId="17" fillId="3" borderId="21" xfId="0" applyFont="1" applyFill="1" applyBorder="1" applyAlignment="1" applyProtection="1">
      <alignment horizontal="center" vertical="center"/>
      <protection hidden="1"/>
    </xf>
    <xf numFmtId="0" fontId="17" fillId="3" borderId="57" xfId="0" applyFont="1" applyFill="1" applyBorder="1" applyAlignment="1" applyProtection="1">
      <alignment horizontal="center" vertical="center"/>
      <protection hidden="1"/>
    </xf>
    <xf numFmtId="0" fontId="17" fillId="3" borderId="58" xfId="0" applyFont="1" applyFill="1" applyBorder="1" applyAlignment="1" applyProtection="1">
      <alignment horizontal="center" vertical="center"/>
      <protection hidden="1"/>
    </xf>
    <xf numFmtId="0" fontId="17" fillId="4" borderId="21" xfId="0" applyFont="1" applyFill="1" applyBorder="1" applyAlignment="1" applyProtection="1">
      <alignment horizontal="center" vertical="center"/>
      <protection hidden="1"/>
    </xf>
    <xf numFmtId="0" fontId="17" fillId="4" borderId="57" xfId="0" applyFont="1" applyFill="1" applyBorder="1" applyAlignment="1" applyProtection="1">
      <alignment horizontal="center" vertical="center"/>
      <protection hidden="1"/>
    </xf>
    <xf numFmtId="0" fontId="17" fillId="4" borderId="58" xfId="0" applyFont="1" applyFill="1" applyBorder="1" applyAlignment="1" applyProtection="1">
      <alignment horizontal="center" vertical="center"/>
      <protection hidden="1"/>
    </xf>
    <xf numFmtId="0" fontId="17" fillId="4" borderId="21" xfId="0" applyNumberFormat="1" applyFont="1" applyFill="1" applyBorder="1" applyAlignment="1" applyProtection="1">
      <alignment horizontal="center" vertical="center"/>
      <protection hidden="1"/>
    </xf>
    <xf numFmtId="0" fontId="17" fillId="4" borderId="57" xfId="0" applyNumberFormat="1" applyFont="1" applyFill="1" applyBorder="1" applyAlignment="1" applyProtection="1">
      <alignment horizontal="center" vertical="center"/>
      <protection hidden="1"/>
    </xf>
    <xf numFmtId="0" fontId="17" fillId="4" borderId="58" xfId="0" applyNumberFormat="1" applyFont="1" applyFill="1" applyBorder="1" applyAlignment="1" applyProtection="1">
      <alignment horizontal="center" vertical="center"/>
      <protection hidden="1"/>
    </xf>
    <xf numFmtId="0" fontId="17" fillId="4" borderId="55" xfId="0" applyFont="1" applyFill="1" applyBorder="1" applyAlignment="1" applyProtection="1">
      <alignment horizontal="center" vertical="center"/>
      <protection hidden="1"/>
    </xf>
    <xf numFmtId="0" fontId="17" fillId="4" borderId="59" xfId="0" applyFont="1" applyFill="1" applyBorder="1" applyAlignment="1" applyProtection="1">
      <alignment horizontal="center" vertical="center"/>
      <protection hidden="1"/>
    </xf>
    <xf numFmtId="0" fontId="8" fillId="0" borderId="40" xfId="0" applyFont="1" applyBorder="1" applyAlignment="1">
      <alignment horizontal="center" vertical="center" wrapText="1"/>
    </xf>
    <xf numFmtId="2" fontId="7" fillId="0" borderId="10" xfId="1" applyNumberFormat="1" applyFont="1" applyFill="1" applyBorder="1" applyAlignment="1" applyProtection="1">
      <alignment horizontal="center" vertical="center" wrapText="1"/>
      <protection hidden="1"/>
    </xf>
    <xf numFmtId="2" fontId="7" fillId="0" borderId="11" xfId="1" applyNumberFormat="1" applyFont="1" applyFill="1" applyBorder="1" applyAlignment="1" applyProtection="1">
      <alignment horizontal="center" vertical="center" wrapText="1"/>
      <protection hidden="1"/>
    </xf>
    <xf numFmtId="2" fontId="7" fillId="0" borderId="9" xfId="1" applyNumberFormat="1" applyFont="1" applyFill="1" applyBorder="1" applyAlignment="1" applyProtection="1">
      <alignment horizontal="center" vertical="center" wrapText="1"/>
      <protection hidden="1"/>
    </xf>
    <xf numFmtId="0" fontId="17" fillId="4" borderId="18" xfId="0" applyFont="1" applyFill="1" applyBorder="1" applyAlignment="1" applyProtection="1">
      <alignment horizontal="center" vertical="center"/>
      <protection hidden="1"/>
    </xf>
    <xf numFmtId="0" fontId="17" fillId="4" borderId="37" xfId="0" applyFont="1" applyFill="1" applyBorder="1" applyAlignment="1" applyProtection="1">
      <alignment horizontal="center" vertical="center"/>
      <protection hidden="1"/>
    </xf>
    <xf numFmtId="0" fontId="17" fillId="4" borderId="9" xfId="0" applyFont="1" applyFill="1" applyBorder="1" applyAlignment="1" applyProtection="1">
      <alignment horizontal="center" vertical="center"/>
      <protection hidden="1"/>
    </xf>
    <xf numFmtId="0" fontId="8" fillId="0" borderId="46" xfId="0" applyFont="1" applyBorder="1" applyAlignment="1">
      <alignment horizontal="center" vertical="center" wrapText="1"/>
    </xf>
    <xf numFmtId="0" fontId="8" fillId="0" borderId="11" xfId="0" applyFont="1" applyBorder="1" applyAlignment="1">
      <alignment horizontal="center" vertical="center" wrapText="1"/>
    </xf>
    <xf numFmtId="2" fontId="7" fillId="0" borderId="48" xfId="1" applyNumberFormat="1" applyFont="1" applyFill="1" applyBorder="1" applyAlignment="1" applyProtection="1">
      <alignment horizontal="center" vertical="center" wrapText="1"/>
      <protection hidden="1"/>
    </xf>
    <xf numFmtId="0" fontId="37" fillId="3" borderId="5" xfId="0" applyFont="1" applyFill="1" applyBorder="1" applyAlignment="1" applyProtection="1">
      <alignment horizontal="center" vertical="center"/>
      <protection hidden="1"/>
    </xf>
    <xf numFmtId="0" fontId="37" fillId="3" borderId="4" xfId="0" applyFont="1" applyFill="1" applyBorder="1" applyAlignment="1" applyProtection="1">
      <alignment horizontal="center" vertical="center"/>
      <protection hidden="1"/>
    </xf>
    <xf numFmtId="0" fontId="37" fillId="0" borderId="11" xfId="0" applyFont="1" applyFill="1" applyBorder="1" applyAlignment="1" applyProtection="1">
      <alignment horizontal="center" vertical="center"/>
      <protection hidden="1"/>
    </xf>
    <xf numFmtId="0" fontId="37" fillId="0" borderId="40" xfId="0" applyFont="1" applyFill="1" applyBorder="1" applyAlignment="1" applyProtection="1">
      <alignment horizontal="center" vertical="center"/>
      <protection hidden="1"/>
    </xf>
    <xf numFmtId="0" fontId="37" fillId="0" borderId="9" xfId="0" applyFont="1" applyFill="1" applyBorder="1" applyAlignment="1" applyProtection="1">
      <alignment horizontal="center" vertical="center"/>
      <protection hidden="1"/>
    </xf>
    <xf numFmtId="0" fontId="37" fillId="0" borderId="10" xfId="0" applyFont="1" applyFill="1" applyBorder="1" applyAlignment="1" applyProtection="1">
      <alignment horizontal="center" vertical="center"/>
      <protection hidden="1"/>
    </xf>
    <xf numFmtId="0" fontId="17" fillId="4" borderId="61" xfId="0" applyFont="1" applyFill="1" applyBorder="1" applyAlignment="1" applyProtection="1">
      <alignment horizontal="center" vertical="center"/>
      <protection hidden="1"/>
    </xf>
    <xf numFmtId="0" fontId="17" fillId="4" borderId="62" xfId="0" applyFont="1" applyFill="1" applyBorder="1" applyAlignment="1" applyProtection="1">
      <alignment horizontal="center" vertical="center"/>
      <protection hidden="1"/>
    </xf>
    <xf numFmtId="0" fontId="8" fillId="0" borderId="18" xfId="0" applyFont="1" applyBorder="1" applyAlignment="1">
      <alignment horizontal="center" vertical="center"/>
    </xf>
    <xf numFmtId="0" fontId="15" fillId="3" borderId="67" xfId="0" applyFont="1" applyFill="1" applyBorder="1" applyAlignment="1">
      <alignment horizontal="center" vertical="center"/>
    </xf>
    <xf numFmtId="0" fontId="15" fillId="3" borderId="68" xfId="0" applyFont="1" applyFill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14" fillId="3" borderId="10" xfId="0" applyFont="1" applyFill="1" applyBorder="1" applyAlignment="1">
      <alignment horizontal="center" vertical="center" wrapText="1"/>
    </xf>
    <xf numFmtId="0" fontId="14" fillId="3" borderId="11" xfId="0" applyFont="1" applyFill="1" applyBorder="1" applyAlignment="1">
      <alignment horizontal="center" vertical="center" wrapText="1"/>
    </xf>
    <xf numFmtId="0" fontId="15" fillId="3" borderId="9" xfId="0" applyFont="1" applyFill="1" applyBorder="1" applyAlignment="1" applyProtection="1">
      <alignment horizontal="center" vertical="center" wrapText="1"/>
    </xf>
    <xf numFmtId="0" fontId="15" fillId="3" borderId="10" xfId="0" applyFont="1" applyFill="1" applyBorder="1" applyAlignment="1" applyProtection="1">
      <alignment horizontal="center" vertical="center" wrapText="1"/>
    </xf>
    <xf numFmtId="0" fontId="15" fillId="3" borderId="11" xfId="0" applyFont="1" applyFill="1" applyBorder="1" applyAlignment="1" applyProtection="1">
      <alignment horizontal="center" vertical="center" wrapText="1"/>
    </xf>
    <xf numFmtId="0" fontId="7" fillId="3" borderId="42" xfId="0" applyFont="1" applyFill="1" applyBorder="1" applyAlignment="1">
      <alignment horizontal="center" vertical="center"/>
    </xf>
    <xf numFmtId="0" fontId="14" fillId="3" borderId="40" xfId="0" applyFont="1" applyFill="1" applyBorder="1" applyAlignment="1">
      <alignment horizontal="center" vertical="center" wrapText="1"/>
    </xf>
    <xf numFmtId="0" fontId="14" fillId="3" borderId="11" xfId="0" applyFont="1" applyFill="1" applyBorder="1" applyAlignment="1" applyProtection="1">
      <alignment horizontal="center" vertical="center" wrapText="1"/>
    </xf>
    <xf numFmtId="0" fontId="14" fillId="3" borderId="40" xfId="0" applyFont="1" applyFill="1" applyBorder="1" applyAlignment="1" applyProtection="1">
      <alignment horizontal="center" vertical="center" wrapText="1"/>
    </xf>
    <xf numFmtId="0" fontId="14" fillId="3" borderId="10" xfId="0" applyFont="1" applyFill="1" applyBorder="1" applyAlignment="1" applyProtection="1">
      <alignment horizontal="center" vertical="center" wrapText="1"/>
    </xf>
    <xf numFmtId="0" fontId="41" fillId="4" borderId="12" xfId="0" applyFont="1" applyFill="1" applyBorder="1" applyAlignment="1">
      <alignment horizontal="center" vertical="center" wrapText="1"/>
    </xf>
    <xf numFmtId="0" fontId="41" fillId="4" borderId="36" xfId="0" applyFont="1" applyFill="1" applyBorder="1" applyAlignment="1">
      <alignment horizontal="center" vertical="center" wrapText="1"/>
    </xf>
    <xf numFmtId="0" fontId="7" fillId="3" borderId="9" xfId="0" applyFont="1" applyFill="1" applyBorder="1" applyAlignment="1">
      <alignment horizontal="center" vertical="center"/>
    </xf>
    <xf numFmtId="0" fontId="7" fillId="3" borderId="10" xfId="0" applyFont="1" applyFill="1" applyBorder="1" applyAlignment="1">
      <alignment horizontal="center" vertical="center"/>
    </xf>
    <xf numFmtId="0" fontId="7" fillId="3" borderId="11" xfId="0" applyFont="1" applyFill="1" applyBorder="1" applyAlignment="1">
      <alignment horizontal="center" vertical="center"/>
    </xf>
    <xf numFmtId="0" fontId="8" fillId="0" borderId="10" xfId="0" applyFont="1" applyFill="1" applyBorder="1" applyAlignment="1" applyProtection="1">
      <alignment horizontal="center" vertical="center" wrapText="1"/>
      <protection hidden="1"/>
    </xf>
    <xf numFmtId="0" fontId="8" fillId="0" borderId="11" xfId="0" applyFont="1" applyFill="1" applyBorder="1" applyAlignment="1" applyProtection="1">
      <alignment horizontal="center" vertical="center" wrapText="1"/>
      <protection hidden="1"/>
    </xf>
    <xf numFmtId="2" fontId="7" fillId="0" borderId="46" xfId="1" applyNumberFormat="1" applyFont="1" applyFill="1" applyBorder="1" applyAlignment="1" applyProtection="1">
      <alignment horizontal="center" vertical="center" wrapText="1"/>
      <protection hidden="1"/>
    </xf>
    <xf numFmtId="0" fontId="8" fillId="0" borderId="41" xfId="0" applyFont="1" applyBorder="1" applyAlignment="1">
      <alignment horizontal="center" vertical="center" wrapText="1"/>
    </xf>
    <xf numFmtId="0" fontId="15" fillId="4" borderId="55" xfId="0" applyFont="1" applyFill="1" applyBorder="1" applyAlignment="1">
      <alignment horizontal="center" vertical="center"/>
    </xf>
    <xf numFmtId="0" fontId="15" fillId="4" borderId="59" xfId="0" applyFont="1" applyFill="1" applyBorder="1" applyAlignment="1">
      <alignment horizontal="center" vertical="center"/>
    </xf>
    <xf numFmtId="0" fontId="7" fillId="0" borderId="9" xfId="0" applyFont="1" applyFill="1" applyBorder="1" applyAlignment="1" applyProtection="1">
      <alignment horizontal="center" vertical="center" wrapText="1"/>
      <protection hidden="1"/>
    </xf>
    <xf numFmtId="0" fontId="7" fillId="0" borderId="11" xfId="0" applyFont="1" applyFill="1" applyBorder="1" applyAlignment="1" applyProtection="1">
      <alignment horizontal="center" vertical="center" wrapText="1"/>
      <protection hidden="1"/>
    </xf>
    <xf numFmtId="0" fontId="14" fillId="0" borderId="9" xfId="0" applyFont="1" applyFill="1" applyBorder="1" applyAlignment="1" applyProtection="1">
      <alignment horizontal="center" vertical="center" wrapText="1"/>
      <protection hidden="1"/>
    </xf>
    <xf numFmtId="0" fontId="14" fillId="0" borderId="11" xfId="0" applyFont="1" applyFill="1" applyBorder="1" applyAlignment="1" applyProtection="1">
      <alignment horizontal="center" vertical="center" wrapText="1"/>
      <protection hidden="1"/>
    </xf>
    <xf numFmtId="0" fontId="8" fillId="0" borderId="9" xfId="0" applyFont="1" applyFill="1" applyBorder="1" applyAlignment="1" applyProtection="1">
      <alignment horizontal="center" vertical="center" wrapText="1"/>
      <protection hidden="1"/>
    </xf>
    <xf numFmtId="0" fontId="17" fillId="0" borderId="46" xfId="0" applyNumberFormat="1" applyFont="1" applyFill="1" applyBorder="1" applyAlignment="1" applyProtection="1">
      <alignment horizontal="center" vertical="center"/>
      <protection hidden="1"/>
    </xf>
    <xf numFmtId="0" fontId="17" fillId="0" borderId="11" xfId="0" applyNumberFormat="1" applyFont="1" applyFill="1" applyBorder="1" applyAlignment="1" applyProtection="1">
      <alignment horizontal="center" vertical="center"/>
      <protection hidden="1"/>
    </xf>
    <xf numFmtId="0" fontId="15" fillId="4" borderId="6" xfId="0" applyFont="1" applyFill="1" applyBorder="1" applyAlignment="1">
      <alignment horizontal="center" vertical="center"/>
    </xf>
    <xf numFmtId="0" fontId="15" fillId="4" borderId="0" xfId="0" applyFont="1" applyFill="1" applyBorder="1" applyAlignment="1">
      <alignment horizontal="center" vertical="center"/>
    </xf>
    <xf numFmtId="0" fontId="17" fillId="0" borderId="40" xfId="0" applyFont="1" applyFill="1" applyBorder="1" applyAlignment="1" applyProtection="1">
      <alignment horizontal="left" vertical="center" wrapText="1"/>
      <protection hidden="1"/>
    </xf>
    <xf numFmtId="0" fontId="26" fillId="0" borderId="40" xfId="0" applyFont="1" applyFill="1" applyBorder="1" applyAlignment="1" applyProtection="1">
      <alignment horizontal="left" vertical="center" wrapText="1"/>
      <protection hidden="1"/>
    </xf>
    <xf numFmtId="0" fontId="9" fillId="0" borderId="9" xfId="0" applyFont="1" applyFill="1" applyBorder="1" applyAlignment="1" applyProtection="1">
      <alignment horizontal="center" vertical="center" wrapText="1"/>
      <protection hidden="1"/>
    </xf>
    <xf numFmtId="0" fontId="9" fillId="0" borderId="11" xfId="0" applyFont="1" applyFill="1" applyBorder="1" applyAlignment="1" applyProtection="1">
      <alignment horizontal="center" vertical="center" wrapText="1"/>
      <protection hidden="1"/>
    </xf>
    <xf numFmtId="0" fontId="27" fillId="0" borderId="38" xfId="0" applyFont="1" applyFill="1" applyBorder="1" applyAlignment="1" applyProtection="1">
      <alignment horizontal="left" vertical="center" wrapText="1"/>
      <protection hidden="1"/>
    </xf>
    <xf numFmtId="0" fontId="15" fillId="0" borderId="40" xfId="0" applyFont="1" applyFill="1" applyBorder="1" applyAlignment="1" applyProtection="1">
      <alignment horizontal="left" vertical="center" wrapText="1"/>
      <protection hidden="1"/>
    </xf>
    <xf numFmtId="0" fontId="27" fillId="0" borderId="40" xfId="0" applyFont="1" applyFill="1" applyBorder="1" applyAlignment="1" applyProtection="1">
      <alignment horizontal="left" vertical="center" wrapText="1"/>
      <protection hidden="1"/>
    </xf>
    <xf numFmtId="0" fontId="7" fillId="0" borderId="46" xfId="0" applyFont="1" applyFill="1" applyBorder="1" applyAlignment="1" applyProtection="1">
      <alignment horizontal="center" vertical="center" wrapText="1"/>
      <protection hidden="1"/>
    </xf>
    <xf numFmtId="0" fontId="17" fillId="4" borderId="64" xfId="0" applyNumberFormat="1" applyFont="1" applyFill="1" applyBorder="1" applyAlignment="1" applyProtection="1">
      <alignment horizontal="center" vertical="center"/>
      <protection hidden="1"/>
    </xf>
    <xf numFmtId="0" fontId="17" fillId="4" borderId="48" xfId="0" applyNumberFormat="1" applyFont="1" applyFill="1" applyBorder="1" applyAlignment="1" applyProtection="1">
      <alignment horizontal="center" vertical="center"/>
      <protection hidden="1"/>
    </xf>
    <xf numFmtId="0" fontId="17" fillId="0" borderId="46" xfId="0" applyNumberFormat="1" applyFont="1" applyFill="1" applyBorder="1" applyAlignment="1" applyProtection="1">
      <alignment horizontal="left" vertical="center" wrapText="1"/>
      <protection hidden="1"/>
    </xf>
    <xf numFmtId="0" fontId="17" fillId="0" borderId="11" xfId="0" applyNumberFormat="1" applyFont="1" applyFill="1" applyBorder="1" applyAlignment="1" applyProtection="1">
      <alignment horizontal="left" vertical="center" wrapText="1"/>
      <protection hidden="1"/>
    </xf>
    <xf numFmtId="0" fontId="27" fillId="0" borderId="46" xfId="0" applyFont="1" applyFill="1" applyBorder="1" applyAlignment="1">
      <alignment horizontal="left" vertical="center" wrapText="1"/>
    </xf>
    <xf numFmtId="0" fontId="27" fillId="0" borderId="10" xfId="0" applyFont="1" applyFill="1" applyBorder="1" applyAlignment="1">
      <alignment horizontal="left" vertical="center" wrapText="1"/>
    </xf>
    <xf numFmtId="0" fontId="27" fillId="0" borderId="48" xfId="0" applyFont="1" applyFill="1" applyBorder="1" applyAlignment="1">
      <alignment horizontal="left" vertical="center" wrapText="1"/>
    </xf>
    <xf numFmtId="0" fontId="15" fillId="0" borderId="46" xfId="0" applyFont="1" applyFill="1" applyBorder="1" applyAlignment="1">
      <alignment horizontal="center" vertical="center"/>
    </xf>
    <xf numFmtId="0" fontId="15" fillId="0" borderId="10" xfId="0" applyFont="1" applyFill="1" applyBorder="1" applyAlignment="1">
      <alignment horizontal="center" vertical="center"/>
    </xf>
    <xf numFmtId="0" fontId="15" fillId="0" borderId="48" xfId="0" applyFont="1" applyFill="1" applyBorder="1" applyAlignment="1">
      <alignment horizontal="center" vertical="center"/>
    </xf>
    <xf numFmtId="0" fontId="26" fillId="0" borderId="9" xfId="0" applyFont="1" applyFill="1" applyBorder="1" applyAlignment="1" applyProtection="1">
      <alignment horizontal="left" vertical="center" wrapText="1"/>
      <protection hidden="1"/>
    </xf>
    <xf numFmtId="0" fontId="26" fillId="0" borderId="11" xfId="0" applyFont="1" applyFill="1" applyBorder="1" applyAlignment="1" applyProtection="1">
      <alignment horizontal="left" vertical="center" wrapText="1"/>
      <protection hidden="1"/>
    </xf>
    <xf numFmtId="0" fontId="26" fillId="0" borderId="10" xfId="0" applyFont="1" applyFill="1" applyBorder="1" applyAlignment="1" applyProtection="1">
      <alignment horizontal="left" vertical="center" wrapText="1"/>
      <protection hidden="1"/>
    </xf>
    <xf numFmtId="0" fontId="27" fillId="0" borderId="9" xfId="0" applyFont="1" applyFill="1" applyBorder="1" applyAlignment="1" applyProtection="1">
      <alignment horizontal="left" vertical="center" wrapText="1"/>
      <protection hidden="1"/>
    </xf>
    <xf numFmtId="0" fontId="27" fillId="0" borderId="11" xfId="0" applyFont="1" applyFill="1" applyBorder="1" applyAlignment="1" applyProtection="1">
      <alignment horizontal="left" vertical="center" wrapText="1"/>
      <protection hidden="1"/>
    </xf>
    <xf numFmtId="0" fontId="17" fillId="4" borderId="19" xfId="0" applyNumberFormat="1" applyFont="1" applyFill="1" applyBorder="1" applyAlignment="1" applyProtection="1">
      <alignment horizontal="center" vertical="center"/>
      <protection hidden="1"/>
    </xf>
    <xf numFmtId="0" fontId="17" fillId="4" borderId="41" xfId="0" applyNumberFormat="1" applyFont="1" applyFill="1" applyBorder="1" applyAlignment="1" applyProtection="1">
      <alignment horizontal="center" vertical="center"/>
      <protection hidden="1"/>
    </xf>
    <xf numFmtId="0" fontId="17" fillId="4" borderId="10" xfId="0" applyNumberFormat="1" applyFont="1" applyFill="1" applyBorder="1" applyAlignment="1" applyProtection="1">
      <alignment horizontal="center" vertical="center"/>
      <protection hidden="1"/>
    </xf>
    <xf numFmtId="2" fontId="7" fillId="0" borderId="10" xfId="1" applyNumberFormat="1" applyFont="1" applyBorder="1" applyAlignment="1" applyProtection="1">
      <alignment horizontal="center" vertical="center" wrapText="1"/>
      <protection hidden="1"/>
    </xf>
    <xf numFmtId="0" fontId="8" fillId="11" borderId="9" xfId="0" applyFont="1" applyFill="1" applyBorder="1" applyAlignment="1">
      <alignment horizontal="center" vertical="center" wrapText="1"/>
    </xf>
    <xf numFmtId="0" fontId="8" fillId="11" borderId="10" xfId="0" applyFont="1" applyFill="1" applyBorder="1" applyAlignment="1">
      <alignment horizontal="center" vertical="center" wrapText="1"/>
    </xf>
    <xf numFmtId="0" fontId="8" fillId="11" borderId="11" xfId="0" applyFont="1" applyFill="1" applyBorder="1" applyAlignment="1">
      <alignment horizontal="center" vertical="center" wrapText="1"/>
    </xf>
    <xf numFmtId="0" fontId="37" fillId="4" borderId="55" xfId="0" applyFont="1" applyFill="1" applyBorder="1" applyAlignment="1" applyProtection="1">
      <alignment horizontal="center" vertical="center"/>
      <protection hidden="1"/>
    </xf>
    <xf numFmtId="0" fontId="37" fillId="4" borderId="59" xfId="0" applyFont="1" applyFill="1" applyBorder="1" applyAlignment="1" applyProtection="1">
      <alignment horizontal="center" vertical="center"/>
      <protection hidden="1"/>
    </xf>
    <xf numFmtId="0" fontId="17" fillId="4" borderId="19" xfId="0" applyFont="1" applyFill="1" applyBorder="1" applyAlignment="1" applyProtection="1">
      <alignment horizontal="center" vertical="center"/>
      <protection hidden="1"/>
    </xf>
    <xf numFmtId="0" fontId="17" fillId="4" borderId="41" xfId="0" applyFont="1" applyFill="1" applyBorder="1" applyAlignment="1" applyProtection="1">
      <alignment horizontal="center" vertical="center"/>
      <protection hidden="1"/>
    </xf>
    <xf numFmtId="0" fontId="17" fillId="4" borderId="10" xfId="0" applyFont="1" applyFill="1" applyBorder="1" applyAlignment="1" applyProtection="1">
      <alignment horizontal="center" vertical="center"/>
      <protection hidden="1"/>
    </xf>
    <xf numFmtId="0" fontId="27" fillId="6" borderId="40" xfId="1" applyFont="1" applyFill="1" applyBorder="1" applyAlignment="1">
      <alignment horizontal="left" vertical="center" wrapText="1"/>
    </xf>
    <xf numFmtId="0" fontId="27" fillId="6" borderId="38" xfId="1" applyFont="1" applyFill="1" applyBorder="1" applyAlignment="1">
      <alignment horizontal="left" vertical="center" wrapText="1"/>
    </xf>
    <xf numFmtId="0" fontId="8" fillId="0" borderId="38" xfId="0" applyFont="1" applyBorder="1" applyAlignment="1">
      <alignment horizontal="center" vertical="center" wrapText="1"/>
    </xf>
    <xf numFmtId="1" fontId="0" fillId="0" borderId="0" xfId="0" applyNumberFormat="1" applyFill="1" applyBorder="1" applyAlignment="1">
      <alignment horizontal="center" vertical="center"/>
    </xf>
    <xf numFmtId="1" fontId="44" fillId="4" borderId="36" xfId="0" applyNumberFormat="1" applyFont="1" applyFill="1" applyBorder="1" applyAlignment="1">
      <alignment horizontal="center" vertical="center"/>
    </xf>
    <xf numFmtId="1" fontId="44" fillId="4" borderId="17" xfId="0" applyNumberFormat="1" applyFont="1" applyFill="1" applyBorder="1" applyAlignment="1">
      <alignment horizontal="center" vertical="center"/>
    </xf>
    <xf numFmtId="0" fontId="37" fillId="4" borderId="12" xfId="0" applyFont="1" applyFill="1" applyBorder="1" applyAlignment="1">
      <alignment horizontal="center" vertical="center"/>
    </xf>
    <xf numFmtId="0" fontId="37" fillId="4" borderId="36" xfId="0" applyFont="1" applyFill="1" applyBorder="1" applyAlignment="1">
      <alignment horizontal="center" vertical="center"/>
    </xf>
    <xf numFmtId="0" fontId="14" fillId="3" borderId="31" xfId="0" applyFont="1" applyFill="1" applyBorder="1" applyAlignment="1">
      <alignment horizontal="center" vertical="center" wrapText="1"/>
    </xf>
    <xf numFmtId="0" fontId="14" fillId="3" borderId="43" xfId="0" applyFont="1" applyFill="1" applyBorder="1" applyAlignment="1">
      <alignment horizontal="center" vertical="center" wrapText="1"/>
    </xf>
    <xf numFmtId="0" fontId="17" fillId="4" borderId="66" xfId="0" applyNumberFormat="1" applyFont="1" applyFill="1" applyBorder="1" applyAlignment="1" applyProtection="1">
      <alignment horizontal="center" vertical="center"/>
      <protection hidden="1"/>
    </xf>
    <xf numFmtId="0" fontId="17" fillId="4" borderId="60" xfId="0" applyNumberFormat="1" applyFont="1" applyFill="1" applyBorder="1" applyAlignment="1" applyProtection="1">
      <alignment horizontal="center" vertical="center"/>
      <protection hidden="1"/>
    </xf>
    <xf numFmtId="0" fontId="17" fillId="4" borderId="70" xfId="0" applyNumberFormat="1" applyFont="1" applyFill="1" applyBorder="1" applyAlignment="1" applyProtection="1">
      <alignment horizontal="center" vertical="center"/>
      <protection hidden="1"/>
    </xf>
    <xf numFmtId="12" fontId="7" fillId="0" borderId="12" xfId="0" applyNumberFormat="1" applyFont="1" applyFill="1" applyBorder="1" applyAlignment="1" applyProtection="1">
      <alignment horizontal="center" vertical="center"/>
      <protection hidden="1"/>
    </xf>
    <xf numFmtId="12" fontId="7" fillId="11" borderId="35" xfId="0" applyNumberFormat="1" applyFont="1" applyFill="1" applyBorder="1" applyAlignment="1" applyProtection="1">
      <alignment horizontal="center" vertical="center"/>
      <protection hidden="1"/>
    </xf>
    <xf numFmtId="0" fontId="17" fillId="3" borderId="70" xfId="0" applyFont="1" applyFill="1" applyBorder="1" applyAlignment="1" applyProtection="1">
      <alignment horizontal="center" vertical="center"/>
      <protection hidden="1"/>
    </xf>
    <xf numFmtId="0" fontId="17" fillId="4" borderId="70" xfId="0" applyFont="1" applyFill="1" applyBorder="1" applyAlignment="1" applyProtection="1">
      <alignment horizontal="center" vertical="center"/>
      <protection hidden="1"/>
    </xf>
    <xf numFmtId="1" fontId="7" fillId="0" borderId="7" xfId="1" applyNumberFormat="1" applyFont="1" applyFill="1" applyBorder="1" applyAlignment="1" applyProtection="1">
      <alignment horizontal="center" vertical="center" wrapText="1"/>
      <protection hidden="1"/>
    </xf>
    <xf numFmtId="49" fontId="7" fillId="0" borderId="12" xfId="0" applyNumberFormat="1" applyFont="1" applyFill="1" applyBorder="1" applyAlignment="1" applyProtection="1">
      <alignment horizontal="center" vertical="center"/>
      <protection hidden="1"/>
    </xf>
    <xf numFmtId="0" fontId="17" fillId="4" borderId="35" xfId="0" applyFont="1" applyFill="1" applyBorder="1" applyAlignment="1" applyProtection="1">
      <alignment horizontal="center" vertical="center"/>
      <protection hidden="1"/>
    </xf>
    <xf numFmtId="12" fontId="7" fillId="11" borderId="24" xfId="1" applyNumberFormat="1" applyFont="1" applyFill="1" applyBorder="1" applyAlignment="1" applyProtection="1">
      <alignment horizontal="center" vertical="center" wrapText="1"/>
      <protection hidden="1"/>
    </xf>
    <xf numFmtId="0" fontId="17" fillId="4" borderId="66" xfId="0" applyFont="1" applyFill="1" applyBorder="1" applyAlignment="1" applyProtection="1">
      <alignment horizontal="center" vertical="center"/>
      <protection hidden="1"/>
    </xf>
    <xf numFmtId="12" fontId="7" fillId="0" borderId="7" xfId="1" applyNumberFormat="1" applyFont="1" applyFill="1" applyBorder="1" applyAlignment="1" applyProtection="1">
      <alignment horizontal="center" vertical="center" wrapText="1"/>
      <protection hidden="1"/>
    </xf>
    <xf numFmtId="0" fontId="17" fillId="4" borderId="60" xfId="0" applyFont="1" applyFill="1" applyBorder="1" applyAlignment="1" applyProtection="1">
      <alignment horizontal="center" vertical="center"/>
      <protection hidden="1"/>
    </xf>
    <xf numFmtId="0" fontId="8" fillId="0" borderId="54" xfId="0" applyFont="1" applyFill="1" applyBorder="1" applyAlignment="1">
      <alignment horizontal="center" vertical="center"/>
    </xf>
    <xf numFmtId="0" fontId="8" fillId="0" borderId="8" xfId="0" applyFont="1" applyFill="1" applyBorder="1" applyAlignment="1">
      <alignment horizontal="center" vertical="center"/>
    </xf>
    <xf numFmtId="0" fontId="8" fillId="0" borderId="49" xfId="0" applyFont="1" applyFill="1" applyBorder="1" applyAlignment="1">
      <alignment horizontal="center" vertical="center"/>
    </xf>
    <xf numFmtId="0" fontId="8" fillId="0" borderId="50" xfId="0" applyFont="1" applyFill="1" applyBorder="1" applyAlignment="1">
      <alignment horizontal="center" vertical="center"/>
    </xf>
    <xf numFmtId="0" fontId="8" fillId="0" borderId="8" xfId="0" applyFont="1" applyFill="1" applyBorder="1" applyAlignment="1">
      <alignment vertical="center"/>
    </xf>
    <xf numFmtId="0" fontId="8" fillId="0" borderId="37" xfId="0" applyFont="1" applyFill="1" applyBorder="1" applyAlignment="1">
      <alignment horizontal="center" vertical="center"/>
    </xf>
    <xf numFmtId="0" fontId="7" fillId="0" borderId="8" xfId="0" applyFont="1" applyFill="1" applyBorder="1" applyAlignment="1">
      <alignment horizontal="center" vertical="center"/>
    </xf>
    <xf numFmtId="0" fontId="8" fillId="0" borderId="49" xfId="0" applyFont="1" applyBorder="1" applyAlignment="1">
      <alignment horizontal="center" vertical="center"/>
    </xf>
    <xf numFmtId="0" fontId="33" fillId="0" borderId="8" xfId="0" applyFont="1" applyFill="1" applyBorder="1" applyAlignment="1">
      <alignment horizontal="center" vertical="center"/>
    </xf>
    <xf numFmtId="0" fontId="18" fillId="0" borderId="8" xfId="0" applyFont="1" applyFill="1" applyBorder="1" applyAlignment="1">
      <alignment horizontal="center" vertical="center"/>
    </xf>
    <xf numFmtId="0" fontId="7" fillId="0" borderId="37" xfId="0" applyFont="1" applyFill="1" applyBorder="1" applyAlignment="1">
      <alignment horizontal="center" vertical="center"/>
    </xf>
    <xf numFmtId="0" fontId="8" fillId="0" borderId="37" xfId="0" applyFont="1" applyBorder="1" applyAlignment="1">
      <alignment horizontal="center" vertical="center"/>
    </xf>
    <xf numFmtId="0" fontId="8" fillId="0" borderId="50" xfId="0" applyFont="1" applyBorder="1" applyAlignment="1">
      <alignment horizontal="center" vertical="center"/>
    </xf>
    <xf numFmtId="0" fontId="9" fillId="0" borderId="50" xfId="0" applyFont="1" applyFill="1" applyBorder="1" applyAlignment="1">
      <alignment vertical="center" wrapText="1"/>
    </xf>
    <xf numFmtId="0" fontId="9" fillId="0" borderId="8" xfId="0" applyFont="1" applyFill="1" applyBorder="1" applyAlignment="1">
      <alignment vertical="center" wrapText="1"/>
    </xf>
    <xf numFmtId="0" fontId="9" fillId="0" borderId="37" xfId="0" applyFont="1" applyFill="1" applyBorder="1" applyAlignment="1">
      <alignment vertical="center" wrapText="1"/>
    </xf>
    <xf numFmtId="0" fontId="8" fillId="3" borderId="4" xfId="0" applyFont="1" applyFill="1" applyBorder="1" applyAlignment="1">
      <alignment horizontal="center" vertical="center"/>
    </xf>
    <xf numFmtId="0" fontId="8" fillId="4" borderId="59" xfId="0" applyFont="1" applyFill="1" applyBorder="1" applyAlignment="1">
      <alignment horizontal="center" vertical="center"/>
    </xf>
    <xf numFmtId="0" fontId="8" fillId="9" borderId="4" xfId="0" applyFont="1" applyFill="1" applyBorder="1" applyAlignment="1">
      <alignment horizontal="center" vertical="center"/>
    </xf>
    <xf numFmtId="0" fontId="8" fillId="4" borderId="62" xfId="0" applyFont="1" applyFill="1" applyBorder="1" applyAlignment="1">
      <alignment horizontal="center" vertical="center"/>
    </xf>
    <xf numFmtId="0" fontId="15" fillId="4" borderId="4" xfId="0" applyFont="1" applyFill="1" applyBorder="1" applyAlignment="1">
      <alignment horizontal="center" vertical="center"/>
    </xf>
    <xf numFmtId="1" fontId="0" fillId="0" borderId="40" xfId="0" applyNumberFormat="1" applyFill="1" applyBorder="1" applyAlignment="1">
      <alignment horizontal="center" vertical="center"/>
    </xf>
    <xf numFmtId="0" fontId="12" fillId="0" borderId="40" xfId="0" applyFont="1" applyFill="1" applyBorder="1" applyAlignment="1">
      <alignment vertical="center"/>
    </xf>
    <xf numFmtId="0" fontId="8" fillId="0" borderId="40" xfId="0" applyFont="1" applyFill="1" applyBorder="1" applyAlignment="1">
      <alignment horizontal="center" vertical="center"/>
    </xf>
    <xf numFmtId="0" fontId="33" fillId="0" borderId="40" xfId="0" applyFont="1" applyFill="1" applyBorder="1" applyAlignment="1">
      <alignment horizontal="center" vertical="center"/>
    </xf>
    <xf numFmtId="0" fontId="18" fillId="0" borderId="40" xfId="0" applyFont="1" applyFill="1" applyBorder="1" applyAlignment="1">
      <alignment horizontal="center" vertical="center"/>
    </xf>
    <xf numFmtId="0" fontId="7" fillId="0" borderId="40" xfId="0" applyFont="1" applyFill="1" applyBorder="1" applyAlignment="1">
      <alignment horizontal="center" vertical="center"/>
    </xf>
    <xf numFmtId="0" fontId="9" fillId="0" borderId="40" xfId="0" applyFont="1" applyFill="1" applyBorder="1" applyAlignment="1">
      <alignment vertical="center" wrapText="1"/>
    </xf>
    <xf numFmtId="1" fontId="0" fillId="11" borderId="40" xfId="0" applyNumberFormat="1" applyFill="1" applyBorder="1" applyAlignment="1">
      <alignment horizontal="center" vertical="center"/>
    </xf>
    <xf numFmtId="0" fontId="8" fillId="4" borderId="55" xfId="0" applyFont="1" applyFill="1" applyBorder="1" applyAlignment="1">
      <alignment horizontal="center"/>
    </xf>
    <xf numFmtId="0" fontId="8" fillId="4" borderId="56" xfId="0" applyFont="1" applyFill="1" applyBorder="1" applyAlignment="1">
      <alignment horizontal="center"/>
    </xf>
    <xf numFmtId="0" fontId="8" fillId="4" borderId="59" xfId="0" applyFont="1" applyFill="1" applyBorder="1" applyAlignment="1">
      <alignment horizontal="center" vertical="center"/>
    </xf>
    <xf numFmtId="0" fontId="8" fillId="4" borderId="56" xfId="0" applyFont="1" applyFill="1" applyBorder="1" applyAlignment="1">
      <alignment horizontal="center" vertical="center"/>
    </xf>
    <xf numFmtId="0" fontId="8" fillId="4" borderId="55" xfId="0" applyFont="1" applyFill="1" applyBorder="1" applyAlignment="1">
      <alignment horizontal="center" vertical="center"/>
    </xf>
    <xf numFmtId="0" fontId="8" fillId="3" borderId="59" xfId="0" applyFont="1" applyFill="1" applyBorder="1" applyAlignment="1">
      <alignment horizontal="center" vertical="center"/>
    </xf>
    <xf numFmtId="0" fontId="8" fillId="3" borderId="56" xfId="0" applyFont="1" applyFill="1" applyBorder="1" applyAlignment="1">
      <alignment horizontal="center" vertical="center"/>
    </xf>
    <xf numFmtId="0" fontId="8" fillId="3" borderId="55" xfId="0" applyFont="1" applyFill="1" applyBorder="1" applyAlignment="1">
      <alignment horizontal="center" vertical="center"/>
    </xf>
    <xf numFmtId="0" fontId="8" fillId="0" borderId="18" xfId="0" applyFont="1" applyBorder="1" applyAlignment="1">
      <alignment horizontal="center" vertical="center"/>
    </xf>
    <xf numFmtId="0" fontId="8" fillId="0" borderId="19" xfId="0" applyFont="1" applyBorder="1" applyAlignment="1">
      <alignment horizontal="center" vertical="center"/>
    </xf>
    <xf numFmtId="0" fontId="8" fillId="0" borderId="20" xfId="0" applyFont="1" applyBorder="1" applyAlignment="1">
      <alignment horizontal="center" vertical="center"/>
    </xf>
    <xf numFmtId="0" fontId="8" fillId="4" borderId="6" xfId="0" applyFont="1" applyFill="1" applyBorder="1" applyAlignment="1">
      <alignment horizontal="center" vertical="center"/>
    </xf>
    <xf numFmtId="0" fontId="8" fillId="4" borderId="27" xfId="0" applyFont="1" applyFill="1" applyBorder="1" applyAlignment="1">
      <alignment horizontal="center" vertical="center"/>
    </xf>
    <xf numFmtId="0" fontId="8" fillId="0" borderId="32" xfId="0" applyFont="1" applyBorder="1" applyAlignment="1">
      <alignment horizontal="center" vertical="center"/>
    </xf>
    <xf numFmtId="0" fontId="8" fillId="0" borderId="33" xfId="0" applyFont="1" applyBorder="1" applyAlignment="1">
      <alignment horizontal="center" vertical="center"/>
    </xf>
    <xf numFmtId="0" fontId="8" fillId="0" borderId="34" xfId="0" applyFont="1" applyBorder="1" applyAlignment="1">
      <alignment horizontal="center" vertical="center"/>
    </xf>
    <xf numFmtId="0" fontId="8" fillId="4" borderId="0" xfId="0" applyFont="1" applyFill="1" applyBorder="1" applyAlignment="1">
      <alignment horizontal="center" vertical="center"/>
    </xf>
    <xf numFmtId="0" fontId="8" fillId="4" borderId="57" xfId="0" applyFont="1" applyFill="1" applyBorder="1" applyAlignment="1">
      <alignment horizontal="center" vertical="center"/>
    </xf>
    <xf numFmtId="0" fontId="8" fillId="4" borderId="22" xfId="0" applyFont="1" applyFill="1" applyBorder="1" applyAlignment="1">
      <alignment horizontal="center" vertical="center"/>
    </xf>
    <xf numFmtId="0" fontId="8" fillId="4" borderId="5" xfId="0" applyFont="1" applyFill="1" applyBorder="1" applyAlignment="1">
      <alignment horizontal="center" vertical="center"/>
    </xf>
    <xf numFmtId="0" fontId="8" fillId="4" borderId="26" xfId="0" applyFont="1" applyFill="1" applyBorder="1" applyAlignment="1">
      <alignment horizontal="center" vertical="center"/>
    </xf>
    <xf numFmtId="2" fontId="23" fillId="2" borderId="40" xfId="0" applyNumberFormat="1" applyFont="1" applyFill="1" applyBorder="1" applyAlignment="1" applyProtection="1">
      <alignment horizontal="center" vertical="center"/>
      <protection hidden="1"/>
    </xf>
    <xf numFmtId="0" fontId="0" fillId="0" borderId="40" xfId="0" applyFill="1" applyBorder="1" applyAlignment="1">
      <alignment horizontal="center" vertical="center"/>
    </xf>
    <xf numFmtId="0" fontId="23" fillId="2" borderId="40" xfId="0" applyFont="1" applyFill="1" applyBorder="1" applyAlignment="1">
      <alignment horizontal="center" vertical="center"/>
    </xf>
    <xf numFmtId="0" fontId="0" fillId="2" borderId="40" xfId="0" applyFill="1" applyBorder="1" applyAlignment="1">
      <alignment horizontal="center" vertical="center"/>
    </xf>
    <xf numFmtId="0" fontId="0" fillId="2" borderId="40" xfId="0" applyFill="1" applyBorder="1"/>
    <xf numFmtId="0" fontId="2" fillId="0" borderId="40" xfId="0" applyFont="1" applyFill="1" applyBorder="1" applyAlignment="1">
      <alignment horizontal="center" vertical="center"/>
    </xf>
    <xf numFmtId="0" fontId="2" fillId="2" borderId="40" xfId="0" applyFont="1" applyFill="1" applyBorder="1" applyAlignment="1">
      <alignment horizontal="center" vertical="center"/>
    </xf>
    <xf numFmtId="0" fontId="21" fillId="2" borderId="40" xfId="0" applyFont="1" applyFill="1" applyBorder="1" applyAlignment="1">
      <alignment horizontal="center" vertical="center" wrapText="1"/>
    </xf>
    <xf numFmtId="0" fontId="22" fillId="2" borderId="40" xfId="0" applyFont="1" applyFill="1" applyBorder="1" applyAlignment="1">
      <alignment horizontal="center" vertical="center" wrapText="1"/>
    </xf>
    <xf numFmtId="2" fontId="38" fillId="2" borderId="40" xfId="0" applyNumberFormat="1" applyFont="1" applyFill="1" applyBorder="1" applyAlignment="1">
      <alignment horizontal="center" vertical="center"/>
    </xf>
    <xf numFmtId="2" fontId="24" fillId="2" borderId="40" xfId="0" applyNumberFormat="1" applyFont="1" applyFill="1" applyBorder="1" applyAlignment="1" applyProtection="1">
      <alignment horizontal="center" vertical="center"/>
      <protection hidden="1"/>
    </xf>
    <xf numFmtId="0" fontId="4" fillId="0" borderId="40" xfId="0" applyFont="1" applyFill="1" applyBorder="1" applyAlignment="1">
      <alignment horizontal="center" vertical="center"/>
    </xf>
    <xf numFmtId="0" fontId="4" fillId="2" borderId="40" xfId="0" applyFont="1" applyFill="1" applyBorder="1" applyAlignment="1">
      <alignment horizontal="center" vertical="center"/>
    </xf>
    <xf numFmtId="0" fontId="5" fillId="0" borderId="40" xfId="0" applyFont="1" applyFill="1" applyBorder="1" applyAlignment="1">
      <alignment horizontal="center" vertical="center"/>
    </xf>
    <xf numFmtId="0" fontId="5" fillId="2" borderId="40" xfId="0" applyFont="1" applyFill="1" applyBorder="1" applyAlignment="1">
      <alignment horizontal="center" vertical="center"/>
    </xf>
    <xf numFmtId="0" fontId="6" fillId="0" borderId="40" xfId="0" applyFont="1" applyFill="1" applyBorder="1" applyAlignment="1">
      <alignment horizontal="center" vertical="center"/>
    </xf>
    <xf numFmtId="0" fontId="6" fillId="2" borderId="40" xfId="0" applyFont="1" applyFill="1" applyBorder="1" applyAlignment="1">
      <alignment horizontal="center" vertical="center"/>
    </xf>
    <xf numFmtId="4" fontId="23" fillId="2" borderId="40" xfId="0" applyNumberFormat="1" applyFont="1" applyFill="1" applyBorder="1" applyAlignment="1" applyProtection="1">
      <alignment horizontal="center" vertical="center"/>
      <protection hidden="1"/>
    </xf>
    <xf numFmtId="2" fontId="25" fillId="2" borderId="40" xfId="0" applyNumberFormat="1" applyFont="1" applyFill="1" applyBorder="1" applyAlignment="1" applyProtection="1">
      <alignment horizontal="center" vertical="center" wrapText="1"/>
      <protection hidden="1"/>
    </xf>
    <xf numFmtId="2" fontId="23" fillId="2" borderId="40" xfId="0" applyNumberFormat="1" applyFont="1" applyFill="1" applyBorder="1" applyAlignment="1">
      <alignment horizontal="center" vertical="center"/>
    </xf>
  </cellXfs>
  <cellStyles count="2">
    <cellStyle name="Обычный" xfId="0" builtinId="0"/>
    <cellStyle name="Excel Built-in Normal" xfId="1" xr:uid="{00000000-0005-0000-0000-000000000000}"/>
  </cellStyles>
  <dxfs count="0"/>
  <tableStyles count="0" defaultTableStyle="TableStyleMedium9" defaultPivotStyle="PivotStyleLight16"/>
  <colors>
    <mruColors>
      <color rgb="FF00FF00"/>
      <color rgb="FFF6862A"/>
      <color rgb="FFF8F8F8"/>
      <color rgb="FFFF9900"/>
      <color rgb="FFBBCE8C"/>
      <color rgb="FF9CD88C"/>
      <color rgb="FF9BDC84"/>
      <color rgb="FFB9E880"/>
      <color rgb="FFC9ED9D"/>
      <color rgb="FFFFFFD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79.png"/><Relationship Id="rId21" Type="http://schemas.openxmlformats.org/officeDocument/2006/relationships/image" Target="../media/image11.png"/><Relationship Id="rId42" Type="http://schemas.openxmlformats.org/officeDocument/2006/relationships/image" Target="../media/image24.png"/><Relationship Id="rId63" Type="http://schemas.openxmlformats.org/officeDocument/2006/relationships/image" Target="../media/image37.png"/><Relationship Id="rId84" Type="http://schemas.microsoft.com/office/2007/relationships/hdphoto" Target="../media/hdphoto34.wdp"/><Relationship Id="rId138" Type="http://schemas.microsoft.com/office/2007/relationships/hdphoto" Target="NULL"/><Relationship Id="rId107" Type="http://schemas.openxmlformats.org/officeDocument/2006/relationships/image" Target="../media/image69.png"/><Relationship Id="rId11" Type="http://schemas.openxmlformats.org/officeDocument/2006/relationships/image" Target="../media/image6.png"/><Relationship Id="rId32" Type="http://schemas.openxmlformats.org/officeDocument/2006/relationships/image" Target="../media/image18.png"/><Relationship Id="rId53" Type="http://schemas.openxmlformats.org/officeDocument/2006/relationships/image" Target="../media/image30.png"/><Relationship Id="rId74" Type="http://schemas.openxmlformats.org/officeDocument/2006/relationships/image" Target="../media/image45.png"/><Relationship Id="rId128" Type="http://schemas.openxmlformats.org/officeDocument/2006/relationships/image" Target="../media/image90.png"/><Relationship Id="rId149" Type="http://schemas.openxmlformats.org/officeDocument/2006/relationships/image" Target="../media/image109.emf"/><Relationship Id="rId5" Type="http://schemas.openxmlformats.org/officeDocument/2006/relationships/image" Target="../media/image3.png"/><Relationship Id="rId95" Type="http://schemas.openxmlformats.org/officeDocument/2006/relationships/image" Target="../media/image57.png"/><Relationship Id="rId22" Type="http://schemas.openxmlformats.org/officeDocument/2006/relationships/image" Target="../media/image12.png"/><Relationship Id="rId27" Type="http://schemas.microsoft.com/office/2007/relationships/hdphoto" Target="../media/hdphoto12.wdp"/><Relationship Id="rId43" Type="http://schemas.microsoft.com/office/2007/relationships/hdphoto" Target="../media/hdphoto19.wdp"/><Relationship Id="rId48" Type="http://schemas.openxmlformats.org/officeDocument/2006/relationships/image" Target="../media/image27.png"/><Relationship Id="rId64" Type="http://schemas.openxmlformats.org/officeDocument/2006/relationships/image" Target="../media/image38.png"/><Relationship Id="rId69" Type="http://schemas.microsoft.com/office/2007/relationships/hdphoto" Target="../media/hdphoto27.wdp"/><Relationship Id="rId113" Type="http://schemas.openxmlformats.org/officeDocument/2006/relationships/image" Target="../media/image75.png"/><Relationship Id="rId118" Type="http://schemas.openxmlformats.org/officeDocument/2006/relationships/image" Target="../media/image80.png"/><Relationship Id="rId134" Type="http://schemas.microsoft.com/office/2007/relationships/hdphoto" Target="../media/hdphoto39.wdp"/><Relationship Id="rId139" Type="http://schemas.openxmlformats.org/officeDocument/2006/relationships/image" Target="../media/image99.png"/><Relationship Id="rId80" Type="http://schemas.microsoft.com/office/2007/relationships/hdphoto" Target="../media/hdphoto32.wdp"/><Relationship Id="rId85" Type="http://schemas.openxmlformats.org/officeDocument/2006/relationships/image" Target="../media/image51.png"/><Relationship Id="rId150" Type="http://schemas.openxmlformats.org/officeDocument/2006/relationships/image" Target="../media/image110.png"/><Relationship Id="rId12" Type="http://schemas.microsoft.com/office/2007/relationships/hdphoto" Target="../media/hdphoto6.wdp"/><Relationship Id="rId17" Type="http://schemas.openxmlformats.org/officeDocument/2006/relationships/image" Target="../media/image9.png"/><Relationship Id="rId33" Type="http://schemas.microsoft.com/office/2007/relationships/hdphoto" Target="../media/hdphoto15.wdp"/><Relationship Id="rId38" Type="http://schemas.openxmlformats.org/officeDocument/2006/relationships/image" Target="../media/image22.png"/><Relationship Id="rId59" Type="http://schemas.microsoft.com/office/2007/relationships/hdphoto" Target="../media/hdphoto26.wdp"/><Relationship Id="rId103" Type="http://schemas.openxmlformats.org/officeDocument/2006/relationships/image" Target="../media/image65.png"/><Relationship Id="rId108" Type="http://schemas.openxmlformats.org/officeDocument/2006/relationships/image" Target="../media/image70.png"/><Relationship Id="rId124" Type="http://schemas.openxmlformats.org/officeDocument/2006/relationships/image" Target="../media/image86.jpeg"/><Relationship Id="rId129" Type="http://schemas.openxmlformats.org/officeDocument/2006/relationships/image" Target="../media/image91.png"/><Relationship Id="rId54" Type="http://schemas.microsoft.com/office/2007/relationships/hdphoto" Target="../media/hdphoto24.wdp"/><Relationship Id="rId70" Type="http://schemas.openxmlformats.org/officeDocument/2006/relationships/image" Target="../media/image43.png"/><Relationship Id="rId75" Type="http://schemas.microsoft.com/office/2007/relationships/hdphoto" Target="../media/hdphoto30.wdp"/><Relationship Id="rId91" Type="http://schemas.openxmlformats.org/officeDocument/2006/relationships/image" Target="../media/image54.png"/><Relationship Id="rId96" Type="http://schemas.openxmlformats.org/officeDocument/2006/relationships/image" Target="../media/image58.png"/><Relationship Id="rId140" Type="http://schemas.openxmlformats.org/officeDocument/2006/relationships/image" Target="../media/image100.png"/><Relationship Id="rId145" Type="http://schemas.openxmlformats.org/officeDocument/2006/relationships/image" Target="../media/image105.png"/><Relationship Id="rId1" Type="http://schemas.openxmlformats.org/officeDocument/2006/relationships/image" Target="../media/image1.png"/><Relationship Id="rId6" Type="http://schemas.microsoft.com/office/2007/relationships/hdphoto" Target="../media/hdphoto3.wdp"/><Relationship Id="rId23" Type="http://schemas.openxmlformats.org/officeDocument/2006/relationships/image" Target="../media/image13.png"/><Relationship Id="rId28" Type="http://schemas.openxmlformats.org/officeDocument/2006/relationships/image" Target="../media/image16.png"/><Relationship Id="rId49" Type="http://schemas.microsoft.com/office/2007/relationships/hdphoto" Target="../media/hdphoto22.wdp"/><Relationship Id="rId114" Type="http://schemas.openxmlformats.org/officeDocument/2006/relationships/image" Target="../media/image76.png"/><Relationship Id="rId119" Type="http://schemas.openxmlformats.org/officeDocument/2006/relationships/image" Target="../media/image81.png"/><Relationship Id="rId44" Type="http://schemas.openxmlformats.org/officeDocument/2006/relationships/image" Target="../media/image25.png"/><Relationship Id="rId60" Type="http://schemas.openxmlformats.org/officeDocument/2006/relationships/image" Target="../media/image34.png"/><Relationship Id="rId65" Type="http://schemas.openxmlformats.org/officeDocument/2006/relationships/image" Target="../media/image39.png"/><Relationship Id="rId81" Type="http://schemas.openxmlformats.org/officeDocument/2006/relationships/image" Target="../media/image49.png"/><Relationship Id="rId86" Type="http://schemas.microsoft.com/office/2007/relationships/hdphoto" Target="../media/hdphoto35.wdp"/><Relationship Id="rId130" Type="http://schemas.openxmlformats.org/officeDocument/2006/relationships/image" Target="../media/image92.jpeg"/><Relationship Id="rId135" Type="http://schemas.openxmlformats.org/officeDocument/2006/relationships/image" Target="../media/image96.png"/><Relationship Id="rId151" Type="http://schemas.openxmlformats.org/officeDocument/2006/relationships/image" Target="../media/image111.png"/><Relationship Id="rId13" Type="http://schemas.openxmlformats.org/officeDocument/2006/relationships/image" Target="../media/image7.png"/><Relationship Id="rId18" Type="http://schemas.microsoft.com/office/2007/relationships/hdphoto" Target="../media/hdphoto9.wdp"/><Relationship Id="rId39" Type="http://schemas.microsoft.com/office/2007/relationships/hdphoto" Target="../media/hdphoto17.wdp"/><Relationship Id="rId109" Type="http://schemas.openxmlformats.org/officeDocument/2006/relationships/image" Target="../media/image71.png"/><Relationship Id="rId34" Type="http://schemas.openxmlformats.org/officeDocument/2006/relationships/image" Target="../media/image19.png"/><Relationship Id="rId50" Type="http://schemas.openxmlformats.org/officeDocument/2006/relationships/image" Target="../media/image28.png"/><Relationship Id="rId55" Type="http://schemas.openxmlformats.org/officeDocument/2006/relationships/image" Target="../media/image31.png"/><Relationship Id="rId76" Type="http://schemas.openxmlformats.org/officeDocument/2006/relationships/image" Target="../media/image46.png"/><Relationship Id="rId97" Type="http://schemas.openxmlformats.org/officeDocument/2006/relationships/image" Target="../media/image59.png"/><Relationship Id="rId104" Type="http://schemas.openxmlformats.org/officeDocument/2006/relationships/image" Target="../media/image66.png"/><Relationship Id="rId120" Type="http://schemas.openxmlformats.org/officeDocument/2006/relationships/image" Target="../media/image82.png"/><Relationship Id="rId125" Type="http://schemas.openxmlformats.org/officeDocument/2006/relationships/image" Target="../media/image87.jpeg"/><Relationship Id="rId141" Type="http://schemas.openxmlformats.org/officeDocument/2006/relationships/image" Target="../media/image101.png"/><Relationship Id="rId146" Type="http://schemas.openxmlformats.org/officeDocument/2006/relationships/image" Target="../media/image106.png"/><Relationship Id="rId7" Type="http://schemas.openxmlformats.org/officeDocument/2006/relationships/image" Target="../media/image4.png"/><Relationship Id="rId71" Type="http://schemas.microsoft.com/office/2007/relationships/hdphoto" Target="../media/hdphoto28.wdp"/><Relationship Id="rId92" Type="http://schemas.openxmlformats.org/officeDocument/2006/relationships/image" Target="../media/image55.png"/><Relationship Id="rId2" Type="http://schemas.microsoft.com/office/2007/relationships/hdphoto" Target="../media/hdphoto1.wdp"/><Relationship Id="rId29" Type="http://schemas.microsoft.com/office/2007/relationships/hdphoto" Target="../media/hdphoto13.wdp"/><Relationship Id="rId24" Type="http://schemas.openxmlformats.org/officeDocument/2006/relationships/image" Target="../media/image14.png"/><Relationship Id="rId40" Type="http://schemas.openxmlformats.org/officeDocument/2006/relationships/image" Target="../media/image23.png"/><Relationship Id="rId45" Type="http://schemas.microsoft.com/office/2007/relationships/hdphoto" Target="../media/hdphoto20.wdp"/><Relationship Id="rId66" Type="http://schemas.openxmlformats.org/officeDocument/2006/relationships/image" Target="../media/image40.png"/><Relationship Id="rId87" Type="http://schemas.openxmlformats.org/officeDocument/2006/relationships/image" Target="../media/image52.png"/><Relationship Id="rId110" Type="http://schemas.openxmlformats.org/officeDocument/2006/relationships/image" Target="../media/image72.png"/><Relationship Id="rId115" Type="http://schemas.openxmlformats.org/officeDocument/2006/relationships/image" Target="../media/image77.png"/><Relationship Id="rId131" Type="http://schemas.openxmlformats.org/officeDocument/2006/relationships/image" Target="../media/image93.jpeg"/><Relationship Id="rId136" Type="http://schemas.openxmlformats.org/officeDocument/2006/relationships/image" Target="../media/image97.png"/><Relationship Id="rId61" Type="http://schemas.openxmlformats.org/officeDocument/2006/relationships/image" Target="../media/image35.png"/><Relationship Id="rId82" Type="http://schemas.microsoft.com/office/2007/relationships/hdphoto" Target="../media/hdphoto33.wdp"/><Relationship Id="rId152" Type="http://schemas.openxmlformats.org/officeDocument/2006/relationships/image" Target="../media/image112.png"/><Relationship Id="rId19" Type="http://schemas.openxmlformats.org/officeDocument/2006/relationships/image" Target="../media/image10.png"/><Relationship Id="rId14" Type="http://schemas.microsoft.com/office/2007/relationships/hdphoto" Target="../media/hdphoto7.wdp"/><Relationship Id="rId30" Type="http://schemas.openxmlformats.org/officeDocument/2006/relationships/image" Target="../media/image17.png"/><Relationship Id="rId35" Type="http://schemas.openxmlformats.org/officeDocument/2006/relationships/image" Target="../media/image20.png"/><Relationship Id="rId56" Type="http://schemas.openxmlformats.org/officeDocument/2006/relationships/image" Target="../media/image32.png"/><Relationship Id="rId77" Type="http://schemas.openxmlformats.org/officeDocument/2006/relationships/image" Target="../media/image47.png"/><Relationship Id="rId100" Type="http://schemas.openxmlformats.org/officeDocument/2006/relationships/image" Target="../media/image62.png"/><Relationship Id="rId105" Type="http://schemas.openxmlformats.org/officeDocument/2006/relationships/image" Target="../media/image67.png"/><Relationship Id="rId126" Type="http://schemas.openxmlformats.org/officeDocument/2006/relationships/image" Target="../media/image88.jpeg"/><Relationship Id="rId147" Type="http://schemas.openxmlformats.org/officeDocument/2006/relationships/image" Target="../media/image107.png"/><Relationship Id="rId8" Type="http://schemas.microsoft.com/office/2007/relationships/hdphoto" Target="../media/hdphoto4.wdp"/><Relationship Id="rId51" Type="http://schemas.microsoft.com/office/2007/relationships/hdphoto" Target="../media/hdphoto23.wdp"/><Relationship Id="rId72" Type="http://schemas.openxmlformats.org/officeDocument/2006/relationships/image" Target="../media/image44.png"/><Relationship Id="rId93" Type="http://schemas.openxmlformats.org/officeDocument/2006/relationships/image" Target="../media/image56.png"/><Relationship Id="rId98" Type="http://schemas.openxmlformats.org/officeDocument/2006/relationships/image" Target="../media/image60.png"/><Relationship Id="rId121" Type="http://schemas.openxmlformats.org/officeDocument/2006/relationships/image" Target="../media/image83.png"/><Relationship Id="rId142" Type="http://schemas.openxmlformats.org/officeDocument/2006/relationships/image" Target="../media/image102.png"/><Relationship Id="rId3" Type="http://schemas.openxmlformats.org/officeDocument/2006/relationships/image" Target="../media/image2.png"/><Relationship Id="rId25" Type="http://schemas.microsoft.com/office/2007/relationships/hdphoto" Target="../media/hdphoto11.wdp"/><Relationship Id="rId46" Type="http://schemas.openxmlformats.org/officeDocument/2006/relationships/image" Target="../media/image26.png"/><Relationship Id="rId67" Type="http://schemas.openxmlformats.org/officeDocument/2006/relationships/image" Target="../media/image41.png"/><Relationship Id="rId116" Type="http://schemas.openxmlformats.org/officeDocument/2006/relationships/image" Target="../media/image78.png"/><Relationship Id="rId137" Type="http://schemas.openxmlformats.org/officeDocument/2006/relationships/image" Target="../media/image98.png"/><Relationship Id="rId20" Type="http://schemas.microsoft.com/office/2007/relationships/hdphoto" Target="../media/hdphoto10.wdp"/><Relationship Id="rId41" Type="http://schemas.microsoft.com/office/2007/relationships/hdphoto" Target="../media/hdphoto18.wdp"/><Relationship Id="rId62" Type="http://schemas.openxmlformats.org/officeDocument/2006/relationships/image" Target="../media/image36.png"/><Relationship Id="rId83" Type="http://schemas.openxmlformats.org/officeDocument/2006/relationships/image" Target="../media/image50.png"/><Relationship Id="rId88" Type="http://schemas.microsoft.com/office/2007/relationships/hdphoto" Target="../media/hdphoto36.wdp"/><Relationship Id="rId111" Type="http://schemas.openxmlformats.org/officeDocument/2006/relationships/image" Target="../media/image73.png"/><Relationship Id="rId132" Type="http://schemas.openxmlformats.org/officeDocument/2006/relationships/image" Target="../media/image94.png"/><Relationship Id="rId153" Type="http://schemas.openxmlformats.org/officeDocument/2006/relationships/image" Target="../media/image113.png"/><Relationship Id="rId15" Type="http://schemas.openxmlformats.org/officeDocument/2006/relationships/image" Target="../media/image8.png"/><Relationship Id="rId36" Type="http://schemas.openxmlformats.org/officeDocument/2006/relationships/image" Target="../media/image21.png"/><Relationship Id="rId57" Type="http://schemas.microsoft.com/office/2007/relationships/hdphoto" Target="../media/hdphoto25.wdp"/><Relationship Id="rId106" Type="http://schemas.openxmlformats.org/officeDocument/2006/relationships/image" Target="../media/image68.png"/><Relationship Id="rId127" Type="http://schemas.openxmlformats.org/officeDocument/2006/relationships/image" Target="../media/image89.png"/><Relationship Id="rId10" Type="http://schemas.microsoft.com/office/2007/relationships/hdphoto" Target="../media/hdphoto5.wdp"/><Relationship Id="rId31" Type="http://schemas.microsoft.com/office/2007/relationships/hdphoto" Target="../media/hdphoto14.wdp"/><Relationship Id="rId52" Type="http://schemas.openxmlformats.org/officeDocument/2006/relationships/image" Target="../media/image29.png"/><Relationship Id="rId73" Type="http://schemas.microsoft.com/office/2007/relationships/hdphoto" Target="../media/hdphoto29.wdp"/><Relationship Id="rId78" Type="http://schemas.microsoft.com/office/2007/relationships/hdphoto" Target="../media/hdphoto31.wdp"/><Relationship Id="rId94" Type="http://schemas.microsoft.com/office/2007/relationships/hdphoto" Target="../media/hdphoto38.wdp"/><Relationship Id="rId99" Type="http://schemas.openxmlformats.org/officeDocument/2006/relationships/image" Target="../media/image61.png"/><Relationship Id="rId101" Type="http://schemas.openxmlformats.org/officeDocument/2006/relationships/image" Target="../media/image63.png"/><Relationship Id="rId122" Type="http://schemas.openxmlformats.org/officeDocument/2006/relationships/image" Target="../media/image84.jpeg"/><Relationship Id="rId143" Type="http://schemas.openxmlformats.org/officeDocument/2006/relationships/image" Target="../media/image103.png"/><Relationship Id="rId148" Type="http://schemas.openxmlformats.org/officeDocument/2006/relationships/image" Target="../media/image108.png"/><Relationship Id="rId4" Type="http://schemas.microsoft.com/office/2007/relationships/hdphoto" Target="../media/hdphoto2.wdp"/><Relationship Id="rId9" Type="http://schemas.openxmlformats.org/officeDocument/2006/relationships/image" Target="../media/image5.png"/><Relationship Id="rId26" Type="http://schemas.openxmlformats.org/officeDocument/2006/relationships/image" Target="../media/image15.png"/><Relationship Id="rId47" Type="http://schemas.microsoft.com/office/2007/relationships/hdphoto" Target="../media/hdphoto21.wdp"/><Relationship Id="rId68" Type="http://schemas.openxmlformats.org/officeDocument/2006/relationships/image" Target="../media/image42.png"/><Relationship Id="rId89" Type="http://schemas.openxmlformats.org/officeDocument/2006/relationships/image" Target="../media/image53.png"/><Relationship Id="rId112" Type="http://schemas.openxmlformats.org/officeDocument/2006/relationships/image" Target="../media/image74.png"/><Relationship Id="rId133" Type="http://schemas.openxmlformats.org/officeDocument/2006/relationships/image" Target="../media/image95.png"/><Relationship Id="rId16" Type="http://schemas.microsoft.com/office/2007/relationships/hdphoto" Target="../media/hdphoto8.wdp"/><Relationship Id="rId37" Type="http://schemas.microsoft.com/office/2007/relationships/hdphoto" Target="../media/hdphoto16.wdp"/><Relationship Id="rId58" Type="http://schemas.openxmlformats.org/officeDocument/2006/relationships/image" Target="../media/image33.png"/><Relationship Id="rId79" Type="http://schemas.openxmlformats.org/officeDocument/2006/relationships/image" Target="../media/image48.png"/><Relationship Id="rId102" Type="http://schemas.openxmlformats.org/officeDocument/2006/relationships/image" Target="../media/image64.png"/><Relationship Id="rId123" Type="http://schemas.openxmlformats.org/officeDocument/2006/relationships/image" Target="../media/image85.jpeg"/><Relationship Id="rId144" Type="http://schemas.openxmlformats.org/officeDocument/2006/relationships/image" Target="../media/image104.jpeg"/><Relationship Id="rId90" Type="http://schemas.microsoft.com/office/2007/relationships/hdphoto" Target="../media/hdphoto37.wdp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137584</xdr:colOff>
      <xdr:row>17</xdr:row>
      <xdr:rowOff>18142</xdr:rowOff>
    </xdr:from>
    <xdr:to>
      <xdr:col>3</xdr:col>
      <xdr:colOff>1143000</xdr:colOff>
      <xdr:row>18</xdr:row>
      <xdr:rowOff>554045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7405" y="4100285"/>
          <a:ext cx="1005416" cy="1039367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18</xdr:row>
      <xdr:rowOff>560916</xdr:rowOff>
    </xdr:from>
    <xdr:to>
      <xdr:col>3</xdr:col>
      <xdr:colOff>1153583</xdr:colOff>
      <xdr:row>21</xdr:row>
      <xdr:rowOff>24357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7750" y="3291416"/>
          <a:ext cx="984250" cy="1050942"/>
        </a:xfrm>
        <a:prstGeom prst="rect">
          <a:avLst/>
        </a:prstGeom>
      </xdr:spPr>
    </xdr:pic>
    <xdr:clientData/>
  </xdr:twoCellAnchor>
  <xdr:twoCellAnchor editAs="oneCell">
    <xdr:from>
      <xdr:col>3</xdr:col>
      <xdr:colOff>95249</xdr:colOff>
      <xdr:row>20</xdr:row>
      <xdr:rowOff>137585</xdr:rowOff>
    </xdr:from>
    <xdr:to>
      <xdr:col>3</xdr:col>
      <xdr:colOff>1174749</xdr:colOff>
      <xdr:row>23</xdr:row>
      <xdr:rowOff>248367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3666" y="3947585"/>
          <a:ext cx="1079500" cy="1634782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211668</xdr:colOff>
      <xdr:row>23</xdr:row>
      <xdr:rowOff>1</xdr:rowOff>
    </xdr:from>
    <xdr:to>
      <xdr:col>3</xdr:col>
      <xdr:colOff>1115749</xdr:colOff>
      <xdr:row>24</xdr:row>
      <xdr:rowOff>486834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0085" y="5334001"/>
          <a:ext cx="904081" cy="994834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24</xdr:row>
      <xdr:rowOff>116417</xdr:rowOff>
    </xdr:from>
    <xdr:to>
      <xdr:col>3</xdr:col>
      <xdr:colOff>1164166</xdr:colOff>
      <xdr:row>27</xdr:row>
      <xdr:rowOff>211284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3667" y="5958417"/>
          <a:ext cx="1068916" cy="16188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26</xdr:row>
      <xdr:rowOff>465668</xdr:rowOff>
    </xdr:from>
    <xdr:to>
      <xdr:col>3</xdr:col>
      <xdr:colOff>1097833</xdr:colOff>
      <xdr:row>28</xdr:row>
      <xdr:rowOff>497416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3667" y="7323668"/>
          <a:ext cx="1002583" cy="1047749"/>
        </a:xfrm>
        <a:prstGeom prst="rect">
          <a:avLst/>
        </a:prstGeom>
      </xdr:spPr>
    </xdr:pic>
    <xdr:clientData/>
  </xdr:twoCellAnchor>
  <xdr:twoCellAnchor editAs="oneCell">
    <xdr:from>
      <xdr:col>3</xdr:col>
      <xdr:colOff>116416</xdr:colOff>
      <xdr:row>28</xdr:row>
      <xdr:rowOff>455084</xdr:rowOff>
    </xdr:from>
    <xdr:to>
      <xdr:col>3</xdr:col>
      <xdr:colOff>1132416</xdr:colOff>
      <xdr:row>31</xdr:row>
      <xdr:rowOff>13092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34833" y="8329084"/>
          <a:ext cx="1016000" cy="1082008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158751</xdr:colOff>
      <xdr:row>30</xdr:row>
      <xdr:rowOff>465666</xdr:rowOff>
    </xdr:from>
    <xdr:to>
      <xdr:col>3</xdr:col>
      <xdr:colOff>1185333</xdr:colOff>
      <xdr:row>33</xdr:row>
      <xdr:rowOff>32456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7168" y="9355666"/>
          <a:ext cx="1026582" cy="1090790"/>
        </a:xfrm>
        <a:prstGeom prst="rect">
          <a:avLst/>
        </a:prstGeom>
      </xdr:spPr>
    </xdr:pic>
    <xdr:clientData/>
  </xdr:twoCellAnchor>
  <xdr:twoCellAnchor editAs="oneCell">
    <xdr:from>
      <xdr:col>2</xdr:col>
      <xdr:colOff>3013791</xdr:colOff>
      <xdr:row>42</xdr:row>
      <xdr:rowOff>441857</xdr:rowOff>
    </xdr:from>
    <xdr:to>
      <xdr:col>3</xdr:col>
      <xdr:colOff>799041</xdr:colOff>
      <xdr:row>44</xdr:row>
      <xdr:rowOff>220364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8000" contrast="1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0791" y="20428482"/>
          <a:ext cx="992000" cy="1477132"/>
        </a:xfrm>
        <a:prstGeom prst="rect">
          <a:avLst/>
        </a:prstGeom>
      </xdr:spPr>
    </xdr:pic>
    <xdr:clientData/>
  </xdr:twoCellAnchor>
  <xdr:twoCellAnchor editAs="oneCell">
    <xdr:from>
      <xdr:col>2</xdr:col>
      <xdr:colOff>2812522</xdr:colOff>
      <xdr:row>39</xdr:row>
      <xdr:rowOff>142875</xdr:rowOff>
    </xdr:from>
    <xdr:to>
      <xdr:col>4</xdr:col>
      <xdr:colOff>92605</xdr:colOff>
      <xdr:row>40</xdr:row>
      <xdr:rowOff>663359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09522" y="18875375"/>
          <a:ext cx="1677458" cy="1107859"/>
        </a:xfrm>
        <a:prstGeom prst="rect">
          <a:avLst/>
        </a:prstGeom>
      </xdr:spPr>
    </xdr:pic>
    <xdr:clientData/>
  </xdr:twoCellAnchor>
  <xdr:twoCellAnchor editAs="oneCell">
    <xdr:from>
      <xdr:col>3</xdr:col>
      <xdr:colOff>88636</xdr:colOff>
      <xdr:row>45</xdr:row>
      <xdr:rowOff>995362</xdr:rowOff>
    </xdr:from>
    <xdr:to>
      <xdr:col>3</xdr:col>
      <xdr:colOff>1054294</xdr:colOff>
      <xdr:row>47</xdr:row>
      <xdr:rowOff>106361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2386" y="24903112"/>
          <a:ext cx="965658" cy="968374"/>
        </a:xfrm>
        <a:prstGeom prst="rect">
          <a:avLst/>
        </a:prstGeom>
      </xdr:spPr>
    </xdr:pic>
    <xdr:clientData/>
  </xdr:twoCellAnchor>
  <xdr:twoCellAnchor editAs="oneCell">
    <xdr:from>
      <xdr:col>3</xdr:col>
      <xdr:colOff>120384</xdr:colOff>
      <xdr:row>51</xdr:row>
      <xdr:rowOff>1046426</xdr:rowOff>
    </xdr:from>
    <xdr:to>
      <xdr:col>3</xdr:col>
      <xdr:colOff>1054424</xdr:colOff>
      <xdr:row>53</xdr:row>
      <xdr:rowOff>126999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7009" y="21227520"/>
          <a:ext cx="934040" cy="937948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48</xdr:row>
      <xdr:rowOff>988219</xdr:rowOff>
    </xdr:from>
    <xdr:to>
      <xdr:col>3</xdr:col>
      <xdr:colOff>1142999</xdr:colOff>
      <xdr:row>50</xdr:row>
      <xdr:rowOff>109168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8416" y="27293094"/>
          <a:ext cx="1058333" cy="1089449"/>
        </a:xfrm>
        <a:prstGeom prst="rect">
          <a:avLst/>
        </a:prstGeom>
      </xdr:spPr>
    </xdr:pic>
    <xdr:clientData/>
  </xdr:twoCellAnchor>
  <xdr:twoCellAnchor editAs="oneCell">
    <xdr:from>
      <xdr:col>3</xdr:col>
      <xdr:colOff>206373</xdr:colOff>
      <xdr:row>54</xdr:row>
      <xdr:rowOff>493592</xdr:rowOff>
    </xdr:from>
    <xdr:to>
      <xdr:col>4</xdr:col>
      <xdr:colOff>154214</xdr:colOff>
      <xdr:row>56</xdr:row>
      <xdr:rowOff>120953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rightnessContrast bright="9000" contrast="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0123" y="34227967"/>
          <a:ext cx="1138466" cy="1722861"/>
        </a:xfrm>
        <a:prstGeom prst="rect">
          <a:avLst/>
        </a:prstGeom>
      </xdr:spPr>
    </xdr:pic>
    <xdr:clientData/>
  </xdr:twoCellAnchor>
  <xdr:twoCellAnchor editAs="oneCell">
    <xdr:from>
      <xdr:col>2</xdr:col>
      <xdr:colOff>3020218</xdr:colOff>
      <xdr:row>55</xdr:row>
      <xdr:rowOff>1012031</xdr:rowOff>
    </xdr:from>
    <xdr:to>
      <xdr:col>4</xdr:col>
      <xdr:colOff>204936</xdr:colOff>
      <xdr:row>57</xdr:row>
      <xdr:rowOff>2646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7218" y="35810031"/>
          <a:ext cx="1582093" cy="1054365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3175001</xdr:colOff>
      <xdr:row>62</xdr:row>
      <xdr:rowOff>0</xdr:rowOff>
    </xdr:from>
    <xdr:to>
      <xdr:col>4</xdr:col>
      <xdr:colOff>10584</xdr:colOff>
      <xdr:row>63</xdr:row>
      <xdr:rowOff>41706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7251" y="23092834"/>
          <a:ext cx="1227666" cy="793124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3175001</xdr:colOff>
      <xdr:row>82</xdr:row>
      <xdr:rowOff>201084</xdr:rowOff>
    </xdr:from>
    <xdr:to>
      <xdr:col>4</xdr:col>
      <xdr:colOff>137584</xdr:colOff>
      <xdr:row>84</xdr:row>
      <xdr:rowOff>8592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7144" y="47921334"/>
          <a:ext cx="1357690" cy="896079"/>
        </a:xfrm>
        <a:prstGeom prst="rect">
          <a:avLst/>
        </a:prstGeom>
      </xdr:spPr>
    </xdr:pic>
    <xdr:clientData/>
  </xdr:twoCellAnchor>
  <xdr:twoCellAnchor editAs="oneCell">
    <xdr:from>
      <xdr:col>2</xdr:col>
      <xdr:colOff>3116793</xdr:colOff>
      <xdr:row>85</xdr:row>
      <xdr:rowOff>703791</xdr:rowOff>
    </xdr:from>
    <xdr:to>
      <xdr:col>4</xdr:col>
      <xdr:colOff>89960</xdr:colOff>
      <xdr:row>87</xdr:row>
      <xdr:rowOff>56043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rightnessContrast bright="13000" contrast="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3793" y="54281916"/>
          <a:ext cx="1370542" cy="908002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3175002</xdr:colOff>
      <xdr:row>83</xdr:row>
      <xdr:rowOff>682627</xdr:rowOff>
    </xdr:from>
    <xdr:to>
      <xdr:col>4</xdr:col>
      <xdr:colOff>214559</xdr:colOff>
      <xdr:row>85</xdr:row>
      <xdr:rowOff>79375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2" y="52705002"/>
          <a:ext cx="1436932" cy="952498"/>
        </a:xfrm>
        <a:prstGeom prst="rect">
          <a:avLst/>
        </a:prstGeom>
      </xdr:spPr>
    </xdr:pic>
    <xdr:clientData/>
  </xdr:twoCellAnchor>
  <xdr:twoCellAnchor editAs="oneCell">
    <xdr:from>
      <xdr:col>2</xdr:col>
      <xdr:colOff>3079751</xdr:colOff>
      <xdr:row>86</xdr:row>
      <xdr:rowOff>746125</xdr:rowOff>
    </xdr:from>
    <xdr:to>
      <xdr:col>4</xdr:col>
      <xdr:colOff>158750</xdr:colOff>
      <xdr:row>88</xdr:row>
      <xdr:rowOff>126876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1" y="55102125"/>
          <a:ext cx="1476374" cy="984126"/>
        </a:xfrm>
        <a:prstGeom prst="rect">
          <a:avLst/>
        </a:prstGeom>
      </xdr:spPr>
    </xdr:pic>
    <xdr:clientData/>
  </xdr:twoCellAnchor>
  <xdr:twoCellAnchor editAs="oneCell">
    <xdr:from>
      <xdr:col>2</xdr:col>
      <xdr:colOff>2979210</xdr:colOff>
      <xdr:row>88</xdr:row>
      <xdr:rowOff>687916</xdr:rowOff>
    </xdr:from>
    <xdr:to>
      <xdr:col>4</xdr:col>
      <xdr:colOff>142877</xdr:colOff>
      <xdr:row>90</xdr:row>
      <xdr:rowOff>62560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76210" y="55869416"/>
          <a:ext cx="1561042" cy="1041519"/>
        </a:xfrm>
        <a:prstGeom prst="rect">
          <a:avLst/>
        </a:prstGeom>
      </xdr:spPr>
    </xdr:pic>
    <xdr:clientData/>
  </xdr:twoCellAnchor>
  <xdr:twoCellAnchor editAs="oneCell">
    <xdr:from>
      <xdr:col>2</xdr:col>
      <xdr:colOff>3037418</xdr:colOff>
      <xdr:row>91</xdr:row>
      <xdr:rowOff>1068916</xdr:rowOff>
    </xdr:from>
    <xdr:to>
      <xdr:col>4</xdr:col>
      <xdr:colOff>123337</xdr:colOff>
      <xdr:row>93</xdr:row>
      <xdr:rowOff>21165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BEBA8EAE-BF5A-486C-A8C5-ECC9F3942E4B}">
              <a14:imgProps xmlns:a14="http://schemas.microsoft.com/office/drawing/2010/main">
                <a14:imgLayer r:embed="rId3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4418" y="59822291"/>
          <a:ext cx="1483294" cy="984249"/>
        </a:xfrm>
        <a:prstGeom prst="rect">
          <a:avLst/>
        </a:prstGeom>
      </xdr:spPr>
    </xdr:pic>
    <xdr:clientData/>
  </xdr:twoCellAnchor>
  <xdr:twoCellAnchor editAs="oneCell">
    <xdr:from>
      <xdr:col>3</xdr:col>
      <xdr:colOff>165306</xdr:colOff>
      <xdr:row>90</xdr:row>
      <xdr:rowOff>10524</xdr:rowOff>
    </xdr:from>
    <xdr:to>
      <xdr:col>3</xdr:col>
      <xdr:colOff>1060955</xdr:colOff>
      <xdr:row>91</xdr:row>
      <xdr:rowOff>104574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BEBA8EAE-BF5A-486C-A8C5-ECC9F3942E4B}">
              <a14:imgProps xmlns:a14="http://schemas.microsoft.com/office/drawing/2010/main">
                <a14:imgLayer r:embed="rId41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90854">
          <a:off x="3641931" y="56827149"/>
          <a:ext cx="895649" cy="1173550"/>
        </a:xfrm>
        <a:prstGeom prst="rect">
          <a:avLst/>
        </a:prstGeom>
      </xdr:spPr>
    </xdr:pic>
    <xdr:clientData/>
  </xdr:twoCellAnchor>
  <xdr:twoCellAnchor editAs="oneCell">
    <xdr:from>
      <xdr:col>3</xdr:col>
      <xdr:colOff>148643</xdr:colOff>
      <xdr:row>93</xdr:row>
      <xdr:rowOff>0</xdr:rowOff>
    </xdr:from>
    <xdr:to>
      <xdr:col>3</xdr:col>
      <xdr:colOff>1064922</xdr:colOff>
      <xdr:row>94</xdr:row>
      <xdr:rowOff>170550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97790">
          <a:off x="4752393" y="60785375"/>
          <a:ext cx="916279" cy="1218300"/>
        </a:xfrm>
        <a:prstGeom prst="rect">
          <a:avLst/>
        </a:prstGeom>
      </xdr:spPr>
    </xdr:pic>
    <xdr:clientData/>
  </xdr:twoCellAnchor>
  <xdr:twoCellAnchor editAs="oneCell">
    <xdr:from>
      <xdr:col>2</xdr:col>
      <xdr:colOff>3069167</xdr:colOff>
      <xdr:row>95</xdr:row>
      <xdr:rowOff>74083</xdr:rowOff>
    </xdr:from>
    <xdr:to>
      <xdr:col>4</xdr:col>
      <xdr:colOff>74084</xdr:colOff>
      <xdr:row>97</xdr:row>
      <xdr:rowOff>104574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brightnessContrast bright="9000" contrast="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1310" y="56584547"/>
          <a:ext cx="1400024" cy="139120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</xdr:colOff>
      <xdr:row>103</xdr:row>
      <xdr:rowOff>42334</xdr:rowOff>
    </xdr:from>
    <xdr:to>
      <xdr:col>3</xdr:col>
      <xdr:colOff>1079499</xdr:colOff>
      <xdr:row>105</xdr:row>
      <xdr:rowOff>210617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rightnessContrast bright="6000" contrast="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0404" y="60771013"/>
          <a:ext cx="1068916" cy="1420140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137584</xdr:colOff>
      <xdr:row>105</xdr:row>
      <xdr:rowOff>1</xdr:rowOff>
    </xdr:from>
    <xdr:to>
      <xdr:col>3</xdr:col>
      <xdr:colOff>1079500</xdr:colOff>
      <xdr:row>106</xdr:row>
      <xdr:rowOff>569469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BEBA8EAE-BF5A-486C-A8C5-ECC9F3942E4B}">
              <a14:imgProps xmlns:a14="http://schemas.microsoft.com/office/drawing/2010/main">
                <a14:imgLayer r:embed="rId4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6001" y="37253334"/>
          <a:ext cx="941916" cy="1257384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211666</xdr:colOff>
      <xdr:row>108</xdr:row>
      <xdr:rowOff>174624</xdr:rowOff>
    </xdr:from>
    <xdr:to>
      <xdr:col>3</xdr:col>
      <xdr:colOff>1174749</xdr:colOff>
      <xdr:row>109</xdr:row>
      <xdr:rowOff>414725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5416" y="69770624"/>
          <a:ext cx="963083" cy="986226"/>
        </a:xfrm>
        <a:prstGeom prst="rect">
          <a:avLst/>
        </a:prstGeom>
      </xdr:spPr>
    </xdr:pic>
    <xdr:clientData/>
  </xdr:twoCellAnchor>
  <xdr:twoCellAnchor editAs="oneCell">
    <xdr:from>
      <xdr:col>3</xdr:col>
      <xdr:colOff>132292</xdr:colOff>
      <xdr:row>111</xdr:row>
      <xdr:rowOff>164042</xdr:rowOff>
    </xdr:from>
    <xdr:to>
      <xdr:col>3</xdr:col>
      <xdr:colOff>1116215</xdr:colOff>
      <xdr:row>112</xdr:row>
      <xdr:rowOff>645583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8917" y="69633042"/>
          <a:ext cx="983923" cy="1322916"/>
        </a:xfrm>
        <a:prstGeom prst="rect">
          <a:avLst/>
        </a:prstGeom>
      </xdr:spPr>
    </xdr:pic>
    <xdr:clientData/>
  </xdr:twoCellAnchor>
  <xdr:twoCellAnchor editAs="oneCell">
    <xdr:from>
      <xdr:col>3</xdr:col>
      <xdr:colOff>116416</xdr:colOff>
      <xdr:row>114</xdr:row>
      <xdr:rowOff>555625</xdr:rowOff>
    </xdr:from>
    <xdr:to>
      <xdr:col>3</xdr:col>
      <xdr:colOff>1005416</xdr:colOff>
      <xdr:row>116</xdr:row>
      <xdr:rowOff>137906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0166" y="79660750"/>
          <a:ext cx="889000" cy="1169781"/>
        </a:xfrm>
        <a:prstGeom prst="rect">
          <a:avLst/>
        </a:prstGeom>
      </xdr:spPr>
    </xdr:pic>
    <xdr:clientData/>
  </xdr:twoCellAnchor>
  <xdr:twoCellAnchor editAs="oneCell">
    <xdr:from>
      <xdr:col>2</xdr:col>
      <xdr:colOff>2894542</xdr:colOff>
      <xdr:row>115</xdr:row>
      <xdr:rowOff>698501</xdr:rowOff>
    </xdr:from>
    <xdr:to>
      <xdr:col>4</xdr:col>
      <xdr:colOff>68792</xdr:colOff>
      <xdr:row>117</xdr:row>
      <xdr:rowOff>88488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4417" y="74501376"/>
          <a:ext cx="1571625" cy="1040987"/>
        </a:xfrm>
        <a:prstGeom prst="rect">
          <a:avLst/>
        </a:prstGeom>
      </xdr:spPr>
    </xdr:pic>
    <xdr:clientData/>
  </xdr:twoCellAnchor>
  <xdr:twoCellAnchor editAs="oneCell">
    <xdr:from>
      <xdr:col>3</xdr:col>
      <xdr:colOff>68793</xdr:colOff>
      <xdr:row>116</xdr:row>
      <xdr:rowOff>508000</xdr:rowOff>
    </xdr:from>
    <xdr:to>
      <xdr:col>3</xdr:col>
      <xdr:colOff>1053043</xdr:colOff>
      <xdr:row>118</xdr:row>
      <xdr:rowOff>185208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5418" y="75120500"/>
          <a:ext cx="984250" cy="1486958"/>
        </a:xfrm>
        <a:prstGeom prst="rect">
          <a:avLst/>
        </a:prstGeom>
      </xdr:spPr>
    </xdr:pic>
    <xdr:clientData/>
  </xdr:twoCellAnchor>
  <xdr:twoCellAnchor editAs="oneCell">
    <xdr:from>
      <xdr:col>2</xdr:col>
      <xdr:colOff>2973918</xdr:colOff>
      <xdr:row>117</xdr:row>
      <xdr:rowOff>889001</xdr:rowOff>
    </xdr:from>
    <xdr:to>
      <xdr:col>4</xdr:col>
      <xdr:colOff>349251</xdr:colOff>
      <xdr:row>119</xdr:row>
      <xdr:rowOff>83491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6168" y="45910501"/>
          <a:ext cx="1767416" cy="1184158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3143251</xdr:colOff>
      <xdr:row>132</xdr:row>
      <xdr:rowOff>52916</xdr:rowOff>
    </xdr:from>
    <xdr:to>
      <xdr:col>4</xdr:col>
      <xdr:colOff>105835</xdr:colOff>
      <xdr:row>133</xdr:row>
      <xdr:rowOff>568792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5501" y="51191583"/>
          <a:ext cx="1354667" cy="833377"/>
        </a:xfrm>
        <a:prstGeom prst="rect">
          <a:avLst/>
        </a:prstGeom>
      </xdr:spPr>
    </xdr:pic>
    <xdr:clientData/>
  </xdr:twoCellAnchor>
  <xdr:twoCellAnchor editAs="oneCell">
    <xdr:from>
      <xdr:col>2</xdr:col>
      <xdr:colOff>3137960</xdr:colOff>
      <xdr:row>133</xdr:row>
      <xdr:rowOff>719665</xdr:rowOff>
    </xdr:from>
    <xdr:to>
      <xdr:col>4</xdr:col>
      <xdr:colOff>53332</xdr:colOff>
      <xdr:row>134</xdr:row>
      <xdr:rowOff>703789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7835" y="84492040"/>
          <a:ext cx="1312747" cy="809624"/>
        </a:xfrm>
        <a:prstGeom prst="rect">
          <a:avLst/>
        </a:prstGeom>
      </xdr:spPr>
    </xdr:pic>
    <xdr:clientData/>
  </xdr:twoCellAnchor>
  <xdr:twoCellAnchor editAs="oneCell">
    <xdr:from>
      <xdr:col>2</xdr:col>
      <xdr:colOff>3069168</xdr:colOff>
      <xdr:row>134</xdr:row>
      <xdr:rowOff>709083</xdr:rowOff>
    </xdr:from>
    <xdr:to>
      <xdr:col>4</xdr:col>
      <xdr:colOff>74085</xdr:colOff>
      <xdr:row>135</xdr:row>
      <xdr:rowOff>748295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9043" y="85306958"/>
          <a:ext cx="1402292" cy="864712"/>
        </a:xfrm>
        <a:prstGeom prst="rect">
          <a:avLst/>
        </a:prstGeom>
      </xdr:spPr>
    </xdr:pic>
    <xdr:clientData/>
  </xdr:twoCellAnchor>
  <xdr:twoCellAnchor editAs="oneCell">
    <xdr:from>
      <xdr:col>2</xdr:col>
      <xdr:colOff>3159128</xdr:colOff>
      <xdr:row>135</xdr:row>
      <xdr:rowOff>719667</xdr:rowOff>
    </xdr:from>
    <xdr:to>
      <xdr:col>4</xdr:col>
      <xdr:colOff>91703</xdr:colOff>
      <xdr:row>136</xdr:row>
      <xdr:rowOff>724958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3" y="86143042"/>
          <a:ext cx="1329950" cy="814916"/>
        </a:xfrm>
        <a:prstGeom prst="rect">
          <a:avLst/>
        </a:prstGeom>
      </xdr:spPr>
    </xdr:pic>
    <xdr:clientData/>
  </xdr:twoCellAnchor>
  <xdr:twoCellAnchor editAs="oneCell">
    <xdr:from>
      <xdr:col>2</xdr:col>
      <xdr:colOff>3079751</xdr:colOff>
      <xdr:row>136</xdr:row>
      <xdr:rowOff>740834</xdr:rowOff>
    </xdr:from>
    <xdr:to>
      <xdr:col>4</xdr:col>
      <xdr:colOff>63500</xdr:colOff>
      <xdr:row>138</xdr:row>
      <xdr:rowOff>11069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9626" y="86973834"/>
          <a:ext cx="1381124" cy="873610"/>
        </a:xfrm>
        <a:prstGeom prst="rect">
          <a:avLst/>
        </a:prstGeom>
      </xdr:spPr>
    </xdr:pic>
    <xdr:clientData/>
  </xdr:twoCellAnchor>
  <xdr:twoCellAnchor editAs="oneCell">
    <xdr:from>
      <xdr:col>2</xdr:col>
      <xdr:colOff>3132669</xdr:colOff>
      <xdr:row>137</xdr:row>
      <xdr:rowOff>746125</xdr:rowOff>
    </xdr:from>
    <xdr:to>
      <xdr:col>4</xdr:col>
      <xdr:colOff>74086</xdr:colOff>
      <xdr:row>139</xdr:row>
      <xdr:rowOff>68551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2544" y="87772875"/>
          <a:ext cx="1338792" cy="89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3116792</xdr:colOff>
      <xdr:row>138</xdr:row>
      <xdr:rowOff>645584</xdr:rowOff>
    </xdr:from>
    <xdr:to>
      <xdr:col>4</xdr:col>
      <xdr:colOff>37042</xdr:colOff>
      <xdr:row>139</xdr:row>
      <xdr:rowOff>763164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6667" y="88481959"/>
          <a:ext cx="1317625" cy="879580"/>
        </a:xfrm>
        <a:prstGeom prst="rect">
          <a:avLst/>
        </a:prstGeom>
      </xdr:spPr>
    </xdr:pic>
    <xdr:clientData/>
  </xdr:twoCellAnchor>
  <xdr:twoCellAnchor editAs="oneCell">
    <xdr:from>
      <xdr:col>2</xdr:col>
      <xdr:colOff>3116793</xdr:colOff>
      <xdr:row>140</xdr:row>
      <xdr:rowOff>47626</xdr:rowOff>
    </xdr:from>
    <xdr:to>
      <xdr:col>4</xdr:col>
      <xdr:colOff>79375</xdr:colOff>
      <xdr:row>141</xdr:row>
      <xdr:rowOff>71869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6668" y="89423876"/>
          <a:ext cx="1359957" cy="897368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137584</xdr:colOff>
      <xdr:row>141</xdr:row>
      <xdr:rowOff>306917</xdr:rowOff>
    </xdr:from>
    <xdr:to>
      <xdr:col>3</xdr:col>
      <xdr:colOff>984250</xdr:colOff>
      <xdr:row>143</xdr:row>
      <xdr:rowOff>47196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33" r="13037"/>
        <a:stretch/>
      </xdr:blipFill>
      <xdr:spPr>
        <a:xfrm>
          <a:off x="3617872" y="80243648"/>
          <a:ext cx="846666" cy="692779"/>
        </a:xfrm>
        <a:prstGeom prst="rect">
          <a:avLst/>
        </a:prstGeom>
      </xdr:spPr>
    </xdr:pic>
    <xdr:clientData/>
  </xdr:twoCellAnchor>
  <xdr:twoCellAnchor editAs="oneCell">
    <xdr:from>
      <xdr:col>3</xdr:col>
      <xdr:colOff>116418</xdr:colOff>
      <xdr:row>143</xdr:row>
      <xdr:rowOff>84667</xdr:rowOff>
    </xdr:from>
    <xdr:to>
      <xdr:col>4</xdr:col>
      <xdr:colOff>42334</xdr:colOff>
      <xdr:row>144</xdr:row>
      <xdr:rowOff>9381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93" t="11693"/>
        <a:stretch/>
      </xdr:blipFill>
      <xdr:spPr>
        <a:xfrm>
          <a:off x="3596706" y="80973898"/>
          <a:ext cx="1122647" cy="462021"/>
        </a:xfrm>
        <a:prstGeom prst="rect">
          <a:avLst/>
        </a:prstGeom>
      </xdr:spPr>
    </xdr:pic>
    <xdr:clientData/>
  </xdr:twoCellAnchor>
  <xdr:twoCellAnchor editAs="oneCell">
    <xdr:from>
      <xdr:col>3</xdr:col>
      <xdr:colOff>42335</xdr:colOff>
      <xdr:row>144</xdr:row>
      <xdr:rowOff>1</xdr:rowOff>
    </xdr:from>
    <xdr:to>
      <xdr:col>4</xdr:col>
      <xdr:colOff>3017</xdr:colOff>
      <xdr:row>144</xdr:row>
      <xdr:rowOff>539751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15" b="15583"/>
        <a:stretch/>
      </xdr:blipFill>
      <xdr:spPr>
        <a:xfrm>
          <a:off x="3522623" y="81426539"/>
          <a:ext cx="1157413" cy="539750"/>
        </a:xfrm>
        <a:prstGeom prst="rect">
          <a:avLst/>
        </a:prstGeom>
      </xdr:spPr>
    </xdr:pic>
    <xdr:clientData/>
  </xdr:twoCellAnchor>
  <xdr:twoCellAnchor editAs="oneCell">
    <xdr:from>
      <xdr:col>3</xdr:col>
      <xdr:colOff>158749</xdr:colOff>
      <xdr:row>144</xdr:row>
      <xdr:rowOff>560917</xdr:rowOff>
    </xdr:from>
    <xdr:to>
      <xdr:col>3</xdr:col>
      <xdr:colOff>910166</xdr:colOff>
      <xdr:row>146</xdr:row>
      <xdr:rowOff>11592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778" r="12592"/>
        <a:stretch/>
      </xdr:blipFill>
      <xdr:spPr>
        <a:xfrm>
          <a:off x="3639037" y="81987455"/>
          <a:ext cx="751417" cy="610772"/>
        </a:xfrm>
        <a:prstGeom prst="rect">
          <a:avLst/>
        </a:prstGeom>
      </xdr:spPr>
    </xdr:pic>
    <xdr:clientData/>
  </xdr:twoCellAnchor>
  <xdr:twoCellAnchor editAs="oneCell">
    <xdr:from>
      <xdr:col>3</xdr:col>
      <xdr:colOff>620669</xdr:colOff>
      <xdr:row>146</xdr:row>
      <xdr:rowOff>46904</xdr:rowOff>
    </xdr:from>
    <xdr:to>
      <xdr:col>3</xdr:col>
      <xdr:colOff>1107535</xdr:colOff>
      <xdr:row>147</xdr:row>
      <xdr:rowOff>15202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BEBA8EAE-BF5A-486C-A8C5-ECC9F3942E4B}">
              <a14:imgProps xmlns:a14="http://schemas.microsoft.com/office/drawing/2010/main">
                <a14:imgLayer r:embed="rId69">
                  <a14:imgEffect>
                    <a14:saturation sat="20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9254943">
          <a:off x="4039086" y="57927154"/>
          <a:ext cx="486866" cy="730298"/>
        </a:xfrm>
        <a:prstGeom prst="rect">
          <a:avLst/>
        </a:prstGeom>
      </xdr:spPr>
    </xdr:pic>
    <xdr:clientData/>
  </xdr:twoCellAnchor>
  <xdr:twoCellAnchor editAs="oneCell">
    <xdr:from>
      <xdr:col>3</xdr:col>
      <xdr:colOff>264585</xdr:colOff>
      <xdr:row>146</xdr:row>
      <xdr:rowOff>63500</xdr:rowOff>
    </xdr:from>
    <xdr:to>
      <xdr:col>3</xdr:col>
      <xdr:colOff>782479</xdr:colOff>
      <xdr:row>146</xdr:row>
      <xdr:rowOff>719667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>
          <a:extLst>
            <a:ext uri="{BEBA8EAE-BF5A-486C-A8C5-ECC9F3942E4B}">
              <a14:imgProps xmlns:a14="http://schemas.microsoft.com/office/drawing/2010/main">
                <a14:imgLayer r:embed="rId71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9918" t="25128" r="16961" b="21557"/>
        <a:stretch/>
      </xdr:blipFill>
      <xdr:spPr>
        <a:xfrm>
          <a:off x="3744873" y="82650135"/>
          <a:ext cx="517894" cy="656167"/>
        </a:xfrm>
        <a:prstGeom prst="rect">
          <a:avLst/>
        </a:prstGeom>
      </xdr:spPr>
    </xdr:pic>
    <xdr:clientData/>
  </xdr:twoCellAnchor>
  <xdr:twoCellAnchor editAs="oneCell">
    <xdr:from>
      <xdr:col>3</xdr:col>
      <xdr:colOff>179917</xdr:colOff>
      <xdr:row>147</xdr:row>
      <xdr:rowOff>211667</xdr:rowOff>
    </xdr:from>
    <xdr:to>
      <xdr:col>3</xdr:col>
      <xdr:colOff>1111250</xdr:colOff>
      <xdr:row>148</xdr:row>
      <xdr:rowOff>91723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BEBA8EAE-BF5A-486C-A8C5-ECC9F3942E4B}">
              <a14:imgProps xmlns:a14="http://schemas.microsoft.com/office/drawing/2010/main">
                <a14:imgLayer r:embed="rId73">
                  <a14:imgEffect>
                    <a14:saturation sat="200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8334" y="58853917"/>
          <a:ext cx="931333" cy="620889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190501</xdr:colOff>
      <xdr:row>147</xdr:row>
      <xdr:rowOff>10583</xdr:rowOff>
    </xdr:from>
    <xdr:to>
      <xdr:col>3</xdr:col>
      <xdr:colOff>582641</xdr:colOff>
      <xdr:row>147</xdr:row>
      <xdr:rowOff>730250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>
          <a:extLst>
            <a:ext uri="{BEBA8EAE-BF5A-486C-A8C5-ECC9F3942E4B}">
              <a14:imgProps xmlns:a14="http://schemas.microsoft.com/office/drawing/2010/main">
                <a14:imgLayer r:embed="rId7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8802" t="21857" r="17269" b="12162"/>
        <a:stretch/>
      </xdr:blipFill>
      <xdr:spPr>
        <a:xfrm>
          <a:off x="3608918" y="58652833"/>
          <a:ext cx="392140" cy="719667"/>
        </a:xfrm>
        <a:prstGeom prst="rect">
          <a:avLst/>
        </a:prstGeom>
      </xdr:spPr>
    </xdr:pic>
    <xdr:clientData/>
  </xdr:twoCellAnchor>
  <xdr:twoCellAnchor editAs="oneCell">
    <xdr:from>
      <xdr:col>2</xdr:col>
      <xdr:colOff>3111501</xdr:colOff>
      <xdr:row>147</xdr:row>
      <xdr:rowOff>465666</xdr:rowOff>
    </xdr:from>
    <xdr:to>
      <xdr:col>4</xdr:col>
      <xdr:colOff>84668</xdr:colOff>
      <xdr:row>149</xdr:row>
      <xdr:rowOff>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2366" y="83809416"/>
          <a:ext cx="1369321" cy="914238"/>
        </a:xfrm>
        <a:prstGeom prst="rect">
          <a:avLst/>
        </a:prstGeom>
      </xdr:spPr>
    </xdr:pic>
    <xdr:clientData/>
  </xdr:twoCellAnchor>
  <xdr:twoCellAnchor editAs="oneCell">
    <xdr:from>
      <xdr:col>3</xdr:col>
      <xdr:colOff>671301</xdr:colOff>
      <xdr:row>148</xdr:row>
      <xdr:rowOff>615225</xdr:rowOff>
    </xdr:from>
    <xdr:to>
      <xdr:col>3</xdr:col>
      <xdr:colOff>1045132</xdr:colOff>
      <xdr:row>149</xdr:row>
      <xdr:rowOff>540973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4090110">
          <a:off x="3996260" y="60091766"/>
          <a:ext cx="560748" cy="373831"/>
        </a:xfrm>
        <a:prstGeom prst="rect">
          <a:avLst/>
        </a:prstGeom>
      </xdr:spPr>
    </xdr:pic>
    <xdr:clientData/>
  </xdr:twoCellAnchor>
  <xdr:twoCellAnchor editAs="oneCell">
    <xdr:from>
      <xdr:col>2</xdr:col>
      <xdr:colOff>3164418</xdr:colOff>
      <xdr:row>149</xdr:row>
      <xdr:rowOff>116417</xdr:rowOff>
    </xdr:from>
    <xdr:to>
      <xdr:col>3</xdr:col>
      <xdr:colOff>899583</xdr:colOff>
      <xdr:row>150</xdr:row>
      <xdr:rowOff>332998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>
          <a:extLst>
            <a:ext uri="{BEBA8EAE-BF5A-486C-A8C5-ECC9F3942E4B}">
              <a14:imgProps xmlns:a14="http://schemas.microsoft.com/office/drawing/2010/main">
                <a14:imgLayer r:embed="rId80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36770"/>
        <a:stretch/>
      </xdr:blipFill>
      <xdr:spPr>
        <a:xfrm>
          <a:off x="3386668" y="60134500"/>
          <a:ext cx="931332" cy="883331"/>
        </a:xfrm>
        <a:prstGeom prst="rect">
          <a:avLst/>
        </a:prstGeom>
      </xdr:spPr>
    </xdr:pic>
    <xdr:clientData/>
  </xdr:twoCellAnchor>
  <xdr:twoCellAnchor editAs="oneCell">
    <xdr:from>
      <xdr:col>2</xdr:col>
      <xdr:colOff>3079749</xdr:colOff>
      <xdr:row>149</xdr:row>
      <xdr:rowOff>391585</xdr:rowOff>
    </xdr:from>
    <xdr:to>
      <xdr:col>3</xdr:col>
      <xdr:colOff>884284</xdr:colOff>
      <xdr:row>151</xdr:row>
      <xdr:rowOff>158750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01999" y="60409668"/>
          <a:ext cx="1000702" cy="1333499"/>
        </a:xfrm>
        <a:prstGeom prst="rect">
          <a:avLst/>
        </a:prstGeom>
      </xdr:spPr>
    </xdr:pic>
    <xdr:clientData/>
  </xdr:twoCellAnchor>
  <xdr:twoCellAnchor editAs="oneCell">
    <xdr:from>
      <xdr:col>2</xdr:col>
      <xdr:colOff>3111501</xdr:colOff>
      <xdr:row>150</xdr:row>
      <xdr:rowOff>31750</xdr:rowOff>
    </xdr:from>
    <xdr:to>
      <xdr:col>4</xdr:col>
      <xdr:colOff>397671</xdr:colOff>
      <xdr:row>151</xdr:row>
      <xdr:rowOff>391583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BEBA8EAE-BF5A-486C-A8C5-ECC9F3942E4B}">
              <a14:imgProps xmlns:a14="http://schemas.microsoft.com/office/drawing/2010/main">
                <a14:imgLayer r:embed="rId84">
                  <a14:imgEffect>
                    <a14:saturation sat="200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1" y="60716583"/>
          <a:ext cx="1678253" cy="12594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151</xdr:row>
      <xdr:rowOff>0</xdr:rowOff>
    </xdr:from>
    <xdr:to>
      <xdr:col>3</xdr:col>
      <xdr:colOff>1183931</xdr:colOff>
      <xdr:row>152</xdr:row>
      <xdr:rowOff>42335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BEBA8EAE-BF5A-486C-A8C5-ECC9F3942E4B}">
              <a14:imgProps xmlns:a14="http://schemas.microsoft.com/office/drawing/2010/main">
                <a14:imgLayer r:embed="rId86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7289" y="86286731"/>
          <a:ext cx="1056930" cy="689546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151</xdr:row>
      <xdr:rowOff>603250</xdr:rowOff>
    </xdr:from>
    <xdr:to>
      <xdr:col>3</xdr:col>
      <xdr:colOff>1132417</xdr:colOff>
      <xdr:row>152</xdr:row>
      <xdr:rowOff>667132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BEBA8EAE-BF5A-486C-A8C5-ECC9F3942E4B}">
              <a14:imgProps xmlns:a14="http://schemas.microsoft.com/office/drawing/2010/main">
                <a14:imgLayer r:embed="rId88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3084" y="62187667"/>
          <a:ext cx="1047750" cy="70946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152</xdr:row>
      <xdr:rowOff>645584</xdr:rowOff>
    </xdr:from>
    <xdr:to>
      <xdr:col>3</xdr:col>
      <xdr:colOff>1098519</xdr:colOff>
      <xdr:row>154</xdr:row>
      <xdr:rowOff>3606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BEBA8EAE-BF5A-486C-A8C5-ECC9F3942E4B}">
              <a14:imgProps xmlns:a14="http://schemas.microsoft.com/office/drawing/2010/main">
                <a14:imgLayer r:embed="rId90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5539" y="87579526"/>
          <a:ext cx="1003268" cy="664657"/>
        </a:xfrm>
        <a:prstGeom prst="rect">
          <a:avLst/>
        </a:prstGeom>
      </xdr:spPr>
    </xdr:pic>
    <xdr:clientData/>
  </xdr:twoCellAnchor>
  <xdr:twoCellAnchor editAs="oneCell">
    <xdr:from>
      <xdr:col>2</xdr:col>
      <xdr:colOff>3174999</xdr:colOff>
      <xdr:row>167</xdr:row>
      <xdr:rowOff>158749</xdr:rowOff>
    </xdr:from>
    <xdr:to>
      <xdr:col>4</xdr:col>
      <xdr:colOff>52917</xdr:colOff>
      <xdr:row>169</xdr:row>
      <xdr:rowOff>254000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7249" y="79840666"/>
          <a:ext cx="1270001" cy="730251"/>
        </a:xfrm>
        <a:prstGeom prst="rect">
          <a:avLst/>
        </a:prstGeom>
      </xdr:spPr>
    </xdr:pic>
    <xdr:clientData/>
  </xdr:twoCellAnchor>
  <xdr:twoCellAnchor editAs="oneCell">
    <xdr:from>
      <xdr:col>3</xdr:col>
      <xdr:colOff>74084</xdr:colOff>
      <xdr:row>169</xdr:row>
      <xdr:rowOff>306915</xdr:rowOff>
    </xdr:from>
    <xdr:to>
      <xdr:col>4</xdr:col>
      <xdr:colOff>21168</xdr:colOff>
      <xdr:row>171</xdr:row>
      <xdr:rowOff>32861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905" y="101067808"/>
          <a:ext cx="1144513" cy="621749"/>
        </a:xfrm>
        <a:prstGeom prst="rect">
          <a:avLst/>
        </a:prstGeom>
      </xdr:spPr>
    </xdr:pic>
    <xdr:clientData/>
  </xdr:twoCellAnchor>
  <xdr:twoCellAnchor editAs="oneCell">
    <xdr:from>
      <xdr:col>3</xdr:col>
      <xdr:colOff>26458</xdr:colOff>
      <xdr:row>170</xdr:row>
      <xdr:rowOff>449792</xdr:rowOff>
    </xdr:from>
    <xdr:to>
      <xdr:col>3</xdr:col>
      <xdr:colOff>1182900</xdr:colOff>
      <xdr:row>172</xdr:row>
      <xdr:rowOff>105833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BEBA8EAE-BF5A-486C-A8C5-ECC9F3942E4B}">
              <a14:imgProps xmlns:a14="http://schemas.microsoft.com/office/drawing/2010/main">
                <a14:imgLayer r:embed="rId94">
                  <a14:imgEffect>
                    <a14:saturation sat="20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3083" y="118147042"/>
          <a:ext cx="1156442" cy="86254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174</xdr:row>
      <xdr:rowOff>0</xdr:rowOff>
    </xdr:from>
    <xdr:to>
      <xdr:col>4</xdr:col>
      <xdr:colOff>26045</xdr:colOff>
      <xdr:row>176</xdr:row>
      <xdr:rowOff>52917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9821" y="103278214"/>
          <a:ext cx="1223474" cy="678846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317500</xdr:colOff>
      <xdr:row>58</xdr:row>
      <xdr:rowOff>71437</xdr:rowOff>
    </xdr:from>
    <xdr:to>
      <xdr:col>3</xdr:col>
      <xdr:colOff>807675</xdr:colOff>
      <xdr:row>59</xdr:row>
      <xdr:rowOff>0</xdr:rowOff>
    </xdr:to>
    <xdr:pic>
      <xdr:nvPicPr>
        <xdr:cNvPr id="121" name="Picture 6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 bwMode="auto">
        <a:xfrm>
          <a:off x="3794125" y="28709937"/>
          <a:ext cx="490175" cy="785813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119063</xdr:colOff>
      <xdr:row>63</xdr:row>
      <xdr:rowOff>95251</xdr:rowOff>
    </xdr:from>
    <xdr:to>
      <xdr:col>3</xdr:col>
      <xdr:colOff>1059657</xdr:colOff>
      <xdr:row>63</xdr:row>
      <xdr:rowOff>927352</xdr:rowOff>
    </xdr:to>
    <xdr:pic>
      <xdr:nvPicPr>
        <xdr:cNvPr id="1030" name="Picture 6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 bwMode="auto">
        <a:xfrm>
          <a:off x="3595688" y="27610595"/>
          <a:ext cx="940594" cy="832101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369094</xdr:colOff>
      <xdr:row>33</xdr:row>
      <xdr:rowOff>95250</xdr:rowOff>
    </xdr:from>
    <xdr:to>
      <xdr:col>3</xdr:col>
      <xdr:colOff>839939</xdr:colOff>
      <xdr:row>33</xdr:row>
      <xdr:rowOff>1154905</xdr:rowOff>
    </xdr:to>
    <xdr:pic>
      <xdr:nvPicPr>
        <xdr:cNvPr id="123" name="Picture 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 bwMode="auto">
        <a:xfrm>
          <a:off x="3845719" y="10489406"/>
          <a:ext cx="470845" cy="1059655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415397</xdr:colOff>
      <xdr:row>34</xdr:row>
      <xdr:rowOff>88636</xdr:rowOff>
    </xdr:from>
    <xdr:to>
      <xdr:col>3</xdr:col>
      <xdr:colOff>809625</xdr:colOff>
      <xdr:row>34</xdr:row>
      <xdr:rowOff>1034399</xdr:rowOff>
    </xdr:to>
    <xdr:pic>
      <xdr:nvPicPr>
        <xdr:cNvPr id="124" name="Picture 4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 bwMode="auto">
        <a:xfrm>
          <a:off x="3892022" y="11649605"/>
          <a:ext cx="394228" cy="945763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297657</xdr:colOff>
      <xdr:row>101</xdr:row>
      <xdr:rowOff>71439</xdr:rowOff>
    </xdr:from>
    <xdr:to>
      <xdr:col>3</xdr:col>
      <xdr:colOff>881622</xdr:colOff>
      <xdr:row>101</xdr:row>
      <xdr:rowOff>1071563</xdr:rowOff>
    </xdr:to>
    <xdr:pic>
      <xdr:nvPicPr>
        <xdr:cNvPr id="1032" name="Picture 8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 bwMode="auto">
        <a:xfrm>
          <a:off x="3767478" y="59670725"/>
          <a:ext cx="583965" cy="1000124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3016250</xdr:colOff>
      <xdr:row>40</xdr:row>
      <xdr:rowOff>623093</xdr:rowOff>
    </xdr:from>
    <xdr:to>
      <xdr:col>4</xdr:col>
      <xdr:colOff>349250</xdr:colOff>
      <xdr:row>42</xdr:row>
      <xdr:rowOff>72873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3250" y="19942968"/>
          <a:ext cx="1730375" cy="1148405"/>
        </a:xfrm>
        <a:prstGeom prst="rect">
          <a:avLst/>
        </a:prstGeom>
      </xdr:spPr>
    </xdr:pic>
    <xdr:clientData/>
  </xdr:twoCellAnchor>
  <xdr:twoCellAnchor editAs="oneCell">
    <xdr:from>
      <xdr:col>2</xdr:col>
      <xdr:colOff>2833688</xdr:colOff>
      <xdr:row>43</xdr:row>
      <xdr:rowOff>583406</xdr:rowOff>
    </xdr:from>
    <xdr:to>
      <xdr:col>4</xdr:col>
      <xdr:colOff>282449</xdr:colOff>
      <xdr:row>45</xdr:row>
      <xdr:rowOff>79372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7532" y="16561594"/>
          <a:ext cx="1842167" cy="1234280"/>
        </a:xfrm>
        <a:prstGeom prst="rect">
          <a:avLst/>
        </a:prstGeom>
      </xdr:spPr>
    </xdr:pic>
    <xdr:clientData/>
  </xdr:twoCellAnchor>
  <xdr:twoCellAnchor editAs="oneCell">
    <xdr:from>
      <xdr:col>3</xdr:col>
      <xdr:colOff>297656</xdr:colOff>
      <xdr:row>48</xdr:row>
      <xdr:rowOff>11907</xdr:rowOff>
    </xdr:from>
    <xdr:to>
      <xdr:col>3</xdr:col>
      <xdr:colOff>918983</xdr:colOff>
      <xdr:row>48</xdr:row>
      <xdr:rowOff>1035845</xdr:rowOff>
    </xdr:to>
    <xdr:pic>
      <xdr:nvPicPr>
        <xdr:cNvPr id="125" name="Picture 2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 bwMode="auto">
        <a:xfrm>
          <a:off x="3774281" y="18395157"/>
          <a:ext cx="621327" cy="1023938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357188</xdr:colOff>
      <xdr:row>51</xdr:row>
      <xdr:rowOff>83344</xdr:rowOff>
    </xdr:from>
    <xdr:to>
      <xdr:col>3</xdr:col>
      <xdr:colOff>928689</xdr:colOff>
      <xdr:row>51</xdr:row>
      <xdr:rowOff>1074851</xdr:rowOff>
    </xdr:to>
    <xdr:pic>
      <xdr:nvPicPr>
        <xdr:cNvPr id="126" name="Picture 4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 bwMode="auto">
        <a:xfrm>
          <a:off x="3833813" y="20264438"/>
          <a:ext cx="571501" cy="991507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190502</xdr:colOff>
      <xdr:row>37</xdr:row>
      <xdr:rowOff>22725</xdr:rowOff>
    </xdr:from>
    <xdr:to>
      <xdr:col>3</xdr:col>
      <xdr:colOff>967886</xdr:colOff>
      <xdr:row>38</xdr:row>
      <xdr:rowOff>825500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71" t="28000" r="55714" b="1429"/>
        <a:stretch/>
      </xdr:blipFill>
      <xdr:spPr>
        <a:xfrm>
          <a:off x="4794252" y="17421725"/>
          <a:ext cx="777384" cy="1390150"/>
        </a:xfrm>
        <a:prstGeom prst="rect">
          <a:avLst/>
        </a:prstGeom>
      </xdr:spPr>
    </xdr:pic>
    <xdr:clientData/>
  </xdr:twoCellAnchor>
  <xdr:twoCellAnchor editAs="oneCell">
    <xdr:from>
      <xdr:col>3</xdr:col>
      <xdr:colOff>9074</xdr:colOff>
      <xdr:row>64</xdr:row>
      <xdr:rowOff>181429</xdr:rowOff>
    </xdr:from>
    <xdr:to>
      <xdr:col>3</xdr:col>
      <xdr:colOff>1047752</xdr:colOff>
      <xdr:row>66</xdr:row>
      <xdr:rowOff>2806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r="74690" b="76596"/>
        <a:stretch/>
      </xdr:blipFill>
      <xdr:spPr>
        <a:xfrm>
          <a:off x="3478895" y="36117893"/>
          <a:ext cx="1038678" cy="906001"/>
        </a:xfrm>
        <a:prstGeom prst="rect">
          <a:avLst/>
        </a:prstGeom>
      </xdr:spPr>
    </xdr:pic>
    <xdr:clientData/>
  </xdr:twoCellAnchor>
  <xdr:twoCellAnchor editAs="oneCell">
    <xdr:from>
      <xdr:col>3</xdr:col>
      <xdr:colOff>81643</xdr:colOff>
      <xdr:row>75</xdr:row>
      <xdr:rowOff>108857</xdr:rowOff>
    </xdr:from>
    <xdr:to>
      <xdr:col>3</xdr:col>
      <xdr:colOff>1074964</xdr:colOff>
      <xdr:row>75</xdr:row>
      <xdr:rowOff>804060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78" t="85039" r="54792"/>
        <a:stretch/>
      </xdr:blipFill>
      <xdr:spPr>
        <a:xfrm>
          <a:off x="3558268" y="44812857"/>
          <a:ext cx="993321" cy="695203"/>
        </a:xfrm>
        <a:prstGeom prst="rect">
          <a:avLst/>
        </a:prstGeom>
      </xdr:spPr>
    </xdr:pic>
    <xdr:clientData/>
  </xdr:twoCellAnchor>
  <xdr:twoCellAnchor editAs="oneCell">
    <xdr:from>
      <xdr:col>3</xdr:col>
      <xdr:colOff>108859</xdr:colOff>
      <xdr:row>65</xdr:row>
      <xdr:rowOff>773394</xdr:rowOff>
    </xdr:from>
    <xdr:to>
      <xdr:col>3</xdr:col>
      <xdr:colOff>1047750</xdr:colOff>
      <xdr:row>67</xdr:row>
      <xdr:rowOff>27215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56" t="3898" r="46812" b="75538"/>
        <a:stretch/>
      </xdr:blipFill>
      <xdr:spPr>
        <a:xfrm>
          <a:off x="3578680" y="37009215"/>
          <a:ext cx="938891" cy="764214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254000</xdr:colOff>
      <xdr:row>67</xdr:row>
      <xdr:rowOff>148319</xdr:rowOff>
    </xdr:from>
    <xdr:to>
      <xdr:col>3</xdr:col>
      <xdr:colOff>1111250</xdr:colOff>
      <xdr:row>68</xdr:row>
      <xdr:rowOff>3099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393" t="959" r="14666" b="73482"/>
        <a:stretch/>
      </xdr:blipFill>
      <xdr:spPr>
        <a:xfrm>
          <a:off x="3730625" y="38454694"/>
          <a:ext cx="857250" cy="688521"/>
        </a:xfrm>
        <a:prstGeom prst="rect">
          <a:avLst/>
        </a:prstGeom>
      </xdr:spPr>
    </xdr:pic>
    <xdr:clientData/>
  </xdr:twoCellAnchor>
  <xdr:twoCellAnchor editAs="oneCell">
    <xdr:from>
      <xdr:col>3</xdr:col>
      <xdr:colOff>82553</xdr:colOff>
      <xdr:row>67</xdr:row>
      <xdr:rowOff>836839</xdr:rowOff>
    </xdr:from>
    <xdr:to>
      <xdr:col>3</xdr:col>
      <xdr:colOff>1063053</xdr:colOff>
      <xdr:row>69</xdr:row>
      <xdr:rowOff>45357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219" r="73692" b="44397"/>
        <a:stretch/>
      </xdr:blipFill>
      <xdr:spPr>
        <a:xfrm>
          <a:off x="3559178" y="39143214"/>
          <a:ext cx="980500" cy="843643"/>
        </a:xfrm>
        <a:prstGeom prst="rect">
          <a:avLst/>
        </a:prstGeom>
      </xdr:spPr>
    </xdr:pic>
    <xdr:clientData/>
  </xdr:twoCellAnchor>
  <xdr:twoCellAnchor editAs="oneCell">
    <xdr:from>
      <xdr:col>3</xdr:col>
      <xdr:colOff>108858</xdr:colOff>
      <xdr:row>68</xdr:row>
      <xdr:rowOff>769170</xdr:rowOff>
    </xdr:from>
    <xdr:to>
      <xdr:col>3</xdr:col>
      <xdr:colOff>1020536</xdr:colOff>
      <xdr:row>70</xdr:row>
      <xdr:rowOff>45210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802" t="27400" r="45426" b="48216"/>
        <a:stretch/>
      </xdr:blipFill>
      <xdr:spPr>
        <a:xfrm>
          <a:off x="3578679" y="39154920"/>
          <a:ext cx="911678" cy="813647"/>
        </a:xfrm>
        <a:prstGeom prst="rect">
          <a:avLst/>
        </a:prstGeom>
      </xdr:spPr>
    </xdr:pic>
    <xdr:clientData/>
  </xdr:twoCellAnchor>
  <xdr:twoCellAnchor editAs="oneCell">
    <xdr:from>
      <xdr:col>3</xdr:col>
      <xdr:colOff>176892</xdr:colOff>
      <xdr:row>69</xdr:row>
      <xdr:rowOff>707572</xdr:rowOff>
    </xdr:from>
    <xdr:to>
      <xdr:col>3</xdr:col>
      <xdr:colOff>988019</xdr:colOff>
      <xdr:row>71</xdr:row>
      <xdr:rowOff>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454" t="30338" r="17991" b="47041"/>
        <a:stretch/>
      </xdr:blipFill>
      <xdr:spPr>
        <a:xfrm>
          <a:off x="3646713" y="39896143"/>
          <a:ext cx="811127" cy="734786"/>
        </a:xfrm>
        <a:prstGeom prst="rect">
          <a:avLst/>
        </a:prstGeom>
      </xdr:spPr>
    </xdr:pic>
    <xdr:clientData/>
  </xdr:twoCellAnchor>
  <xdr:twoCellAnchor editAs="oneCell">
    <xdr:from>
      <xdr:col>3</xdr:col>
      <xdr:colOff>81645</xdr:colOff>
      <xdr:row>70</xdr:row>
      <xdr:rowOff>693963</xdr:rowOff>
    </xdr:from>
    <xdr:to>
      <xdr:col>3</xdr:col>
      <xdr:colOff>1063427</xdr:colOff>
      <xdr:row>72</xdr:row>
      <xdr:rowOff>27213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21" t="58247" r="71752" b="18544"/>
        <a:stretch/>
      </xdr:blipFill>
      <xdr:spPr>
        <a:xfrm>
          <a:off x="3551466" y="40617320"/>
          <a:ext cx="981782" cy="816429"/>
        </a:xfrm>
        <a:prstGeom prst="rect">
          <a:avLst/>
        </a:prstGeom>
      </xdr:spPr>
    </xdr:pic>
    <xdr:clientData/>
  </xdr:twoCellAnchor>
  <xdr:twoCellAnchor editAs="oneCell">
    <xdr:from>
      <xdr:col>3</xdr:col>
      <xdr:colOff>108858</xdr:colOff>
      <xdr:row>71</xdr:row>
      <xdr:rowOff>735684</xdr:rowOff>
    </xdr:from>
    <xdr:to>
      <xdr:col>3</xdr:col>
      <xdr:colOff>1052003</xdr:colOff>
      <xdr:row>73</xdr:row>
      <xdr:rowOff>40822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573" t="54134" r="43209" b="22364"/>
        <a:stretch/>
      </xdr:blipFill>
      <xdr:spPr>
        <a:xfrm>
          <a:off x="3578679" y="41366613"/>
          <a:ext cx="943145" cy="829138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222251</xdr:colOff>
      <xdr:row>73</xdr:row>
      <xdr:rowOff>197302</xdr:rowOff>
    </xdr:from>
    <xdr:to>
      <xdr:col>3</xdr:col>
      <xdr:colOff>1106715</xdr:colOff>
      <xdr:row>73</xdr:row>
      <xdr:rowOff>832869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839" t="53252" r="11340" b="24715"/>
        <a:stretch/>
      </xdr:blipFill>
      <xdr:spPr>
        <a:xfrm>
          <a:off x="3698876" y="43091552"/>
          <a:ext cx="884464" cy="635567"/>
        </a:xfrm>
        <a:prstGeom prst="rect">
          <a:avLst/>
        </a:prstGeom>
      </xdr:spPr>
    </xdr:pic>
    <xdr:clientData/>
  </xdr:twoCellAnchor>
  <xdr:twoCellAnchor editAs="oneCell">
    <xdr:from>
      <xdr:col>3</xdr:col>
      <xdr:colOff>27215</xdr:colOff>
      <xdr:row>74</xdr:row>
      <xdr:rowOff>197303</xdr:rowOff>
    </xdr:from>
    <xdr:to>
      <xdr:col>3</xdr:col>
      <xdr:colOff>1079500</xdr:colOff>
      <xdr:row>74</xdr:row>
      <xdr:rowOff>845398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671" t="78518" r="13002" b="4443"/>
        <a:stretch/>
      </xdr:blipFill>
      <xdr:spPr>
        <a:xfrm>
          <a:off x="3503840" y="43964678"/>
          <a:ext cx="1052285" cy="648095"/>
        </a:xfrm>
        <a:prstGeom prst="rect">
          <a:avLst/>
        </a:prstGeom>
      </xdr:spPr>
    </xdr:pic>
    <xdr:clientData/>
  </xdr:twoCellAnchor>
  <xdr:twoCellAnchor editAs="oneCell">
    <xdr:from>
      <xdr:col>3</xdr:col>
      <xdr:colOff>269875</xdr:colOff>
      <xdr:row>75</xdr:row>
      <xdr:rowOff>802823</xdr:rowOff>
    </xdr:from>
    <xdr:to>
      <xdr:col>3</xdr:col>
      <xdr:colOff>1028734</xdr:colOff>
      <xdr:row>76</xdr:row>
      <xdr:rowOff>635000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46" t="-296" r="77892" b="83731"/>
        <a:stretch/>
      </xdr:blipFill>
      <xdr:spPr>
        <a:xfrm>
          <a:off x="3746500" y="45506823"/>
          <a:ext cx="758859" cy="657677"/>
        </a:xfrm>
        <a:prstGeom prst="rect">
          <a:avLst/>
        </a:prstGeom>
      </xdr:spPr>
    </xdr:pic>
    <xdr:clientData/>
  </xdr:twoCellAnchor>
  <xdr:twoCellAnchor editAs="oneCell">
    <xdr:from>
      <xdr:col>2</xdr:col>
      <xdr:colOff>3197677</xdr:colOff>
      <xdr:row>226</xdr:row>
      <xdr:rowOff>46652</xdr:rowOff>
    </xdr:from>
    <xdr:to>
      <xdr:col>3</xdr:col>
      <xdr:colOff>1187903</xdr:colOff>
      <xdr:row>228</xdr:row>
      <xdr:rowOff>341825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110" t="59102" r="26545" b="6880"/>
        <a:stretch/>
      </xdr:blipFill>
      <xdr:spPr>
        <a:xfrm>
          <a:off x="3469820" y="108590831"/>
          <a:ext cx="1197429" cy="1967206"/>
        </a:xfrm>
        <a:prstGeom prst="rect">
          <a:avLst/>
        </a:prstGeom>
      </xdr:spPr>
    </xdr:pic>
    <xdr:clientData/>
  </xdr:twoCellAnchor>
  <xdr:twoCellAnchor editAs="oneCell">
    <xdr:from>
      <xdr:col>3</xdr:col>
      <xdr:colOff>204107</xdr:colOff>
      <xdr:row>77</xdr:row>
      <xdr:rowOff>15876</xdr:rowOff>
    </xdr:from>
    <xdr:to>
      <xdr:col>3</xdr:col>
      <xdr:colOff>952501</xdr:colOff>
      <xdr:row>77</xdr:row>
      <xdr:rowOff>553933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67" t="1656" r="53683" b="82666"/>
        <a:stretch/>
      </xdr:blipFill>
      <xdr:spPr>
        <a:xfrm>
          <a:off x="3680732" y="46228001"/>
          <a:ext cx="748394" cy="538057"/>
        </a:xfrm>
        <a:prstGeom prst="rect">
          <a:avLst/>
        </a:prstGeom>
      </xdr:spPr>
    </xdr:pic>
    <xdr:clientData/>
  </xdr:twoCellAnchor>
  <xdr:twoCellAnchor editAs="oneCell">
    <xdr:from>
      <xdr:col>3</xdr:col>
      <xdr:colOff>199572</xdr:colOff>
      <xdr:row>78</xdr:row>
      <xdr:rowOff>36288</xdr:rowOff>
    </xdr:from>
    <xdr:to>
      <xdr:col>3</xdr:col>
      <xdr:colOff>1000125</xdr:colOff>
      <xdr:row>79</xdr:row>
      <xdr:rowOff>1422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38" t="1064" r="24114" b="80891"/>
        <a:stretch/>
      </xdr:blipFill>
      <xdr:spPr>
        <a:xfrm>
          <a:off x="3676197" y="46819913"/>
          <a:ext cx="800553" cy="536634"/>
        </a:xfrm>
        <a:prstGeom prst="rect">
          <a:avLst/>
        </a:prstGeom>
      </xdr:spPr>
    </xdr:pic>
    <xdr:clientData/>
  </xdr:twoCellAnchor>
  <xdr:twoCellAnchor editAs="oneCell">
    <xdr:from>
      <xdr:col>3</xdr:col>
      <xdr:colOff>81644</xdr:colOff>
      <xdr:row>80</xdr:row>
      <xdr:rowOff>104321</xdr:rowOff>
    </xdr:from>
    <xdr:to>
      <xdr:col>3</xdr:col>
      <xdr:colOff>1126221</xdr:colOff>
      <xdr:row>81</xdr:row>
      <xdr:rowOff>3947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0" t="20588" r="68883" b="61664"/>
        <a:stretch/>
      </xdr:blipFill>
      <xdr:spPr>
        <a:xfrm>
          <a:off x="3558269" y="48253196"/>
          <a:ext cx="1044577" cy="684893"/>
        </a:xfrm>
        <a:prstGeom prst="rect">
          <a:avLst/>
        </a:prstGeom>
      </xdr:spPr>
    </xdr:pic>
    <xdr:clientData/>
  </xdr:twoCellAnchor>
  <xdr:twoCellAnchor editAs="oneCell">
    <xdr:from>
      <xdr:col>3</xdr:col>
      <xdr:colOff>231320</xdr:colOff>
      <xdr:row>223</xdr:row>
      <xdr:rowOff>244927</xdr:rowOff>
    </xdr:from>
    <xdr:to>
      <xdr:col>3</xdr:col>
      <xdr:colOff>961571</xdr:colOff>
      <xdr:row>225</xdr:row>
      <xdr:rowOff>151945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20" t="72059" r="77173" b="11968"/>
        <a:stretch/>
      </xdr:blipFill>
      <xdr:spPr>
        <a:xfrm>
          <a:off x="3701141" y="107646106"/>
          <a:ext cx="730251" cy="938893"/>
        </a:xfrm>
        <a:prstGeom prst="rect">
          <a:avLst/>
        </a:prstGeom>
      </xdr:spPr>
    </xdr:pic>
    <xdr:clientData/>
  </xdr:twoCellAnchor>
  <xdr:twoCellAnchor editAs="oneCell">
    <xdr:from>
      <xdr:col>3</xdr:col>
      <xdr:colOff>124559</xdr:colOff>
      <xdr:row>159</xdr:row>
      <xdr:rowOff>0</xdr:rowOff>
    </xdr:from>
    <xdr:to>
      <xdr:col>3</xdr:col>
      <xdr:colOff>1050193</xdr:colOff>
      <xdr:row>159</xdr:row>
      <xdr:rowOff>652400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194" b="7208"/>
        <a:stretch/>
      </xdr:blipFill>
      <xdr:spPr>
        <a:xfrm>
          <a:off x="3604847" y="91281250"/>
          <a:ext cx="925634" cy="662169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158750</xdr:colOff>
      <xdr:row>159</xdr:row>
      <xdr:rowOff>12210</xdr:rowOff>
    </xdr:from>
    <xdr:to>
      <xdr:col>3</xdr:col>
      <xdr:colOff>1010822</xdr:colOff>
      <xdr:row>160</xdr:row>
      <xdr:rowOff>0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41" t="7542" r="20176" b="24104"/>
        <a:stretch/>
      </xdr:blipFill>
      <xdr:spPr>
        <a:xfrm>
          <a:off x="3639038" y="91952883"/>
          <a:ext cx="852072" cy="696059"/>
        </a:xfrm>
        <a:prstGeom prst="rect">
          <a:avLst/>
        </a:prstGeom>
      </xdr:spPr>
    </xdr:pic>
    <xdr:clientData/>
  </xdr:twoCellAnchor>
  <xdr:twoCellAnchor editAs="oneCell">
    <xdr:from>
      <xdr:col>3</xdr:col>
      <xdr:colOff>40298</xdr:colOff>
      <xdr:row>156</xdr:row>
      <xdr:rowOff>228354</xdr:rowOff>
    </xdr:from>
    <xdr:to>
      <xdr:col>3</xdr:col>
      <xdr:colOff>1181483</xdr:colOff>
      <xdr:row>158</xdr:row>
      <xdr:rowOff>416411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41" t="28462" r="24103" b="10769"/>
        <a:stretch/>
      </xdr:blipFill>
      <xdr:spPr>
        <a:xfrm>
          <a:off x="4644048" y="107654479"/>
          <a:ext cx="1141185" cy="1378682"/>
        </a:xfrm>
        <a:prstGeom prst="rect">
          <a:avLst/>
        </a:prstGeom>
      </xdr:spPr>
    </xdr:pic>
    <xdr:clientData/>
  </xdr:twoCellAnchor>
  <xdr:twoCellAnchor editAs="oneCell">
    <xdr:from>
      <xdr:col>3</xdr:col>
      <xdr:colOff>134327</xdr:colOff>
      <xdr:row>154</xdr:row>
      <xdr:rowOff>61060</xdr:rowOff>
    </xdr:from>
    <xdr:to>
      <xdr:col>3</xdr:col>
      <xdr:colOff>1025771</xdr:colOff>
      <xdr:row>154</xdr:row>
      <xdr:rowOff>664776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1" t="19999" r="4615" b="19744"/>
        <a:stretch/>
      </xdr:blipFill>
      <xdr:spPr>
        <a:xfrm>
          <a:off x="3614615" y="88301637"/>
          <a:ext cx="891444" cy="603716"/>
        </a:xfrm>
        <a:prstGeom prst="rect">
          <a:avLst/>
        </a:prstGeom>
      </xdr:spPr>
    </xdr:pic>
    <xdr:clientData/>
  </xdr:twoCellAnchor>
  <xdr:twoCellAnchor editAs="oneCell">
    <xdr:from>
      <xdr:col>3</xdr:col>
      <xdr:colOff>134327</xdr:colOff>
      <xdr:row>165</xdr:row>
      <xdr:rowOff>48846</xdr:rowOff>
    </xdr:from>
    <xdr:to>
      <xdr:col>3</xdr:col>
      <xdr:colOff>1051109</xdr:colOff>
      <xdr:row>166</xdr:row>
      <xdr:rowOff>3630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00" b="15000"/>
        <a:stretch/>
      </xdr:blipFill>
      <xdr:spPr>
        <a:xfrm>
          <a:off x="3614615" y="99633942"/>
          <a:ext cx="916782" cy="577573"/>
        </a:xfrm>
        <a:prstGeom prst="rect">
          <a:avLst/>
        </a:prstGeom>
      </xdr:spPr>
    </xdr:pic>
    <xdr:clientData/>
  </xdr:twoCellAnchor>
  <xdr:twoCellAnchor editAs="oneCell">
    <xdr:from>
      <xdr:col>3</xdr:col>
      <xdr:colOff>12211</xdr:colOff>
      <xdr:row>164</xdr:row>
      <xdr:rowOff>255221</xdr:rowOff>
    </xdr:from>
    <xdr:to>
      <xdr:col>3</xdr:col>
      <xdr:colOff>952804</xdr:colOff>
      <xdr:row>164</xdr:row>
      <xdr:rowOff>484507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51" t="39750" r="4000" b="38250"/>
        <a:stretch/>
      </xdr:blipFill>
      <xdr:spPr>
        <a:xfrm flipV="1">
          <a:off x="4615961" y="115920471"/>
          <a:ext cx="940593" cy="229286"/>
        </a:xfrm>
        <a:prstGeom prst="rect">
          <a:avLst/>
        </a:prstGeom>
      </xdr:spPr>
    </xdr:pic>
    <xdr:clientData/>
  </xdr:twoCellAnchor>
  <xdr:twoCellAnchor editAs="oneCell">
    <xdr:from>
      <xdr:col>3</xdr:col>
      <xdr:colOff>58616</xdr:colOff>
      <xdr:row>163</xdr:row>
      <xdr:rowOff>195384</xdr:rowOff>
    </xdr:from>
    <xdr:to>
      <xdr:col>3</xdr:col>
      <xdr:colOff>1046834</xdr:colOff>
      <xdr:row>163</xdr:row>
      <xdr:rowOff>468188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00" t="40750" r="3750" b="34750"/>
        <a:stretch/>
      </xdr:blipFill>
      <xdr:spPr>
        <a:xfrm>
          <a:off x="4662366" y="115273259"/>
          <a:ext cx="988218" cy="272804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317500</xdr:colOff>
      <xdr:row>60</xdr:row>
      <xdr:rowOff>111125</xdr:rowOff>
    </xdr:from>
    <xdr:to>
      <xdr:col>3</xdr:col>
      <xdr:colOff>733763</xdr:colOff>
      <xdr:row>60</xdr:row>
      <xdr:rowOff>920750</xdr:rowOff>
    </xdr:to>
    <xdr:pic>
      <xdr:nvPicPr>
        <xdr:cNvPr id="111" name="Picture 2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 bwMode="auto">
        <a:xfrm>
          <a:off x="3794125" y="29606875"/>
          <a:ext cx="416263" cy="809625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301626</xdr:colOff>
      <xdr:row>98</xdr:row>
      <xdr:rowOff>63500</xdr:rowOff>
    </xdr:from>
    <xdr:to>
      <xdr:col>3</xdr:col>
      <xdr:colOff>874334</xdr:colOff>
      <xdr:row>98</xdr:row>
      <xdr:rowOff>1031875</xdr:rowOff>
    </xdr:to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 bwMode="auto">
        <a:xfrm>
          <a:off x="4905376" y="64658875"/>
          <a:ext cx="572708" cy="968375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142876</xdr:colOff>
      <xdr:row>160</xdr:row>
      <xdr:rowOff>63500</xdr:rowOff>
    </xdr:from>
    <xdr:to>
      <xdr:col>3</xdr:col>
      <xdr:colOff>1168428</xdr:colOff>
      <xdr:row>161</xdr:row>
      <xdr:rowOff>365125</xdr:rowOff>
    </xdr:to>
    <xdr:pic>
      <xdr:nvPicPr>
        <xdr:cNvPr id="21" name="Picture 2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 bwMode="auto">
        <a:xfrm>
          <a:off x="4746626" y="108918375"/>
          <a:ext cx="1025552" cy="1000125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444500</xdr:colOff>
      <xdr:row>50</xdr:row>
      <xdr:rowOff>95251</xdr:rowOff>
    </xdr:from>
    <xdr:to>
      <xdr:col>3</xdr:col>
      <xdr:colOff>904875</xdr:colOff>
      <xdr:row>50</xdr:row>
      <xdr:rowOff>1274824</xdr:rowOff>
    </xdr:to>
    <xdr:pic>
      <xdr:nvPicPr>
        <xdr:cNvPr id="23" name="Picture 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 bwMode="auto">
        <a:xfrm>
          <a:off x="5048250" y="28114626"/>
          <a:ext cx="460375" cy="1179573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381001</xdr:colOff>
      <xdr:row>47</xdr:row>
      <xdr:rowOff>127001</xdr:rowOff>
    </xdr:from>
    <xdr:to>
      <xdr:col>3</xdr:col>
      <xdr:colOff>857251</xdr:colOff>
      <xdr:row>47</xdr:row>
      <xdr:rowOff>1404599</xdr:rowOff>
    </xdr:to>
    <xdr:pic>
      <xdr:nvPicPr>
        <xdr:cNvPr id="1028" name="Picture 4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 bwMode="auto">
        <a:xfrm>
          <a:off x="4984751" y="24733251"/>
          <a:ext cx="476250" cy="1277598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317501</xdr:colOff>
      <xdr:row>53</xdr:row>
      <xdr:rowOff>206375</xdr:rowOff>
    </xdr:from>
    <xdr:to>
      <xdr:col>3</xdr:col>
      <xdr:colOff>762751</xdr:colOff>
      <xdr:row>53</xdr:row>
      <xdr:rowOff>1301750</xdr:rowOff>
    </xdr:to>
    <xdr:pic>
      <xdr:nvPicPr>
        <xdr:cNvPr id="25" name="Picture 6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 bwMode="auto">
        <a:xfrm>
          <a:off x="4921251" y="31464250"/>
          <a:ext cx="445250" cy="1095375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15875</xdr:colOff>
      <xdr:row>232</xdr:row>
      <xdr:rowOff>825501</xdr:rowOff>
    </xdr:from>
    <xdr:to>
      <xdr:col>3</xdr:col>
      <xdr:colOff>1104214</xdr:colOff>
      <xdr:row>234</xdr:row>
      <xdr:rowOff>260181</xdr:rowOff>
    </xdr:to>
    <xdr:pic>
      <xdr:nvPicPr>
        <xdr:cNvPr id="26" name="Picture 8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 bwMode="auto">
        <a:xfrm>
          <a:off x="4619625" y="132175251"/>
          <a:ext cx="1088339" cy="1142999"/>
        </a:xfrm>
        <a:prstGeom prst="rect">
          <a:avLst/>
        </a:prstGeom>
        <a:noFill/>
      </xdr:spPr>
    </xdr:pic>
    <xdr:clientData/>
  </xdr:twoCellAnchor>
  <xdr:twoCellAnchor>
    <xdr:from>
      <xdr:col>3</xdr:col>
      <xdr:colOff>333377</xdr:colOff>
      <xdr:row>248</xdr:row>
      <xdr:rowOff>126999</xdr:rowOff>
    </xdr:from>
    <xdr:to>
      <xdr:col>3</xdr:col>
      <xdr:colOff>754491</xdr:colOff>
      <xdr:row>249</xdr:row>
      <xdr:rowOff>936624</xdr:rowOff>
    </xdr:to>
    <xdr:pic>
      <xdr:nvPicPr>
        <xdr:cNvPr id="122" name="Изображение 20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 bwMode="auto">
        <a:xfrm>
          <a:off x="4937127" y="143652874"/>
          <a:ext cx="421114" cy="1730375"/>
        </a:xfrm>
        <a:prstGeom prst="rect">
          <a:avLst/>
        </a:prstGeom>
        <a:noFill/>
        <a:ln w="9525" cap="flat">
          <a:noFill/>
          <a:round/>
          <a:headEnd/>
          <a:tailEnd/>
        </a:ln>
        <a:effectLst/>
      </xdr:spPr>
    </xdr:pic>
    <xdr:clientData/>
  </xdr:twoCellAnchor>
  <xdr:twoCellAnchor>
    <xdr:from>
      <xdr:col>3</xdr:col>
      <xdr:colOff>222250</xdr:colOff>
      <xdr:row>250</xdr:row>
      <xdr:rowOff>63501</xdr:rowOff>
    </xdr:from>
    <xdr:to>
      <xdr:col>3</xdr:col>
      <xdr:colOff>702028</xdr:colOff>
      <xdr:row>252</xdr:row>
      <xdr:rowOff>47626</xdr:rowOff>
    </xdr:to>
    <xdr:pic>
      <xdr:nvPicPr>
        <xdr:cNvPr id="128" name="Изображение 21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 bwMode="auto">
        <a:xfrm>
          <a:off x="4826000" y="145510251"/>
          <a:ext cx="479778" cy="1778000"/>
        </a:xfrm>
        <a:prstGeom prst="rect">
          <a:avLst/>
        </a:prstGeom>
        <a:noFill/>
        <a:ln w="9525" cap="flat">
          <a:noFill/>
          <a:round/>
          <a:headEnd/>
          <a:tailEnd/>
        </a:ln>
        <a:effectLst/>
      </xdr:spPr>
    </xdr:pic>
    <xdr:clientData/>
  </xdr:twoCellAnchor>
  <xdr:twoCellAnchor>
    <xdr:from>
      <xdr:col>3</xdr:col>
      <xdr:colOff>79375</xdr:colOff>
      <xdr:row>253</xdr:row>
      <xdr:rowOff>333375</xdr:rowOff>
    </xdr:from>
    <xdr:to>
      <xdr:col>3</xdr:col>
      <xdr:colOff>288925</xdr:colOff>
      <xdr:row>256</xdr:row>
      <xdr:rowOff>139700</xdr:rowOff>
    </xdr:to>
    <xdr:pic>
      <xdr:nvPicPr>
        <xdr:cNvPr id="127" name="Рисунок 2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 bwMode="auto">
        <a:xfrm>
          <a:off x="4683125" y="148367750"/>
          <a:ext cx="209550" cy="933450"/>
        </a:xfrm>
        <a:prstGeom prst="rect">
          <a:avLst/>
        </a:prstGeom>
        <a:noFill/>
        <a:ln w="9525" cap="flat">
          <a:noFill/>
          <a:round/>
          <a:headEnd/>
          <a:tailEnd/>
        </a:ln>
        <a:effectLst/>
      </xdr:spPr>
    </xdr:pic>
    <xdr:clientData/>
  </xdr:twoCellAnchor>
  <xdr:twoCellAnchor>
    <xdr:from>
      <xdr:col>3</xdr:col>
      <xdr:colOff>412750</xdr:colOff>
      <xdr:row>253</xdr:row>
      <xdr:rowOff>285750</xdr:rowOff>
    </xdr:from>
    <xdr:to>
      <xdr:col>3</xdr:col>
      <xdr:colOff>669925</xdr:colOff>
      <xdr:row>256</xdr:row>
      <xdr:rowOff>158750</xdr:rowOff>
    </xdr:to>
    <xdr:pic>
      <xdr:nvPicPr>
        <xdr:cNvPr id="144" name="Рисунок 30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 bwMode="auto">
        <a:xfrm>
          <a:off x="5016500" y="148320125"/>
          <a:ext cx="257175" cy="1000125"/>
        </a:xfrm>
        <a:prstGeom prst="rect">
          <a:avLst/>
        </a:prstGeom>
        <a:noFill/>
        <a:ln w="9525" cap="flat">
          <a:noFill/>
          <a:round/>
          <a:headEnd/>
          <a:tailEnd/>
        </a:ln>
        <a:effectLst/>
      </xdr:spPr>
    </xdr:pic>
    <xdr:clientData/>
  </xdr:twoCellAnchor>
  <xdr:twoCellAnchor>
    <xdr:from>
      <xdr:col>3</xdr:col>
      <xdr:colOff>825500</xdr:colOff>
      <xdr:row>253</xdr:row>
      <xdr:rowOff>222250</xdr:rowOff>
    </xdr:from>
    <xdr:to>
      <xdr:col>3</xdr:col>
      <xdr:colOff>1082675</xdr:colOff>
      <xdr:row>256</xdr:row>
      <xdr:rowOff>161925</xdr:rowOff>
    </xdr:to>
    <xdr:pic>
      <xdr:nvPicPr>
        <xdr:cNvPr id="145" name="Рисунок 31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 bwMode="auto">
        <a:xfrm>
          <a:off x="5429250" y="148256625"/>
          <a:ext cx="257175" cy="1066800"/>
        </a:xfrm>
        <a:prstGeom prst="rect">
          <a:avLst/>
        </a:prstGeom>
        <a:noFill/>
        <a:ln w="9525" cap="flat">
          <a:noFill/>
          <a:round/>
          <a:headEnd/>
          <a:tailEnd/>
        </a:ln>
        <a:effectLst/>
      </xdr:spPr>
    </xdr:pic>
    <xdr:clientData/>
  </xdr:twoCellAnchor>
  <xdr:twoCellAnchor editAs="oneCell">
    <xdr:from>
      <xdr:col>3</xdr:col>
      <xdr:colOff>63500</xdr:colOff>
      <xdr:row>204</xdr:row>
      <xdr:rowOff>111124</xdr:rowOff>
    </xdr:from>
    <xdr:to>
      <xdr:col>3</xdr:col>
      <xdr:colOff>1174750</xdr:colOff>
      <xdr:row>204</xdr:row>
      <xdr:rowOff>1015999</xdr:rowOff>
    </xdr:to>
    <xdr:pic>
      <xdr:nvPicPr>
        <xdr:cNvPr id="38" name="Picture 2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 bwMode="auto">
        <a:xfrm>
          <a:off x="4667250" y="133397624"/>
          <a:ext cx="1111250" cy="904875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47625</xdr:colOff>
      <xdr:row>205</xdr:row>
      <xdr:rowOff>47626</xdr:rowOff>
    </xdr:from>
    <xdr:to>
      <xdr:col>3</xdr:col>
      <xdr:colOff>1174750</xdr:colOff>
      <xdr:row>206</xdr:row>
      <xdr:rowOff>5874</xdr:rowOff>
    </xdr:to>
    <xdr:pic>
      <xdr:nvPicPr>
        <xdr:cNvPr id="73" name="Picture 4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 bwMode="auto">
        <a:xfrm>
          <a:off x="4651375" y="134366001"/>
          <a:ext cx="1127125" cy="720248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15876</xdr:colOff>
      <xdr:row>206</xdr:row>
      <xdr:rowOff>31751</xdr:rowOff>
    </xdr:from>
    <xdr:to>
      <xdr:col>3</xdr:col>
      <xdr:colOff>1127126</xdr:colOff>
      <xdr:row>206</xdr:row>
      <xdr:rowOff>682625</xdr:rowOff>
    </xdr:to>
    <xdr:pic>
      <xdr:nvPicPr>
        <xdr:cNvPr id="74" name="Picture 6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 bwMode="auto">
        <a:xfrm>
          <a:off x="4619626" y="135112126"/>
          <a:ext cx="1111250" cy="650874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31750</xdr:colOff>
      <xdr:row>207</xdr:row>
      <xdr:rowOff>79375</xdr:rowOff>
    </xdr:from>
    <xdr:to>
      <xdr:col>3</xdr:col>
      <xdr:colOff>1153242</xdr:colOff>
      <xdr:row>207</xdr:row>
      <xdr:rowOff>793750</xdr:rowOff>
    </xdr:to>
    <xdr:pic>
      <xdr:nvPicPr>
        <xdr:cNvPr id="146" name="Рисунок 341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5500" y="135858250"/>
          <a:ext cx="1121492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63501</xdr:colOff>
      <xdr:row>208</xdr:row>
      <xdr:rowOff>79376</xdr:rowOff>
    </xdr:from>
    <xdr:to>
      <xdr:col>3</xdr:col>
      <xdr:colOff>1143001</xdr:colOff>
      <xdr:row>208</xdr:row>
      <xdr:rowOff>752108</xdr:rowOff>
    </xdr:to>
    <xdr:pic>
      <xdr:nvPicPr>
        <xdr:cNvPr id="147" name="Рисунок 342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1" y="135858251"/>
          <a:ext cx="1079500" cy="6727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47625</xdr:colOff>
      <xdr:row>209</xdr:row>
      <xdr:rowOff>31750</xdr:rowOff>
    </xdr:from>
    <xdr:to>
      <xdr:col>3</xdr:col>
      <xdr:colOff>1170322</xdr:colOff>
      <xdr:row>209</xdr:row>
      <xdr:rowOff>762000</xdr:rowOff>
    </xdr:to>
    <xdr:pic>
      <xdr:nvPicPr>
        <xdr:cNvPr id="72" name="Picture 2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 bwMode="auto">
        <a:xfrm>
          <a:off x="4651375" y="137525125"/>
          <a:ext cx="1122697" cy="73025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79375</xdr:colOff>
      <xdr:row>216</xdr:row>
      <xdr:rowOff>158751</xdr:rowOff>
    </xdr:from>
    <xdr:to>
      <xdr:col>3</xdr:col>
      <xdr:colOff>956030</xdr:colOff>
      <xdr:row>218</xdr:row>
      <xdr:rowOff>162784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BEBA8EAE-BF5A-486C-A8C5-ECC9F3942E4B}">
              <a14:imgProps xmlns:a14="http://schemas.microsoft.com/office/drawing/2010/main">
                <a14:imgLayer r:embed="rId134">
                  <a14:imgEffect>
                    <a14:saturation sat="200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336066">
          <a:off x="4683125" y="138509376"/>
          <a:ext cx="876655" cy="1162908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218</xdr:row>
      <xdr:rowOff>47625</xdr:rowOff>
    </xdr:from>
    <xdr:to>
      <xdr:col>3</xdr:col>
      <xdr:colOff>1158875</xdr:colOff>
      <xdr:row>218</xdr:row>
      <xdr:rowOff>778534</xdr:rowOff>
    </xdr:to>
    <xdr:pic>
      <xdr:nvPicPr>
        <xdr:cNvPr id="75" name="Picture 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 bwMode="auto">
        <a:xfrm>
          <a:off x="4635500" y="139668250"/>
          <a:ext cx="1127125" cy="730909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31750</xdr:colOff>
      <xdr:row>219</xdr:row>
      <xdr:rowOff>79375</xdr:rowOff>
    </xdr:from>
    <xdr:to>
      <xdr:col>3</xdr:col>
      <xdr:colOff>1161899</xdr:colOff>
      <xdr:row>219</xdr:row>
      <xdr:rowOff>809625</xdr:rowOff>
    </xdr:to>
    <xdr:pic>
      <xdr:nvPicPr>
        <xdr:cNvPr id="76" name="Picture 6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 bwMode="auto">
        <a:xfrm>
          <a:off x="4635500" y="139779375"/>
          <a:ext cx="1130149" cy="73025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3123405</xdr:colOff>
      <xdr:row>195</xdr:row>
      <xdr:rowOff>230188</xdr:rowOff>
    </xdr:from>
    <xdr:to>
      <xdr:col>3</xdr:col>
      <xdr:colOff>1112571</xdr:colOff>
      <xdr:row>198</xdr:row>
      <xdr:rowOff>428624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BEBA8EAE-BF5A-486C-A8C5-ECC9F3942E4B}">
              <a14:imgProps xmlns:a14="http://schemas.microsoft.com/office/drawing/2010/main">
                <a14:imgLayer r:embed="rId138">
                  <a14:imgEffect>
                    <a14:saturation sat="200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0405" y="125944313"/>
          <a:ext cx="1195916" cy="1738311"/>
        </a:xfrm>
        <a:prstGeom prst="rect">
          <a:avLst/>
        </a:prstGeom>
      </xdr:spPr>
    </xdr:pic>
    <xdr:clientData/>
  </xdr:twoCellAnchor>
  <xdr:twoCellAnchor editAs="oneCell">
    <xdr:from>
      <xdr:col>2</xdr:col>
      <xdr:colOff>2613026</xdr:colOff>
      <xdr:row>191</xdr:row>
      <xdr:rowOff>200025</xdr:rowOff>
    </xdr:from>
    <xdr:to>
      <xdr:col>4</xdr:col>
      <xdr:colOff>141819</xdr:colOff>
      <xdr:row>193</xdr:row>
      <xdr:rowOff>481542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BEBA8EAE-BF5A-486C-A8C5-ECC9F3942E4B}">
              <a14:imgProps xmlns:a14="http://schemas.microsoft.com/office/drawing/2010/main">
                <a14:imgLayer r:embed="rId138">
                  <a14:imgEffect>
                    <a14:saturation sat="200000"/>
                  </a14:imgEffect>
                  <a14:imgEffect>
                    <a14:brightnessContrast bright="4000" contrast="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0026" y="132708650"/>
          <a:ext cx="1926168" cy="1418167"/>
        </a:xfrm>
        <a:prstGeom prst="rect">
          <a:avLst/>
        </a:prstGeom>
      </xdr:spPr>
    </xdr:pic>
    <xdr:clientData/>
  </xdr:twoCellAnchor>
  <xdr:twoCellAnchor editAs="oneCell">
    <xdr:from>
      <xdr:col>2</xdr:col>
      <xdr:colOff>3016250</xdr:colOff>
      <xdr:row>199</xdr:row>
      <xdr:rowOff>952500</xdr:rowOff>
    </xdr:from>
    <xdr:to>
      <xdr:col>3</xdr:col>
      <xdr:colOff>1170561</xdr:colOff>
      <xdr:row>201</xdr:row>
      <xdr:rowOff>735541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BEBA8EAE-BF5A-486C-A8C5-ECC9F3942E4B}">
              <a14:imgProps xmlns:a14="http://schemas.microsoft.com/office/drawing/2010/main">
                <a14:imgLayer r:embed="rId138">
                  <a14:imgEffect>
                    <a14:saturation sat="200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3250" y="137572750"/>
          <a:ext cx="1361061" cy="1862666"/>
        </a:xfrm>
        <a:prstGeom prst="rect">
          <a:avLst/>
        </a:prstGeom>
      </xdr:spPr>
    </xdr:pic>
    <xdr:clientData/>
  </xdr:twoCellAnchor>
  <xdr:twoCellAnchor editAs="oneCell">
    <xdr:from>
      <xdr:col>3</xdr:col>
      <xdr:colOff>79376</xdr:colOff>
      <xdr:row>211</xdr:row>
      <xdr:rowOff>127000</xdr:rowOff>
    </xdr:from>
    <xdr:to>
      <xdr:col>3</xdr:col>
      <xdr:colOff>1146079</xdr:colOff>
      <xdr:row>211</xdr:row>
      <xdr:rowOff>841375</xdr:rowOff>
    </xdr:to>
    <xdr:pic>
      <xdr:nvPicPr>
        <xdr:cNvPr id="77" name="Picture 2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 bwMode="auto">
        <a:xfrm>
          <a:off x="4683126" y="137922000"/>
          <a:ext cx="1066703" cy="714375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47625</xdr:colOff>
      <xdr:row>212</xdr:row>
      <xdr:rowOff>111125</xdr:rowOff>
    </xdr:from>
    <xdr:to>
      <xdr:col>3</xdr:col>
      <xdr:colOff>1114328</xdr:colOff>
      <xdr:row>212</xdr:row>
      <xdr:rowOff>825500</xdr:rowOff>
    </xdr:to>
    <xdr:pic>
      <xdr:nvPicPr>
        <xdr:cNvPr id="152" name="Picture 2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 bwMode="auto">
        <a:xfrm>
          <a:off x="4651375" y="138842750"/>
          <a:ext cx="1066703" cy="714375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63500</xdr:colOff>
      <xdr:row>214</xdr:row>
      <xdr:rowOff>63501</xdr:rowOff>
    </xdr:from>
    <xdr:to>
      <xdr:col>3</xdr:col>
      <xdr:colOff>1148455</xdr:colOff>
      <xdr:row>214</xdr:row>
      <xdr:rowOff>762001</xdr:rowOff>
    </xdr:to>
    <xdr:pic>
      <xdr:nvPicPr>
        <xdr:cNvPr id="79" name="Picture 6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 bwMode="auto">
        <a:xfrm>
          <a:off x="4667250" y="140477876"/>
          <a:ext cx="1084955" cy="69850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15875</xdr:colOff>
      <xdr:row>215</xdr:row>
      <xdr:rowOff>95250</xdr:rowOff>
    </xdr:from>
    <xdr:to>
      <xdr:col>3</xdr:col>
      <xdr:colOff>1138572</xdr:colOff>
      <xdr:row>215</xdr:row>
      <xdr:rowOff>825500</xdr:rowOff>
    </xdr:to>
    <xdr:pic>
      <xdr:nvPicPr>
        <xdr:cNvPr id="80" name="Picture 8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 bwMode="auto">
        <a:xfrm>
          <a:off x="4619625" y="141382750"/>
          <a:ext cx="1122697" cy="73025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79375</xdr:colOff>
      <xdr:row>220</xdr:row>
      <xdr:rowOff>253999</xdr:rowOff>
    </xdr:from>
    <xdr:to>
      <xdr:col>4</xdr:col>
      <xdr:colOff>0</xdr:colOff>
      <xdr:row>220</xdr:row>
      <xdr:rowOff>594782</xdr:rowOff>
    </xdr:to>
    <xdr:pic>
      <xdr:nvPicPr>
        <xdr:cNvPr id="153" name="Рисунок 277" descr="Шпажка 3см.jpg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3125" y="145081624"/>
          <a:ext cx="1111250" cy="3407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47625</xdr:colOff>
      <xdr:row>221</xdr:row>
      <xdr:rowOff>254000</xdr:rowOff>
    </xdr:from>
    <xdr:to>
      <xdr:col>4</xdr:col>
      <xdr:colOff>47625</xdr:colOff>
      <xdr:row>221</xdr:row>
      <xdr:rowOff>619125</xdr:rowOff>
    </xdr:to>
    <xdr:pic>
      <xdr:nvPicPr>
        <xdr:cNvPr id="154" name="Рисунок 277" descr="Шпажка 3см.jpg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1375" y="145938875"/>
          <a:ext cx="1190625" cy="365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63500</xdr:colOff>
      <xdr:row>222</xdr:row>
      <xdr:rowOff>111125</xdr:rowOff>
    </xdr:from>
    <xdr:to>
      <xdr:col>3</xdr:col>
      <xdr:colOff>1174750</xdr:colOff>
      <xdr:row>222</xdr:row>
      <xdr:rowOff>792692</xdr:rowOff>
    </xdr:to>
    <xdr:pic>
      <xdr:nvPicPr>
        <xdr:cNvPr id="155" name="Рисунок 277" descr="Шпажка 3см.jpg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146653250"/>
          <a:ext cx="1111250" cy="6815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317500</xdr:colOff>
      <xdr:row>54</xdr:row>
      <xdr:rowOff>142875</xdr:rowOff>
    </xdr:from>
    <xdr:to>
      <xdr:col>3</xdr:col>
      <xdr:colOff>830580</xdr:colOff>
      <xdr:row>54</xdr:row>
      <xdr:rowOff>904875</xdr:rowOff>
    </xdr:to>
    <xdr:pic>
      <xdr:nvPicPr>
        <xdr:cNvPr id="84" name="Picture 10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 bwMode="auto">
        <a:xfrm>
          <a:off x="4921250" y="32797750"/>
          <a:ext cx="513080" cy="76200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79375</xdr:colOff>
      <xdr:row>12</xdr:row>
      <xdr:rowOff>682625</xdr:rowOff>
    </xdr:from>
    <xdr:to>
      <xdr:col>3</xdr:col>
      <xdr:colOff>1063625</xdr:colOff>
      <xdr:row>14</xdr:row>
      <xdr:rowOff>333375</xdr:rowOff>
    </xdr:to>
    <xdr:pic>
      <xdr:nvPicPr>
        <xdr:cNvPr id="1036" name="Picture 12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 bwMode="auto">
        <a:xfrm>
          <a:off x="4683125" y="3032125"/>
          <a:ext cx="984250" cy="114300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79375</xdr:colOff>
      <xdr:row>213</xdr:row>
      <xdr:rowOff>95250</xdr:rowOff>
    </xdr:from>
    <xdr:to>
      <xdr:col>3</xdr:col>
      <xdr:colOff>1146078</xdr:colOff>
      <xdr:row>213</xdr:row>
      <xdr:rowOff>809625</xdr:rowOff>
    </xdr:to>
    <xdr:pic>
      <xdr:nvPicPr>
        <xdr:cNvPr id="156" name="Picture 2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 bwMode="auto">
        <a:xfrm>
          <a:off x="4683125" y="139700000"/>
          <a:ext cx="1066703" cy="714375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95250</xdr:colOff>
      <xdr:row>240</xdr:row>
      <xdr:rowOff>873125</xdr:rowOff>
    </xdr:from>
    <xdr:to>
      <xdr:col>3</xdr:col>
      <xdr:colOff>1109289</xdr:colOff>
      <xdr:row>241</xdr:row>
      <xdr:rowOff>682625</xdr:rowOff>
    </xdr:to>
    <xdr:pic>
      <xdr:nvPicPr>
        <xdr:cNvPr id="1026" name="Picture 2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 bwMode="auto">
        <a:xfrm>
          <a:off x="4508500" y="159226250"/>
          <a:ext cx="1014039" cy="69850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254000</xdr:colOff>
      <xdr:row>187</xdr:row>
      <xdr:rowOff>252712</xdr:rowOff>
    </xdr:from>
    <xdr:to>
      <xdr:col>3</xdr:col>
      <xdr:colOff>920750</xdr:colOff>
      <xdr:row>189</xdr:row>
      <xdr:rowOff>30462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0" y="121775837"/>
          <a:ext cx="666750" cy="889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285750</xdr:colOff>
      <xdr:row>189</xdr:row>
      <xdr:rowOff>31751</xdr:rowOff>
    </xdr:from>
    <xdr:to>
      <xdr:col>3</xdr:col>
      <xdr:colOff>970741</xdr:colOff>
      <xdr:row>189</xdr:row>
      <xdr:rowOff>730251</xdr:rowOff>
    </xdr:to>
    <xdr:pic>
      <xdr:nvPicPr>
        <xdr:cNvPr id="1027" name="Picture 3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 bwMode="auto">
        <a:xfrm>
          <a:off x="4699000" y="122840751"/>
          <a:ext cx="684991" cy="69850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396875</xdr:colOff>
      <xdr:row>100</xdr:row>
      <xdr:rowOff>63501</xdr:rowOff>
    </xdr:from>
    <xdr:to>
      <xdr:col>3</xdr:col>
      <xdr:colOff>698500</xdr:colOff>
      <xdr:row>100</xdr:row>
      <xdr:rowOff>921972</xdr:rowOff>
    </xdr:to>
    <xdr:pic>
      <xdr:nvPicPr>
        <xdr:cNvPr id="22" name="Picture 2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 bwMode="auto">
        <a:xfrm>
          <a:off x="4667250" y="71628001"/>
          <a:ext cx="301625" cy="858471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95251</xdr:colOff>
      <xdr:row>166</xdr:row>
      <xdr:rowOff>31750</xdr:rowOff>
    </xdr:from>
    <xdr:to>
      <xdr:col>3</xdr:col>
      <xdr:colOff>1037700</xdr:colOff>
      <xdr:row>166</xdr:row>
      <xdr:rowOff>555625</xdr:rowOff>
    </xdr:to>
    <xdr:pic>
      <xdr:nvPicPr>
        <xdr:cNvPr id="78" name="Picture 4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 bwMode="auto">
        <a:xfrm>
          <a:off x="4365626" y="113315750"/>
          <a:ext cx="942449" cy="523875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381001</xdr:colOff>
      <xdr:row>102</xdr:row>
      <xdr:rowOff>76518</xdr:rowOff>
    </xdr:from>
    <xdr:to>
      <xdr:col>3</xdr:col>
      <xdr:colOff>793750</xdr:colOff>
      <xdr:row>102</xdr:row>
      <xdr:rowOff>1071218</xdr:rowOff>
    </xdr:to>
    <xdr:pic>
      <xdr:nvPicPr>
        <xdr:cNvPr id="89" name="Picture 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 bwMode="auto">
        <a:xfrm>
          <a:off x="4651376" y="73752393"/>
          <a:ext cx="412749" cy="99470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460376</xdr:colOff>
      <xdr:row>35</xdr:row>
      <xdr:rowOff>79375</xdr:rowOff>
    </xdr:from>
    <xdr:to>
      <xdr:col>3</xdr:col>
      <xdr:colOff>841376</xdr:colOff>
      <xdr:row>35</xdr:row>
      <xdr:rowOff>1184788</xdr:rowOff>
    </xdr:to>
    <xdr:pic>
      <xdr:nvPicPr>
        <xdr:cNvPr id="90" name="Picture 10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 bwMode="auto">
        <a:xfrm>
          <a:off x="4730751" y="16541750"/>
          <a:ext cx="381000" cy="1105413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R383"/>
  <sheetViews>
    <sheetView tabSelected="1" topLeftCell="A2" zoomScale="131" zoomScaleNormal="60" workbookViewId="0">
      <selection activeCell="K65" sqref="K65"/>
    </sheetView>
  </sheetViews>
  <sheetFormatPr baseColWidth="10" defaultColWidth="9.1640625" defaultRowHeight="23"/>
  <cols>
    <col min="1" max="1" width="4" style="443" customWidth="1"/>
    <col min="2" max="2" width="11.83203125" style="443" customWidth="1"/>
    <col min="3" max="3" width="48" style="91" customWidth="1"/>
    <col min="4" max="4" width="17.83203125" style="54" customWidth="1"/>
    <col min="5" max="5" width="10.6640625" style="55" customWidth="1"/>
    <col min="6" max="6" width="9" style="55" customWidth="1"/>
    <col min="7" max="7" width="8.83203125" style="55" customWidth="1"/>
    <col min="8" max="8" width="12.5" style="55" customWidth="1"/>
    <col min="9" max="9" width="13.1640625" style="55" hidden="1" customWidth="1"/>
    <col min="10" max="10" width="24.33203125" style="55" customWidth="1"/>
    <col min="11" max="11" width="10.6640625" style="512" bestFit="1" customWidth="1"/>
    <col min="12" max="12" width="2.33203125" style="19" customWidth="1"/>
    <col min="13" max="13" width="14" style="19" customWidth="1"/>
    <col min="14" max="14" width="13" style="19" customWidth="1"/>
    <col min="15" max="15" width="2.1640625" style="19" customWidth="1"/>
    <col min="16" max="16" width="16.5" style="19" customWidth="1"/>
    <col min="17" max="17" width="14.5" style="19" customWidth="1"/>
    <col min="18" max="18" width="8.5" style="3" customWidth="1"/>
    <col min="19" max="19" width="9.1640625" style="3"/>
    <col min="20" max="20" width="36.33203125" style="3" customWidth="1"/>
    <col min="21" max="23" width="9.1640625" style="3"/>
    <col min="24" max="24" width="9.1640625" style="584"/>
    <col min="25" max="25" width="17.83203125" style="585" customWidth="1"/>
    <col min="26" max="26" width="9.1640625" style="586"/>
    <col min="27" max="27" width="9.1640625" style="587"/>
    <col min="28" max="35" width="9.1640625" style="586"/>
    <col min="36" max="44" width="9.1640625" style="3"/>
    <col min="45" max="16384" width="9.1640625" style="1"/>
  </cols>
  <sheetData>
    <row r="1" spans="1:44" s="2" customFormat="1" ht="24" hidden="1" customHeight="1" thickBot="1">
      <c r="A1" s="440"/>
      <c r="B1" s="441"/>
      <c r="C1" s="88"/>
      <c r="D1" s="17"/>
      <c r="E1" s="18"/>
      <c r="F1" s="18"/>
      <c r="G1" s="18"/>
      <c r="H1" s="18"/>
      <c r="I1" s="18"/>
      <c r="J1" s="18"/>
      <c r="K1" s="512"/>
      <c r="L1" s="19"/>
      <c r="M1" s="19"/>
      <c r="N1" s="19"/>
      <c r="O1" s="19"/>
      <c r="P1" s="19"/>
      <c r="Q1" s="19"/>
      <c r="R1" s="3"/>
      <c r="S1" s="3"/>
      <c r="T1" s="3"/>
      <c r="U1" s="3"/>
      <c r="V1" s="3"/>
      <c r="W1" s="3"/>
      <c r="X1" s="584"/>
      <c r="Y1" s="585"/>
      <c r="Z1" s="586"/>
      <c r="AA1" s="586"/>
      <c r="AB1" s="586"/>
      <c r="AC1" s="586"/>
      <c r="AD1" s="586"/>
      <c r="AE1" s="586"/>
      <c r="AF1" s="586"/>
      <c r="AG1" s="586"/>
      <c r="AH1" s="586"/>
      <c r="AI1" s="586"/>
      <c r="AJ1" s="3"/>
      <c r="AK1" s="3"/>
      <c r="AL1" s="3"/>
      <c r="AM1" s="3"/>
      <c r="AN1" s="3"/>
      <c r="AO1" s="3"/>
      <c r="AP1" s="3"/>
      <c r="AQ1" s="3"/>
      <c r="AR1" s="3"/>
    </row>
    <row r="2" spans="1:44" ht="21.75" customHeight="1" thickBot="1">
      <c r="A2" s="440"/>
      <c r="B2" s="441"/>
      <c r="C2" s="441"/>
      <c r="D2" s="441"/>
      <c r="E2" s="441"/>
      <c r="F2" s="441"/>
      <c r="G2" s="441"/>
      <c r="H2" s="441"/>
      <c r="I2" s="441"/>
      <c r="J2" s="441"/>
      <c r="P2" s="20" t="s">
        <v>68</v>
      </c>
      <c r="Q2" s="284">
        <f>Q8/1.63</f>
        <v>0</v>
      </c>
      <c r="S2" s="384"/>
      <c r="T2" s="385" t="s">
        <v>476</v>
      </c>
      <c r="Y2" s="586"/>
    </row>
    <row r="3" spans="1:44" s="2" customFormat="1" ht="22.5" customHeight="1" thickBot="1">
      <c r="A3" s="442"/>
      <c r="B3" s="443"/>
      <c r="C3" s="443"/>
      <c r="D3" s="443"/>
      <c r="E3" s="443"/>
      <c r="F3" s="443"/>
      <c r="G3" s="443"/>
      <c r="H3" s="443"/>
      <c r="I3" s="443"/>
      <c r="J3" s="443"/>
      <c r="K3" s="512"/>
      <c r="L3" s="19"/>
      <c r="M3" s="21"/>
      <c r="N3" s="21"/>
      <c r="O3" s="21"/>
      <c r="P3" s="21"/>
      <c r="Q3" s="21"/>
      <c r="R3" s="77"/>
      <c r="S3" s="386"/>
      <c r="T3" s="387" t="s">
        <v>471</v>
      </c>
      <c r="U3" s="3"/>
      <c r="V3" s="3"/>
      <c r="W3" s="3"/>
      <c r="X3" s="584"/>
      <c r="Y3" s="586"/>
      <c r="Z3" s="586"/>
      <c r="AA3" s="586"/>
      <c r="AB3" s="586"/>
      <c r="AC3" s="586"/>
      <c r="AD3" s="586"/>
      <c r="AE3" s="586"/>
      <c r="AF3" s="586"/>
      <c r="AG3" s="586"/>
      <c r="AH3" s="586"/>
      <c r="AI3" s="586"/>
      <c r="AJ3" s="3"/>
      <c r="AK3" s="3"/>
      <c r="AL3" s="3"/>
      <c r="AM3" s="3"/>
      <c r="AN3" s="3"/>
      <c r="AO3" s="3"/>
      <c r="AP3" s="3"/>
      <c r="AQ3" s="3"/>
      <c r="AR3" s="3"/>
    </row>
    <row r="4" spans="1:44" s="2" customFormat="1" ht="8.25" hidden="1" customHeight="1">
      <c r="A4" s="442"/>
      <c r="B4" s="443"/>
      <c r="C4" s="443"/>
      <c r="D4" s="443"/>
      <c r="E4" s="443"/>
      <c r="F4" s="443"/>
      <c r="G4" s="443"/>
      <c r="H4" s="443"/>
      <c r="I4" s="443"/>
      <c r="J4" s="443"/>
      <c r="K4" s="512"/>
      <c r="L4" s="19"/>
      <c r="M4" s="21"/>
      <c r="N4" s="21"/>
      <c r="O4" s="21"/>
      <c r="P4" s="21"/>
      <c r="Q4" s="21"/>
      <c r="R4" s="77"/>
      <c r="S4" s="3"/>
      <c r="T4" s="3"/>
      <c r="U4" s="3"/>
      <c r="V4" s="3"/>
      <c r="W4" s="3"/>
      <c r="X4" s="584"/>
      <c r="Y4" s="586"/>
      <c r="Z4" s="586"/>
      <c r="AA4" s="586"/>
      <c r="AB4" s="586"/>
      <c r="AC4" s="586"/>
      <c r="AD4" s="586"/>
      <c r="AE4" s="586"/>
      <c r="AF4" s="586"/>
      <c r="AG4" s="586"/>
      <c r="AH4" s="586"/>
      <c r="AI4" s="586"/>
      <c r="AJ4" s="3"/>
      <c r="AK4" s="3"/>
      <c r="AL4" s="3"/>
      <c r="AM4" s="3"/>
      <c r="AN4" s="3"/>
      <c r="AO4" s="3"/>
      <c r="AP4" s="3"/>
      <c r="AQ4" s="3"/>
      <c r="AR4" s="3"/>
    </row>
    <row r="5" spans="1:44" s="2" customFormat="1" ht="21" customHeight="1" thickBot="1">
      <c r="A5" s="442"/>
      <c r="B5" s="443"/>
      <c r="C5" s="443"/>
      <c r="D5" s="443"/>
      <c r="E5" s="443"/>
      <c r="F5" s="443"/>
      <c r="G5" s="443"/>
      <c r="H5" s="443"/>
      <c r="I5" s="443"/>
      <c r="J5" s="443"/>
      <c r="K5" s="512"/>
      <c r="L5" s="19"/>
      <c r="M5" s="19"/>
      <c r="N5" s="19"/>
      <c r="O5" s="19"/>
      <c r="P5" s="19"/>
      <c r="Q5" s="19"/>
      <c r="R5" s="3"/>
      <c r="U5" s="3"/>
      <c r="V5" s="3"/>
      <c r="W5" s="3"/>
      <c r="X5" s="584"/>
      <c r="Y5" s="586"/>
      <c r="Z5" s="586"/>
      <c r="AA5" s="586"/>
      <c r="AB5" s="586"/>
      <c r="AC5" s="586"/>
      <c r="AD5" s="586"/>
      <c r="AE5" s="586"/>
      <c r="AF5" s="586"/>
      <c r="AG5" s="586"/>
      <c r="AH5" s="586"/>
      <c r="AI5" s="586"/>
      <c r="AJ5" s="3"/>
      <c r="AK5" s="3"/>
      <c r="AL5" s="3"/>
      <c r="AM5" s="3"/>
      <c r="AN5" s="3"/>
      <c r="AO5" s="3"/>
      <c r="AP5" s="3"/>
      <c r="AQ5" s="3"/>
      <c r="AR5" s="3"/>
    </row>
    <row r="6" spans="1:44" s="4" customFormat="1" ht="42.75" customHeight="1">
      <c r="A6" s="454"/>
      <c r="B6" s="454"/>
      <c r="C6" s="454"/>
      <c r="D6" s="454"/>
      <c r="E6" s="455"/>
      <c r="F6" s="455"/>
      <c r="G6" s="455"/>
      <c r="H6" s="455"/>
      <c r="I6" s="455"/>
      <c r="J6" s="455"/>
      <c r="K6" s="513"/>
      <c r="L6" s="514"/>
      <c r="M6" s="56" t="s">
        <v>69</v>
      </c>
      <c r="N6" s="57" t="s">
        <v>64</v>
      </c>
      <c r="O6" s="22"/>
      <c r="P6" s="56" t="s">
        <v>66</v>
      </c>
      <c r="Q6" s="58" t="s">
        <v>67</v>
      </c>
      <c r="R6" s="78"/>
      <c r="S6" s="78"/>
      <c r="T6" s="79"/>
      <c r="U6" s="79"/>
      <c r="V6" s="79"/>
      <c r="W6" s="79"/>
      <c r="X6" s="588"/>
      <c r="Y6" s="589"/>
      <c r="Z6" s="589"/>
      <c r="AA6" s="589"/>
      <c r="AB6" s="589"/>
      <c r="AC6" s="589"/>
      <c r="AD6" s="589"/>
      <c r="AE6" s="589"/>
      <c r="AF6" s="589"/>
      <c r="AG6" s="589"/>
      <c r="AH6" s="589"/>
      <c r="AI6" s="589"/>
      <c r="AJ6" s="79"/>
      <c r="AK6" s="79"/>
      <c r="AL6" s="79"/>
      <c r="AM6" s="79"/>
      <c r="AN6" s="79"/>
      <c r="AO6" s="79"/>
      <c r="AP6" s="79"/>
      <c r="AQ6" s="79"/>
      <c r="AR6" s="79"/>
    </row>
    <row r="7" spans="1:44" s="4" customFormat="1" ht="42.75" customHeight="1">
      <c r="A7" s="454"/>
      <c r="B7" s="454"/>
      <c r="C7" s="454"/>
      <c r="D7" s="515"/>
      <c r="E7" s="516"/>
      <c r="F7" s="516"/>
      <c r="G7" s="516"/>
      <c r="H7" s="516"/>
      <c r="I7" s="516"/>
      <c r="J7" s="516"/>
      <c r="K7" s="513"/>
      <c r="L7" s="514"/>
      <c r="M7" s="328"/>
      <c r="N7" s="329"/>
      <c r="O7" s="22"/>
      <c r="P7" s="328"/>
      <c r="Q7" s="330"/>
      <c r="R7" s="78"/>
      <c r="S7" s="78"/>
      <c r="T7" s="79"/>
      <c r="U7" s="79"/>
      <c r="V7" s="79"/>
      <c r="W7" s="79"/>
      <c r="X7" s="588"/>
      <c r="Y7" s="589"/>
      <c r="Z7" s="589"/>
      <c r="AA7" s="589"/>
      <c r="AB7" s="589"/>
      <c r="AC7" s="589"/>
      <c r="AD7" s="589"/>
      <c r="AE7" s="589"/>
      <c r="AF7" s="589"/>
      <c r="AG7" s="589"/>
      <c r="AH7" s="589"/>
      <c r="AI7" s="589"/>
      <c r="AJ7" s="79"/>
      <c r="AK7" s="79"/>
      <c r="AL7" s="79"/>
      <c r="AM7" s="79"/>
      <c r="AN7" s="79"/>
      <c r="AO7" s="79"/>
      <c r="AP7" s="79"/>
      <c r="AQ7" s="79"/>
      <c r="AR7" s="79"/>
    </row>
    <row r="8" spans="1:44" s="3" customFormat="1" ht="21.75" customHeight="1">
      <c r="A8" s="449" t="s">
        <v>1</v>
      </c>
      <c r="B8" s="456" t="s">
        <v>201</v>
      </c>
      <c r="C8" s="446" t="s">
        <v>10</v>
      </c>
      <c r="D8" s="453" t="s">
        <v>71</v>
      </c>
      <c r="E8" s="451" t="s">
        <v>0</v>
      </c>
      <c r="F8" s="445" t="s">
        <v>24</v>
      </c>
      <c r="G8" s="444" t="s">
        <v>49</v>
      </c>
      <c r="H8" s="444" t="s">
        <v>65</v>
      </c>
      <c r="I8" s="444" t="s">
        <v>70</v>
      </c>
      <c r="J8" s="444" t="s">
        <v>48</v>
      </c>
      <c r="K8" s="444"/>
      <c r="L8" s="444"/>
      <c r="M8" s="570">
        <f>SUM(M13:M258)</f>
        <v>0</v>
      </c>
      <c r="N8" s="575">
        <f>SUM(N13:N258)</f>
        <v>0</v>
      </c>
      <c r="O8" s="22"/>
      <c r="P8" s="570">
        <f>SUM(P13:P258)</f>
        <v>0</v>
      </c>
      <c r="Q8" s="575">
        <f>SUM(Q13:Q258)</f>
        <v>0</v>
      </c>
      <c r="R8" s="78"/>
      <c r="S8" s="78"/>
      <c r="X8" s="584"/>
      <c r="Y8" s="590"/>
      <c r="Z8" s="586"/>
      <c r="AA8" s="586"/>
      <c r="AB8" s="586"/>
      <c r="AC8" s="586"/>
      <c r="AD8" s="586"/>
      <c r="AE8" s="586"/>
      <c r="AF8" s="586"/>
      <c r="AG8" s="586"/>
      <c r="AH8" s="586"/>
      <c r="AI8" s="586"/>
    </row>
    <row r="9" spans="1:44" s="3" customFormat="1" ht="12" customHeight="1">
      <c r="A9" s="449"/>
      <c r="B9" s="457"/>
      <c r="C9" s="447"/>
      <c r="D9" s="453"/>
      <c r="E9" s="452"/>
      <c r="F9" s="450"/>
      <c r="G9" s="444"/>
      <c r="H9" s="444"/>
      <c r="I9" s="444"/>
      <c r="J9" s="444"/>
      <c r="K9" s="444"/>
      <c r="L9" s="444"/>
      <c r="M9" s="571"/>
      <c r="N9" s="576"/>
      <c r="O9" s="22"/>
      <c r="P9" s="571"/>
      <c r="Q9" s="576"/>
      <c r="R9" s="78"/>
      <c r="S9" s="78"/>
      <c r="X9" s="584"/>
      <c r="Y9" s="590"/>
      <c r="Z9" s="586"/>
      <c r="AA9" s="586"/>
      <c r="AB9" s="586"/>
      <c r="AC9" s="586"/>
      <c r="AD9" s="586"/>
      <c r="AE9" s="586"/>
      <c r="AF9" s="586"/>
      <c r="AG9" s="586"/>
      <c r="AH9" s="586"/>
      <c r="AI9" s="586"/>
    </row>
    <row r="10" spans="1:44" s="3" customFormat="1" ht="21" customHeight="1">
      <c r="A10" s="449"/>
      <c r="B10" s="458"/>
      <c r="C10" s="448"/>
      <c r="D10" s="451"/>
      <c r="E10" s="452"/>
      <c r="F10" s="450"/>
      <c r="G10" s="445"/>
      <c r="H10" s="445"/>
      <c r="I10" s="445"/>
      <c r="J10" s="445"/>
      <c r="K10" s="445"/>
      <c r="L10" s="517"/>
      <c r="M10" s="572"/>
      <c r="N10" s="577"/>
      <c r="O10" s="22"/>
      <c r="P10" s="572"/>
      <c r="Q10" s="577"/>
      <c r="R10" s="78"/>
      <c r="S10" s="78"/>
      <c r="X10" s="584"/>
      <c r="Y10" s="591"/>
      <c r="Z10" s="586"/>
      <c r="AA10" s="586"/>
      <c r="AB10" s="586"/>
      <c r="AC10" s="586"/>
      <c r="AD10" s="586"/>
      <c r="AE10" s="586"/>
      <c r="AF10" s="586"/>
      <c r="AG10" s="586"/>
      <c r="AH10" s="586"/>
      <c r="AI10" s="586"/>
    </row>
    <row r="11" spans="1:44" s="3" customFormat="1" ht="18" customHeight="1" thickBot="1">
      <c r="A11" s="438" t="s">
        <v>26</v>
      </c>
      <c r="B11" s="439"/>
      <c r="C11" s="439"/>
      <c r="D11" s="439"/>
      <c r="E11" s="439"/>
      <c r="F11" s="439"/>
      <c r="G11" s="439"/>
      <c r="H11" s="439"/>
      <c r="I11" s="439"/>
      <c r="J11" s="439"/>
      <c r="K11" s="450"/>
      <c r="L11" s="518"/>
      <c r="M11" s="73"/>
      <c r="N11" s="74"/>
      <c r="O11" s="22"/>
      <c r="P11" s="73"/>
      <c r="Q11" s="75"/>
      <c r="R11" s="78"/>
      <c r="X11" s="584"/>
      <c r="Y11" s="586"/>
      <c r="Z11" s="586"/>
      <c r="AA11" s="586"/>
      <c r="AB11" s="586"/>
      <c r="AC11" s="586"/>
      <c r="AD11" s="586"/>
      <c r="AE11" s="586"/>
      <c r="AF11" s="586"/>
      <c r="AG11" s="586"/>
      <c r="AH11" s="586"/>
      <c r="AI11" s="586"/>
    </row>
    <row r="12" spans="1:44" s="3" customFormat="1" ht="18" customHeight="1" thickBot="1">
      <c r="A12" s="463" t="s">
        <v>117</v>
      </c>
      <c r="B12" s="464"/>
      <c r="C12" s="464"/>
      <c r="D12" s="464"/>
      <c r="E12" s="464"/>
      <c r="F12" s="464"/>
      <c r="G12" s="464"/>
      <c r="H12" s="464"/>
      <c r="I12" s="464"/>
      <c r="J12" s="464"/>
      <c r="K12" s="553"/>
      <c r="L12" s="553"/>
      <c r="M12" s="566"/>
      <c r="N12" s="565"/>
      <c r="O12" s="76"/>
      <c r="P12" s="566"/>
      <c r="Q12" s="565"/>
      <c r="R12" s="78"/>
      <c r="X12" s="584"/>
      <c r="Y12" s="586"/>
      <c r="Z12" s="586"/>
      <c r="AA12" s="586"/>
      <c r="AB12" s="586"/>
      <c r="AC12" s="586"/>
      <c r="AD12" s="586"/>
      <c r="AE12" s="586"/>
      <c r="AF12" s="586"/>
      <c r="AG12" s="586"/>
      <c r="AH12" s="586"/>
      <c r="AI12" s="586"/>
    </row>
    <row r="13" spans="1:44" s="3" customFormat="1" ht="59.25" customHeight="1" thickBot="1">
      <c r="A13" s="139">
        <v>1</v>
      </c>
      <c r="B13" s="140" t="s">
        <v>202</v>
      </c>
      <c r="C13" s="486" t="s">
        <v>120</v>
      </c>
      <c r="D13" s="489"/>
      <c r="E13" s="141" t="s">
        <v>200</v>
      </c>
      <c r="F13" s="142" t="s">
        <v>76</v>
      </c>
      <c r="G13" s="142">
        <v>4320</v>
      </c>
      <c r="H13" s="143">
        <v>0.10299999999999999</v>
      </c>
      <c r="I13" s="144"/>
      <c r="J13" s="145">
        <v>4631143911272</v>
      </c>
      <c r="K13" s="554">
        <v>65</v>
      </c>
      <c r="L13" s="555"/>
      <c r="M13" s="533"/>
      <c r="N13" s="112">
        <f>M13*K13</f>
        <v>0</v>
      </c>
      <c r="O13" s="81"/>
      <c r="P13" s="111">
        <f>M13*H13</f>
        <v>0</v>
      </c>
      <c r="Q13" s="112">
        <f>I13*M13</f>
        <v>0</v>
      </c>
      <c r="R13" s="78"/>
      <c r="X13" s="584"/>
      <c r="Y13" s="592"/>
      <c r="Z13" s="586"/>
      <c r="AA13" s="586"/>
      <c r="AB13" s="586"/>
      <c r="AC13" s="586"/>
      <c r="AD13" s="586"/>
      <c r="AE13" s="586"/>
      <c r="AF13" s="586"/>
      <c r="AG13" s="586"/>
      <c r="AH13" s="586"/>
      <c r="AI13" s="586"/>
    </row>
    <row r="14" spans="1:44" s="3" customFormat="1" ht="59.25" customHeight="1" thickBot="1">
      <c r="A14" s="146">
        <v>2</v>
      </c>
      <c r="B14" s="147" t="s">
        <v>203</v>
      </c>
      <c r="C14" s="487"/>
      <c r="D14" s="490"/>
      <c r="E14" s="148" t="s">
        <v>199</v>
      </c>
      <c r="F14" s="129" t="s">
        <v>8</v>
      </c>
      <c r="G14" s="129">
        <v>1920</v>
      </c>
      <c r="H14" s="23">
        <v>0.26</v>
      </c>
      <c r="I14" s="149"/>
      <c r="J14" s="94">
        <v>4631143911289</v>
      </c>
      <c r="K14" s="554">
        <v>130</v>
      </c>
      <c r="L14" s="555"/>
      <c r="M14" s="534"/>
      <c r="N14" s="112">
        <f t="shared" ref="N14:N16" si="0">M14*K14</f>
        <v>0</v>
      </c>
      <c r="O14" s="81"/>
      <c r="P14" s="113">
        <f>M14*H14</f>
        <v>0</v>
      </c>
      <c r="Q14" s="114">
        <f>I14*M14</f>
        <v>0</v>
      </c>
      <c r="R14" s="78"/>
      <c r="X14" s="584"/>
      <c r="Y14" s="592"/>
      <c r="Z14" s="586"/>
      <c r="AA14" s="586"/>
      <c r="AB14" s="586"/>
      <c r="AC14" s="586"/>
      <c r="AD14" s="586"/>
      <c r="AE14" s="586"/>
      <c r="AF14" s="586"/>
      <c r="AG14" s="586"/>
      <c r="AH14" s="586"/>
      <c r="AI14" s="586"/>
    </row>
    <row r="15" spans="1:44" s="3" customFormat="1" ht="53.25" customHeight="1" thickBot="1">
      <c r="A15" s="146">
        <v>3</v>
      </c>
      <c r="B15" s="147" t="s">
        <v>204</v>
      </c>
      <c r="C15" s="487"/>
      <c r="D15" s="490"/>
      <c r="E15" s="148" t="s">
        <v>23</v>
      </c>
      <c r="F15" s="129" t="s">
        <v>13</v>
      </c>
      <c r="G15" s="129">
        <v>660</v>
      </c>
      <c r="H15" s="35">
        <v>1.1014999999999999</v>
      </c>
      <c r="I15" s="23">
        <f>1.63/G15</f>
        <v>2.4696969696969694E-3</v>
      </c>
      <c r="J15" s="94">
        <v>4631150994763</v>
      </c>
      <c r="K15" s="554">
        <v>455</v>
      </c>
      <c r="L15" s="555"/>
      <c r="M15" s="534"/>
      <c r="N15" s="112">
        <f t="shared" si="0"/>
        <v>0</v>
      </c>
      <c r="O15" s="81"/>
      <c r="P15" s="113">
        <f>M15*H15</f>
        <v>0</v>
      </c>
      <c r="Q15" s="114">
        <f>I15*M15</f>
        <v>0</v>
      </c>
      <c r="R15" s="78"/>
      <c r="X15" s="584"/>
      <c r="Y15" s="592"/>
      <c r="Z15" s="586"/>
      <c r="AA15" s="586"/>
      <c r="AB15" s="586"/>
      <c r="AC15" s="586"/>
      <c r="AD15" s="586"/>
      <c r="AE15" s="586"/>
      <c r="AF15" s="586"/>
      <c r="AG15" s="586"/>
      <c r="AH15" s="586"/>
      <c r="AI15" s="586"/>
    </row>
    <row r="16" spans="1:44" s="3" customFormat="1" ht="49.5" customHeight="1" thickBot="1">
      <c r="A16" s="150">
        <v>4</v>
      </c>
      <c r="B16" s="151" t="s">
        <v>205</v>
      </c>
      <c r="C16" s="488"/>
      <c r="D16" s="491"/>
      <c r="E16" s="152" t="s">
        <v>3</v>
      </c>
      <c r="F16" s="153" t="s">
        <v>8</v>
      </c>
      <c r="G16" s="154">
        <v>126</v>
      </c>
      <c r="H16" s="155">
        <v>5.09</v>
      </c>
      <c r="I16" s="156">
        <f>1.152/G16</f>
        <v>9.1428571428571418E-3</v>
      </c>
      <c r="J16" s="157">
        <v>4631150994756</v>
      </c>
      <c r="K16" s="554">
        <v>1235</v>
      </c>
      <c r="L16" s="555"/>
      <c r="M16" s="535"/>
      <c r="N16" s="112">
        <f t="shared" si="0"/>
        <v>0</v>
      </c>
      <c r="O16" s="81"/>
      <c r="P16" s="115">
        <f>M16*H16</f>
        <v>0</v>
      </c>
      <c r="Q16" s="116">
        <f>I16*M16</f>
        <v>0</v>
      </c>
      <c r="R16" s="78"/>
      <c r="X16" s="584"/>
      <c r="Y16" s="592"/>
      <c r="Z16" s="586"/>
      <c r="AA16" s="586"/>
      <c r="AB16" s="586"/>
      <c r="AC16" s="586"/>
      <c r="AD16" s="586"/>
      <c r="AE16" s="586"/>
      <c r="AF16" s="586"/>
      <c r="AG16" s="586"/>
      <c r="AH16" s="586"/>
      <c r="AI16" s="586"/>
    </row>
    <row r="17" spans="1:35" s="3" customFormat="1" ht="24.75" customHeight="1" thickBot="1">
      <c r="A17" s="472" t="s">
        <v>118</v>
      </c>
      <c r="B17" s="473"/>
      <c r="C17" s="473"/>
      <c r="D17" s="473"/>
      <c r="E17" s="473"/>
      <c r="F17" s="473"/>
      <c r="G17" s="473"/>
      <c r="H17" s="473"/>
      <c r="I17" s="473"/>
      <c r="J17" s="473"/>
      <c r="K17" s="473"/>
      <c r="L17" s="473"/>
      <c r="M17" s="564"/>
      <c r="N17" s="565"/>
      <c r="O17" s="22"/>
      <c r="P17" s="562"/>
      <c r="Q17" s="563"/>
      <c r="R17" s="78"/>
      <c r="S17" s="78"/>
      <c r="X17" s="584"/>
      <c r="Y17" s="586"/>
      <c r="Z17" s="586"/>
      <c r="AA17" s="586"/>
      <c r="AB17" s="586"/>
      <c r="AC17" s="586"/>
      <c r="AD17" s="586"/>
      <c r="AE17" s="586"/>
      <c r="AF17" s="586"/>
      <c r="AG17" s="586"/>
      <c r="AH17" s="586"/>
      <c r="AI17" s="586"/>
    </row>
    <row r="18" spans="1:35" s="3" customFormat="1" ht="40" customHeight="1">
      <c r="A18" s="158">
        <v>1</v>
      </c>
      <c r="B18" s="317" t="s">
        <v>206</v>
      </c>
      <c r="C18" s="478" t="s">
        <v>121</v>
      </c>
      <c r="D18" s="481"/>
      <c r="E18" s="142" t="s">
        <v>6</v>
      </c>
      <c r="F18" s="142" t="s">
        <v>7</v>
      </c>
      <c r="G18" s="142">
        <v>900</v>
      </c>
      <c r="H18" s="143">
        <v>0.84199999999999997</v>
      </c>
      <c r="I18" s="143">
        <v>1.811111E-3</v>
      </c>
      <c r="J18" s="368" t="s">
        <v>477</v>
      </c>
      <c r="K18" s="554">
        <v>72.672600000000017</v>
      </c>
      <c r="L18" s="556"/>
      <c r="M18" s="536"/>
      <c r="N18" s="233">
        <f>M18*K18</f>
        <v>0</v>
      </c>
      <c r="O18" s="25"/>
      <c r="P18" s="230">
        <f t="shared" ref="P18:P33" si="1">M18*H18</f>
        <v>0</v>
      </c>
      <c r="Q18" s="231">
        <f t="shared" ref="Q18:Q33" si="2">I18*M18</f>
        <v>0</v>
      </c>
      <c r="R18" s="78"/>
      <c r="S18" s="78"/>
      <c r="X18" s="584"/>
      <c r="Y18" s="583"/>
      <c r="Z18" s="586"/>
      <c r="AA18" s="586"/>
      <c r="AB18" s="586"/>
      <c r="AC18" s="586"/>
      <c r="AD18" s="586"/>
      <c r="AE18" s="586"/>
      <c r="AF18" s="586"/>
      <c r="AG18" s="586"/>
      <c r="AH18" s="586"/>
      <c r="AI18" s="586"/>
    </row>
    <row r="19" spans="1:35" s="3" customFormat="1" ht="45" customHeight="1">
      <c r="A19" s="159">
        <v>2</v>
      </c>
      <c r="B19" s="160" t="s">
        <v>207</v>
      </c>
      <c r="C19" s="479"/>
      <c r="D19" s="466"/>
      <c r="E19" s="129" t="s">
        <v>9</v>
      </c>
      <c r="F19" s="129" t="s">
        <v>8</v>
      </c>
      <c r="G19" s="129">
        <v>120</v>
      </c>
      <c r="H19" s="23">
        <v>5.7050000000000001</v>
      </c>
      <c r="I19" s="23">
        <v>1.2800000000000001E-2</v>
      </c>
      <c r="J19" s="24">
        <v>4631145417864</v>
      </c>
      <c r="K19" s="554">
        <v>266.86399999999998</v>
      </c>
      <c r="L19" s="556"/>
      <c r="M19" s="534"/>
      <c r="N19" s="233">
        <f t="shared" ref="N19:N36" si="3">M19*K19</f>
        <v>0</v>
      </c>
      <c r="O19" s="25"/>
      <c r="P19" s="27">
        <f t="shared" si="1"/>
        <v>0</v>
      </c>
      <c r="Q19" s="28">
        <f t="shared" si="2"/>
        <v>0</v>
      </c>
      <c r="R19" s="78"/>
      <c r="S19" s="78"/>
      <c r="X19" s="584"/>
      <c r="Y19" s="583"/>
      <c r="Z19" s="586"/>
      <c r="AA19" s="586"/>
      <c r="AB19" s="586"/>
      <c r="AC19" s="586"/>
      <c r="AD19" s="586"/>
      <c r="AE19" s="586"/>
      <c r="AF19" s="586"/>
      <c r="AG19" s="586"/>
      <c r="AH19" s="586"/>
      <c r="AI19" s="586"/>
    </row>
    <row r="20" spans="1:35" s="3" customFormat="1" ht="40" customHeight="1">
      <c r="A20" s="159">
        <v>3</v>
      </c>
      <c r="B20" s="160" t="s">
        <v>208</v>
      </c>
      <c r="C20" s="480" t="s">
        <v>122</v>
      </c>
      <c r="D20" s="465"/>
      <c r="E20" s="129" t="s">
        <v>6</v>
      </c>
      <c r="F20" s="129" t="s">
        <v>7</v>
      </c>
      <c r="G20" s="129">
        <v>900</v>
      </c>
      <c r="H20" s="23">
        <v>0.84199999999999997</v>
      </c>
      <c r="I20" s="23">
        <v>1.811111E-3</v>
      </c>
      <c r="J20" s="24">
        <v>4631140849806</v>
      </c>
      <c r="K20" s="554">
        <v>72.672600000000017</v>
      </c>
      <c r="L20" s="556"/>
      <c r="M20" s="534"/>
      <c r="N20" s="233">
        <f t="shared" si="3"/>
        <v>0</v>
      </c>
      <c r="O20" s="25"/>
      <c r="P20" s="27">
        <f t="shared" si="1"/>
        <v>0</v>
      </c>
      <c r="Q20" s="28">
        <f t="shared" si="2"/>
        <v>0</v>
      </c>
      <c r="R20" s="78"/>
      <c r="S20" s="78"/>
      <c r="X20" s="584"/>
      <c r="Y20" s="583"/>
      <c r="Z20" s="586"/>
      <c r="AA20" s="586"/>
      <c r="AB20" s="586"/>
      <c r="AC20" s="586"/>
      <c r="AD20" s="586"/>
      <c r="AE20" s="586"/>
      <c r="AF20" s="586"/>
      <c r="AG20" s="586"/>
      <c r="AH20" s="586"/>
      <c r="AI20" s="586"/>
    </row>
    <row r="21" spans="1:35" s="3" customFormat="1" ht="40" customHeight="1">
      <c r="A21" s="159">
        <v>4</v>
      </c>
      <c r="B21" s="160" t="s">
        <v>209</v>
      </c>
      <c r="C21" s="479"/>
      <c r="D21" s="466"/>
      <c r="E21" s="129" t="s">
        <v>9</v>
      </c>
      <c r="F21" s="129" t="s">
        <v>8</v>
      </c>
      <c r="G21" s="129">
        <v>120</v>
      </c>
      <c r="H21" s="23">
        <v>5.7050000000000001</v>
      </c>
      <c r="I21" s="23">
        <v>1.2800000000000001E-2</v>
      </c>
      <c r="J21" s="24">
        <v>4631145417888</v>
      </c>
      <c r="K21" s="554">
        <v>266.86399999999998</v>
      </c>
      <c r="L21" s="556"/>
      <c r="M21" s="534"/>
      <c r="N21" s="233">
        <f t="shared" si="3"/>
        <v>0</v>
      </c>
      <c r="O21" s="25"/>
      <c r="P21" s="27">
        <f t="shared" si="1"/>
        <v>0</v>
      </c>
      <c r="Q21" s="28">
        <f t="shared" si="2"/>
        <v>0</v>
      </c>
      <c r="R21" s="78"/>
      <c r="S21" s="78"/>
      <c r="X21" s="584"/>
      <c r="Y21" s="583"/>
      <c r="Z21" s="586"/>
      <c r="AA21" s="586"/>
      <c r="AB21" s="586"/>
      <c r="AC21" s="586"/>
      <c r="AD21" s="586"/>
      <c r="AE21" s="586"/>
      <c r="AF21" s="586"/>
      <c r="AG21" s="586"/>
      <c r="AH21" s="586"/>
      <c r="AI21" s="586"/>
    </row>
    <row r="22" spans="1:35" s="3" customFormat="1" ht="40" customHeight="1">
      <c r="A22" s="159">
        <v>5</v>
      </c>
      <c r="B22" s="160" t="s">
        <v>210</v>
      </c>
      <c r="C22" s="479" t="s">
        <v>123</v>
      </c>
      <c r="D22" s="467"/>
      <c r="E22" s="129" t="s">
        <v>6</v>
      </c>
      <c r="F22" s="129" t="s">
        <v>7</v>
      </c>
      <c r="G22" s="129">
        <v>900</v>
      </c>
      <c r="H22" s="23">
        <v>0.84199999999999997</v>
      </c>
      <c r="I22" s="23">
        <v>1.811111E-3</v>
      </c>
      <c r="J22" s="24">
        <v>4631140849776</v>
      </c>
      <c r="K22" s="554">
        <v>76.133200000000016</v>
      </c>
      <c r="L22" s="556"/>
      <c r="M22" s="534"/>
      <c r="N22" s="233">
        <f t="shared" si="3"/>
        <v>0</v>
      </c>
      <c r="O22" s="25"/>
      <c r="P22" s="27">
        <f t="shared" si="1"/>
        <v>0</v>
      </c>
      <c r="Q22" s="28">
        <f t="shared" si="2"/>
        <v>0</v>
      </c>
      <c r="R22" s="78"/>
      <c r="S22" s="78"/>
      <c r="X22" s="584"/>
      <c r="Y22" s="583"/>
      <c r="Z22" s="586"/>
      <c r="AA22" s="586"/>
      <c r="AB22" s="586"/>
      <c r="AC22" s="586"/>
      <c r="AD22" s="586"/>
      <c r="AE22" s="586"/>
      <c r="AF22" s="586"/>
      <c r="AG22" s="586"/>
      <c r="AH22" s="586"/>
      <c r="AI22" s="586"/>
    </row>
    <row r="23" spans="1:35" s="3" customFormat="1" ht="40" customHeight="1">
      <c r="A23" s="159">
        <v>6</v>
      </c>
      <c r="B23" s="160" t="s">
        <v>211</v>
      </c>
      <c r="C23" s="479"/>
      <c r="D23" s="468"/>
      <c r="E23" s="129" t="s">
        <v>9</v>
      </c>
      <c r="F23" s="129" t="s">
        <v>8</v>
      </c>
      <c r="G23" s="129">
        <v>120</v>
      </c>
      <c r="H23" s="23">
        <v>5.7050000000000001</v>
      </c>
      <c r="I23" s="23">
        <v>1.2800000000000001E-2</v>
      </c>
      <c r="J23" s="24">
        <v>4631145417857</v>
      </c>
      <c r="K23" s="554">
        <v>273.90999999999997</v>
      </c>
      <c r="L23" s="556"/>
      <c r="M23" s="534"/>
      <c r="N23" s="233">
        <f t="shared" si="3"/>
        <v>0</v>
      </c>
      <c r="O23" s="25"/>
      <c r="P23" s="27">
        <f t="shared" si="1"/>
        <v>0</v>
      </c>
      <c r="Q23" s="28">
        <f t="shared" si="2"/>
        <v>0</v>
      </c>
      <c r="R23" s="78"/>
      <c r="S23" s="78"/>
      <c r="X23" s="584"/>
      <c r="Y23" s="583"/>
      <c r="Z23" s="586"/>
      <c r="AA23" s="586"/>
      <c r="AB23" s="586"/>
      <c r="AC23" s="586"/>
      <c r="AD23" s="586"/>
      <c r="AE23" s="586"/>
      <c r="AF23" s="586"/>
      <c r="AG23" s="586"/>
      <c r="AH23" s="586"/>
      <c r="AI23" s="586"/>
    </row>
    <row r="24" spans="1:35" s="3" customFormat="1" ht="40" customHeight="1">
      <c r="A24" s="159">
        <v>7</v>
      </c>
      <c r="B24" s="160" t="s">
        <v>212</v>
      </c>
      <c r="C24" s="475" t="s">
        <v>124</v>
      </c>
      <c r="D24" s="469"/>
      <c r="E24" s="129" t="s">
        <v>6</v>
      </c>
      <c r="F24" s="129" t="s">
        <v>7</v>
      </c>
      <c r="G24" s="129">
        <v>900</v>
      </c>
      <c r="H24" s="23">
        <v>0.84199999999999997</v>
      </c>
      <c r="I24" s="23">
        <v>1.811111E-3</v>
      </c>
      <c r="J24" s="29">
        <v>4631140849790</v>
      </c>
      <c r="K24" s="554">
        <v>69.212000000000003</v>
      </c>
      <c r="L24" s="556"/>
      <c r="M24" s="534"/>
      <c r="N24" s="233">
        <f t="shared" si="3"/>
        <v>0</v>
      </c>
      <c r="O24" s="25"/>
      <c r="P24" s="27">
        <f t="shared" si="1"/>
        <v>0</v>
      </c>
      <c r="Q24" s="28">
        <f t="shared" si="2"/>
        <v>0</v>
      </c>
      <c r="R24" s="78"/>
      <c r="S24" s="78"/>
      <c r="X24" s="584"/>
      <c r="Y24" s="583"/>
      <c r="Z24" s="586"/>
      <c r="AA24" s="586"/>
      <c r="AB24" s="586"/>
      <c r="AC24" s="586"/>
      <c r="AD24" s="586"/>
      <c r="AE24" s="586"/>
      <c r="AF24" s="586"/>
      <c r="AG24" s="586"/>
      <c r="AH24" s="586"/>
      <c r="AI24" s="586"/>
    </row>
    <row r="25" spans="1:35" s="3" customFormat="1" ht="40" customHeight="1">
      <c r="A25" s="159">
        <v>8</v>
      </c>
      <c r="B25" s="160" t="s">
        <v>213</v>
      </c>
      <c r="C25" s="475"/>
      <c r="D25" s="460"/>
      <c r="E25" s="129" t="s">
        <v>9</v>
      </c>
      <c r="F25" s="129" t="s">
        <v>8</v>
      </c>
      <c r="G25" s="129">
        <v>120</v>
      </c>
      <c r="H25" s="23">
        <v>5.7050000000000001</v>
      </c>
      <c r="I25" s="23">
        <v>1.2800000000000001E-2</v>
      </c>
      <c r="J25" s="29">
        <v>4631145417871</v>
      </c>
      <c r="K25" s="554">
        <v>266.04500000000002</v>
      </c>
      <c r="L25" s="556"/>
      <c r="M25" s="537"/>
      <c r="N25" s="233">
        <f t="shared" si="3"/>
        <v>0</v>
      </c>
      <c r="O25" s="25"/>
      <c r="P25" s="27">
        <f t="shared" si="1"/>
        <v>0</v>
      </c>
      <c r="Q25" s="28">
        <f t="shared" si="2"/>
        <v>0</v>
      </c>
      <c r="R25" s="78"/>
      <c r="S25" s="78"/>
      <c r="X25" s="584"/>
      <c r="Y25" s="583"/>
      <c r="Z25" s="586"/>
      <c r="AA25" s="586"/>
      <c r="AB25" s="586"/>
      <c r="AC25" s="586"/>
      <c r="AD25" s="586"/>
      <c r="AE25" s="586"/>
      <c r="AF25" s="586"/>
      <c r="AG25" s="586"/>
      <c r="AH25" s="586"/>
      <c r="AI25" s="586"/>
    </row>
    <row r="26" spans="1:35" s="3" customFormat="1" ht="40" customHeight="1">
      <c r="A26" s="159">
        <v>9</v>
      </c>
      <c r="B26" s="316" t="s">
        <v>214</v>
      </c>
      <c r="C26" s="479" t="s">
        <v>125</v>
      </c>
      <c r="D26" s="467"/>
      <c r="E26" s="129" t="s">
        <v>6</v>
      </c>
      <c r="F26" s="129" t="s">
        <v>7</v>
      </c>
      <c r="G26" s="129">
        <v>900</v>
      </c>
      <c r="H26" s="23">
        <v>0.84199999999999997</v>
      </c>
      <c r="I26" s="23">
        <v>1.811111E-3</v>
      </c>
      <c r="J26" s="24">
        <v>4631140849813</v>
      </c>
      <c r="K26" s="554">
        <v>77.863500000000016</v>
      </c>
      <c r="L26" s="556"/>
      <c r="M26" s="534"/>
      <c r="N26" s="233">
        <f t="shared" si="3"/>
        <v>0</v>
      </c>
      <c r="O26" s="25"/>
      <c r="P26" s="27">
        <f t="shared" si="1"/>
        <v>0</v>
      </c>
      <c r="Q26" s="28">
        <f t="shared" si="2"/>
        <v>0</v>
      </c>
      <c r="R26" s="78"/>
      <c r="S26" s="78"/>
      <c r="X26" s="584"/>
      <c r="Y26" s="583"/>
      <c r="Z26" s="586"/>
      <c r="AA26" s="586"/>
      <c r="AB26" s="586"/>
      <c r="AC26" s="586"/>
      <c r="AD26" s="586"/>
      <c r="AE26" s="586"/>
      <c r="AF26" s="586"/>
      <c r="AG26" s="586"/>
      <c r="AH26" s="586"/>
      <c r="AI26" s="586"/>
    </row>
    <row r="27" spans="1:35" s="3" customFormat="1" ht="40" customHeight="1">
      <c r="A27" s="159">
        <v>10</v>
      </c>
      <c r="B27" s="160" t="s">
        <v>215</v>
      </c>
      <c r="C27" s="479"/>
      <c r="D27" s="468"/>
      <c r="E27" s="129" t="s">
        <v>9</v>
      </c>
      <c r="F27" s="129" t="s">
        <v>8</v>
      </c>
      <c r="G27" s="129">
        <v>120</v>
      </c>
      <c r="H27" s="23">
        <v>5.7050000000000001</v>
      </c>
      <c r="I27" s="23">
        <v>1.2800000000000001E-2</v>
      </c>
      <c r="J27" s="24">
        <v>4631145417895</v>
      </c>
      <c r="K27" s="554">
        <v>277.05599999999998</v>
      </c>
      <c r="L27" s="556"/>
      <c r="M27" s="534"/>
      <c r="N27" s="233">
        <f t="shared" si="3"/>
        <v>0</v>
      </c>
      <c r="O27" s="25"/>
      <c r="P27" s="27">
        <f t="shared" si="1"/>
        <v>0</v>
      </c>
      <c r="Q27" s="28">
        <f t="shared" si="2"/>
        <v>0</v>
      </c>
      <c r="R27" s="78"/>
      <c r="S27" s="78"/>
      <c r="X27" s="584"/>
      <c r="Y27" s="583"/>
      <c r="Z27" s="586"/>
      <c r="AA27" s="586"/>
      <c r="AB27" s="586"/>
      <c r="AC27" s="586"/>
      <c r="AD27" s="586"/>
      <c r="AE27" s="586"/>
      <c r="AF27" s="586"/>
      <c r="AG27" s="586"/>
      <c r="AH27" s="586"/>
      <c r="AI27" s="586"/>
    </row>
    <row r="28" spans="1:35" s="3" customFormat="1" ht="40" customHeight="1">
      <c r="A28" s="159">
        <v>11</v>
      </c>
      <c r="B28" s="316" t="s">
        <v>216</v>
      </c>
      <c r="C28" s="474" t="s">
        <v>126</v>
      </c>
      <c r="D28" s="476"/>
      <c r="E28" s="129" t="s">
        <v>23</v>
      </c>
      <c r="F28" s="129" t="s">
        <v>13</v>
      </c>
      <c r="G28" s="129">
        <v>730</v>
      </c>
      <c r="H28" s="23">
        <v>1.1305000000000001</v>
      </c>
      <c r="I28" s="23">
        <f>1.63/G28</f>
        <v>2.2328767123287671E-3</v>
      </c>
      <c r="J28" s="29">
        <v>4631141597355</v>
      </c>
      <c r="K28" s="554">
        <v>51.908999999999999</v>
      </c>
      <c r="L28" s="556"/>
      <c r="M28" s="534"/>
      <c r="N28" s="233">
        <f t="shared" si="3"/>
        <v>0</v>
      </c>
      <c r="O28" s="25"/>
      <c r="P28" s="27">
        <f t="shared" si="1"/>
        <v>0</v>
      </c>
      <c r="Q28" s="28">
        <f t="shared" si="2"/>
        <v>0</v>
      </c>
      <c r="R28" s="78"/>
      <c r="S28" s="78"/>
      <c r="X28" s="584"/>
      <c r="Y28" s="583"/>
      <c r="Z28" s="586"/>
      <c r="AA28" s="586"/>
      <c r="AB28" s="586"/>
      <c r="AC28" s="586"/>
      <c r="AD28" s="586"/>
      <c r="AE28" s="586"/>
      <c r="AF28" s="586"/>
      <c r="AG28" s="586"/>
      <c r="AH28" s="586"/>
      <c r="AI28" s="586"/>
    </row>
    <row r="29" spans="1:35" s="3" customFormat="1" ht="40" customHeight="1">
      <c r="A29" s="159">
        <v>12</v>
      </c>
      <c r="B29" s="160" t="s">
        <v>217</v>
      </c>
      <c r="C29" s="474"/>
      <c r="D29" s="477"/>
      <c r="E29" s="129" t="s">
        <v>4</v>
      </c>
      <c r="F29" s="161" t="s">
        <v>8</v>
      </c>
      <c r="G29" s="129">
        <v>120</v>
      </c>
      <c r="H29" s="23">
        <v>5.7050000000000001</v>
      </c>
      <c r="I29" s="23">
        <v>1.2800000000000001E-2</v>
      </c>
      <c r="J29" s="29">
        <v>4631145417826</v>
      </c>
      <c r="K29" s="554">
        <v>214.136</v>
      </c>
      <c r="L29" s="556"/>
      <c r="M29" s="534"/>
      <c r="N29" s="233">
        <f t="shared" si="3"/>
        <v>0</v>
      </c>
      <c r="O29" s="25"/>
      <c r="P29" s="27">
        <f t="shared" si="1"/>
        <v>0</v>
      </c>
      <c r="Q29" s="28">
        <f t="shared" si="2"/>
        <v>0</v>
      </c>
      <c r="R29" s="78"/>
      <c r="S29" s="78"/>
      <c r="X29" s="584"/>
      <c r="Y29" s="583"/>
      <c r="Z29" s="586"/>
      <c r="AA29" s="586"/>
      <c r="AB29" s="586"/>
      <c r="AC29" s="586"/>
      <c r="AD29" s="586"/>
      <c r="AE29" s="586"/>
      <c r="AF29" s="586"/>
      <c r="AG29" s="586"/>
      <c r="AH29" s="586"/>
      <c r="AI29" s="586"/>
    </row>
    <row r="30" spans="1:35" s="3" customFormat="1" ht="40" customHeight="1">
      <c r="A30" s="159">
        <v>13</v>
      </c>
      <c r="B30" s="316" t="s">
        <v>218</v>
      </c>
      <c r="C30" s="474" t="s">
        <v>127</v>
      </c>
      <c r="D30" s="476"/>
      <c r="E30" s="129" t="s">
        <v>23</v>
      </c>
      <c r="F30" s="129" t="s">
        <v>13</v>
      </c>
      <c r="G30" s="129">
        <v>730</v>
      </c>
      <c r="H30" s="23">
        <v>1.1305000000000001</v>
      </c>
      <c r="I30" s="23">
        <f>1.63/G30</f>
        <v>2.2328767123287671E-3</v>
      </c>
      <c r="J30" s="29">
        <v>4631141597348</v>
      </c>
      <c r="K30" s="554">
        <v>51.908999999999999</v>
      </c>
      <c r="L30" s="556"/>
      <c r="M30" s="534"/>
      <c r="N30" s="233">
        <f t="shared" si="3"/>
        <v>0</v>
      </c>
      <c r="O30" s="25"/>
      <c r="P30" s="27">
        <f t="shared" si="1"/>
        <v>0</v>
      </c>
      <c r="Q30" s="28">
        <f t="shared" si="2"/>
        <v>0</v>
      </c>
      <c r="R30" s="78"/>
      <c r="S30" s="78"/>
      <c r="X30" s="584"/>
      <c r="Y30" s="583"/>
      <c r="Z30" s="586"/>
      <c r="AA30" s="586"/>
      <c r="AB30" s="586"/>
      <c r="AC30" s="586"/>
      <c r="AD30" s="586"/>
      <c r="AE30" s="586"/>
      <c r="AF30" s="586"/>
      <c r="AG30" s="586"/>
      <c r="AH30" s="586"/>
      <c r="AI30" s="586"/>
    </row>
    <row r="31" spans="1:35" s="3" customFormat="1" ht="40" customHeight="1">
      <c r="A31" s="159">
        <v>14</v>
      </c>
      <c r="B31" s="160" t="s">
        <v>219</v>
      </c>
      <c r="C31" s="474"/>
      <c r="D31" s="477"/>
      <c r="E31" s="129" t="s">
        <v>4</v>
      </c>
      <c r="F31" s="161" t="s">
        <v>8</v>
      </c>
      <c r="G31" s="129">
        <v>120</v>
      </c>
      <c r="H31" s="23">
        <v>5.7050000000000001</v>
      </c>
      <c r="I31" s="23">
        <v>1.2800000000000001E-2</v>
      </c>
      <c r="J31" s="29">
        <v>4631145417819</v>
      </c>
      <c r="K31" s="554">
        <v>214.136</v>
      </c>
      <c r="L31" s="556"/>
      <c r="M31" s="534"/>
      <c r="N31" s="233">
        <f t="shared" si="3"/>
        <v>0</v>
      </c>
      <c r="O31" s="25"/>
      <c r="P31" s="27">
        <f t="shared" si="1"/>
        <v>0</v>
      </c>
      <c r="Q31" s="28">
        <f t="shared" si="2"/>
        <v>0</v>
      </c>
      <c r="R31" s="78"/>
      <c r="S31" s="78"/>
      <c r="X31" s="584"/>
      <c r="Y31" s="583"/>
      <c r="Z31" s="586"/>
      <c r="AA31" s="586"/>
      <c r="AB31" s="586"/>
      <c r="AC31" s="586"/>
      <c r="AD31" s="586"/>
      <c r="AE31" s="586"/>
      <c r="AF31" s="586"/>
      <c r="AG31" s="586"/>
      <c r="AH31" s="586"/>
      <c r="AI31" s="586"/>
    </row>
    <row r="32" spans="1:35" s="3" customFormat="1" ht="40" customHeight="1">
      <c r="A32" s="159">
        <v>15</v>
      </c>
      <c r="B32" s="316" t="s">
        <v>220</v>
      </c>
      <c r="C32" s="475" t="s">
        <v>128</v>
      </c>
      <c r="D32" s="469"/>
      <c r="E32" s="129" t="s">
        <v>23</v>
      </c>
      <c r="F32" s="129" t="s">
        <v>13</v>
      </c>
      <c r="G32" s="129">
        <v>730</v>
      </c>
      <c r="H32" s="23">
        <v>1.1305000000000001</v>
      </c>
      <c r="I32" s="23">
        <f>1.63/G32</f>
        <v>2.2328767123287671E-3</v>
      </c>
      <c r="J32" s="29">
        <v>4631145417840</v>
      </c>
      <c r="K32" s="554">
        <v>51.908999999999999</v>
      </c>
      <c r="L32" s="556"/>
      <c r="M32" s="534"/>
      <c r="N32" s="233">
        <f t="shared" si="3"/>
        <v>0</v>
      </c>
      <c r="O32" s="25"/>
      <c r="P32" s="27">
        <f t="shared" si="1"/>
        <v>0</v>
      </c>
      <c r="Q32" s="28">
        <f t="shared" si="2"/>
        <v>0</v>
      </c>
      <c r="R32" s="78"/>
      <c r="S32" s="78"/>
      <c r="X32" s="584"/>
      <c r="Y32" s="583"/>
      <c r="Z32" s="586"/>
      <c r="AA32" s="586"/>
      <c r="AB32" s="586"/>
      <c r="AC32" s="586"/>
      <c r="AD32" s="586"/>
      <c r="AE32" s="586"/>
      <c r="AF32" s="586"/>
      <c r="AG32" s="586"/>
      <c r="AH32" s="586"/>
      <c r="AI32" s="586"/>
    </row>
    <row r="33" spans="1:44" s="3" customFormat="1" ht="40" customHeight="1">
      <c r="A33" s="159">
        <v>16</v>
      </c>
      <c r="B33" s="160" t="s">
        <v>221</v>
      </c>
      <c r="C33" s="475"/>
      <c r="D33" s="460"/>
      <c r="E33" s="129" t="s">
        <v>4</v>
      </c>
      <c r="F33" s="161" t="s">
        <v>8</v>
      </c>
      <c r="G33" s="129">
        <v>120</v>
      </c>
      <c r="H33" s="23">
        <v>5.7050000000000001</v>
      </c>
      <c r="I33" s="23">
        <v>1.2800000000000001E-2</v>
      </c>
      <c r="J33" s="60">
        <v>4631145417833</v>
      </c>
      <c r="K33" s="554">
        <v>214.136</v>
      </c>
      <c r="L33" s="556"/>
      <c r="M33" s="534"/>
      <c r="N33" s="233">
        <f t="shared" si="3"/>
        <v>0</v>
      </c>
      <c r="O33" s="25"/>
      <c r="P33" s="27">
        <f t="shared" si="1"/>
        <v>0</v>
      </c>
      <c r="Q33" s="28">
        <f t="shared" si="2"/>
        <v>0</v>
      </c>
      <c r="R33" s="78"/>
      <c r="S33" s="78"/>
      <c r="X33" s="584"/>
      <c r="Y33" s="583"/>
      <c r="Z33" s="586"/>
      <c r="AA33" s="586"/>
      <c r="AB33" s="586"/>
      <c r="AC33" s="586"/>
      <c r="AD33" s="586"/>
      <c r="AE33" s="586"/>
      <c r="AF33" s="586"/>
      <c r="AG33" s="586"/>
      <c r="AH33" s="586"/>
      <c r="AI33" s="586"/>
    </row>
    <row r="34" spans="1:44" s="3" customFormat="1" ht="92.25" customHeight="1">
      <c r="A34" s="159">
        <v>17</v>
      </c>
      <c r="B34" s="162" t="s">
        <v>222</v>
      </c>
      <c r="C34" s="475" t="s">
        <v>129</v>
      </c>
      <c r="D34" s="460"/>
      <c r="E34" s="129" t="s">
        <v>23</v>
      </c>
      <c r="F34" s="129" t="s">
        <v>13</v>
      </c>
      <c r="G34" s="129">
        <v>730</v>
      </c>
      <c r="H34" s="23">
        <v>1.1305000000000001</v>
      </c>
      <c r="I34" s="23">
        <f>1.63/G34</f>
        <v>2.2328767123287671E-3</v>
      </c>
      <c r="J34" s="29">
        <v>4631140982718</v>
      </c>
      <c r="K34" s="554">
        <v>47.190000000000005</v>
      </c>
      <c r="L34" s="556"/>
      <c r="M34" s="534"/>
      <c r="N34" s="233">
        <f t="shared" si="3"/>
        <v>0</v>
      </c>
      <c r="O34" s="25"/>
      <c r="P34" s="27">
        <f>M34*H34</f>
        <v>0</v>
      </c>
      <c r="Q34" s="28">
        <f>I34*M34</f>
        <v>0</v>
      </c>
      <c r="R34" s="78"/>
      <c r="S34" s="78"/>
      <c r="X34" s="584"/>
      <c r="Y34" s="593"/>
      <c r="Z34" s="586"/>
      <c r="AA34" s="586"/>
      <c r="AB34" s="586"/>
      <c r="AC34" s="586"/>
      <c r="AD34" s="586"/>
      <c r="AE34" s="586"/>
      <c r="AF34" s="586"/>
      <c r="AG34" s="586"/>
      <c r="AH34" s="586"/>
      <c r="AI34" s="586"/>
    </row>
    <row r="35" spans="1:44" s="3" customFormat="1" ht="85.5" customHeight="1">
      <c r="A35" s="159">
        <v>18</v>
      </c>
      <c r="B35" s="306" t="s">
        <v>223</v>
      </c>
      <c r="C35" s="475" t="s">
        <v>130</v>
      </c>
      <c r="D35" s="305"/>
      <c r="E35" s="129" t="s">
        <v>23</v>
      </c>
      <c r="F35" s="129" t="s">
        <v>13</v>
      </c>
      <c r="G35" s="129">
        <v>730</v>
      </c>
      <c r="H35" s="129">
        <v>1.1305000000000001</v>
      </c>
      <c r="I35" s="129">
        <f>1.63/G35</f>
        <v>2.2328767123287671E-3</v>
      </c>
      <c r="J35" s="29">
        <v>4631147040152</v>
      </c>
      <c r="K35" s="554">
        <v>38.61</v>
      </c>
      <c r="L35" s="556"/>
      <c r="M35" s="538"/>
      <c r="N35" s="233">
        <f t="shared" si="3"/>
        <v>0</v>
      </c>
      <c r="O35" s="25"/>
      <c r="P35" s="228">
        <f>M35*H35</f>
        <v>0</v>
      </c>
      <c r="Q35" s="229">
        <f>I35*M35</f>
        <v>0</v>
      </c>
      <c r="R35" s="78"/>
      <c r="S35" s="78"/>
      <c r="X35" s="584"/>
      <c r="Y35" s="593"/>
      <c r="Z35" s="586"/>
      <c r="AA35" s="586"/>
      <c r="AB35" s="586"/>
      <c r="AC35" s="586"/>
      <c r="AD35" s="586"/>
      <c r="AE35" s="586"/>
      <c r="AF35" s="586"/>
      <c r="AG35" s="586"/>
      <c r="AH35" s="586"/>
      <c r="AI35" s="586"/>
    </row>
    <row r="36" spans="1:44" s="307" customFormat="1" ht="98.25" customHeight="1" thickBot="1">
      <c r="A36" s="345">
        <v>19</v>
      </c>
      <c r="B36" s="346" t="s">
        <v>445</v>
      </c>
      <c r="C36" s="347" t="s">
        <v>446</v>
      </c>
      <c r="D36" s="343"/>
      <c r="E36" s="348" t="s">
        <v>23</v>
      </c>
      <c r="F36" s="348" t="s">
        <v>13</v>
      </c>
      <c r="G36" s="348">
        <v>730</v>
      </c>
      <c r="H36" s="348">
        <v>1.1305000000000001</v>
      </c>
      <c r="I36" s="349"/>
      <c r="J36" s="350">
        <v>4631154406316</v>
      </c>
      <c r="K36" s="561">
        <v>47.06</v>
      </c>
      <c r="L36" s="556"/>
      <c r="M36" s="538"/>
      <c r="N36" s="233">
        <f t="shared" si="3"/>
        <v>0</v>
      </c>
      <c r="O36" s="25"/>
      <c r="P36" s="228">
        <f>M36*H36</f>
        <v>0</v>
      </c>
      <c r="Q36" s="229">
        <f>I36*M36</f>
        <v>0</v>
      </c>
      <c r="R36" s="344"/>
      <c r="S36" s="78"/>
      <c r="T36" s="3"/>
      <c r="U36" s="3"/>
      <c r="V36" s="3"/>
      <c r="W36" s="3"/>
      <c r="X36" s="584"/>
      <c r="Y36" s="593"/>
      <c r="Z36" s="586"/>
      <c r="AA36" s="586"/>
      <c r="AB36" s="586"/>
      <c r="AC36" s="586"/>
      <c r="AD36" s="586"/>
      <c r="AE36" s="586"/>
      <c r="AF36" s="586"/>
      <c r="AG36" s="586"/>
      <c r="AH36" s="586"/>
      <c r="AI36" s="586"/>
    </row>
    <row r="37" spans="1:44" s="2" customFormat="1" ht="25" customHeight="1" thickBot="1">
      <c r="A37" s="482" t="s">
        <v>119</v>
      </c>
      <c r="B37" s="483"/>
      <c r="C37" s="483"/>
      <c r="D37" s="483"/>
      <c r="E37" s="483"/>
      <c r="F37" s="483"/>
      <c r="G37" s="483"/>
      <c r="H37" s="483"/>
      <c r="I37" s="483"/>
      <c r="J37" s="519"/>
      <c r="K37" s="519"/>
      <c r="L37" s="519"/>
      <c r="M37" s="579"/>
      <c r="N37" s="580"/>
      <c r="O37" s="19"/>
      <c r="P37" s="566"/>
      <c r="Q37" s="565"/>
      <c r="R37" s="308"/>
      <c r="S37" s="78"/>
      <c r="T37" s="3"/>
      <c r="U37" s="3"/>
      <c r="V37" s="3"/>
      <c r="W37" s="3"/>
      <c r="X37" s="584"/>
      <c r="Y37" s="586"/>
      <c r="Z37" s="586"/>
      <c r="AA37" s="586"/>
      <c r="AB37" s="586"/>
      <c r="AC37" s="586"/>
      <c r="AD37" s="586"/>
      <c r="AE37" s="586"/>
      <c r="AF37" s="586"/>
      <c r="AG37" s="586"/>
      <c r="AH37" s="586"/>
      <c r="AI37" s="586"/>
      <c r="AJ37" s="3"/>
      <c r="AK37" s="3"/>
      <c r="AL37" s="3"/>
      <c r="AM37" s="3"/>
      <c r="AN37" s="3"/>
      <c r="AO37" s="3"/>
      <c r="AP37" s="3"/>
      <c r="AQ37" s="3"/>
      <c r="AR37" s="3"/>
    </row>
    <row r="38" spans="1:44" s="3" customFormat="1" ht="45.75" customHeight="1">
      <c r="A38" s="163">
        <v>1</v>
      </c>
      <c r="B38" s="318" t="s">
        <v>226</v>
      </c>
      <c r="C38" s="484" t="s">
        <v>131</v>
      </c>
      <c r="D38" s="470"/>
      <c r="E38" s="164" t="s">
        <v>2</v>
      </c>
      <c r="F38" s="369" t="s">
        <v>25</v>
      </c>
      <c r="G38" s="369">
        <v>768</v>
      </c>
      <c r="H38" s="370">
        <v>0.5696</v>
      </c>
      <c r="I38" s="143">
        <f>1.63/G38</f>
        <v>2.1223958333333333E-3</v>
      </c>
      <c r="J38" s="371">
        <v>4631150809197</v>
      </c>
      <c r="K38" s="554">
        <v>62.920000000000009</v>
      </c>
      <c r="L38" s="556"/>
      <c r="M38" s="536"/>
      <c r="N38" s="233">
        <f>M38*K38</f>
        <v>0</v>
      </c>
      <c r="O38" s="25"/>
      <c r="P38" s="230">
        <f>M38*H38</f>
        <v>0</v>
      </c>
      <c r="Q38" s="231">
        <f>I38*M38</f>
        <v>0</v>
      </c>
      <c r="R38" s="78"/>
      <c r="S38" s="78"/>
      <c r="X38" s="584"/>
      <c r="Y38" s="583"/>
      <c r="Z38" s="586"/>
      <c r="AA38" s="586"/>
      <c r="AB38" s="586"/>
      <c r="AC38" s="586"/>
      <c r="AD38" s="586"/>
      <c r="AE38" s="586"/>
      <c r="AF38" s="586"/>
      <c r="AG38" s="586"/>
      <c r="AH38" s="586"/>
      <c r="AI38" s="586"/>
    </row>
    <row r="39" spans="1:44" s="3" customFormat="1" ht="68.25" customHeight="1">
      <c r="A39" s="165">
        <v>2</v>
      </c>
      <c r="B39" s="306" t="s">
        <v>227</v>
      </c>
      <c r="C39" s="485"/>
      <c r="D39" s="471"/>
      <c r="E39" s="148" t="s">
        <v>3</v>
      </c>
      <c r="F39" s="166" t="s">
        <v>8</v>
      </c>
      <c r="G39" s="166">
        <v>126</v>
      </c>
      <c r="H39" s="40">
        <v>5.09</v>
      </c>
      <c r="I39" s="23">
        <f>1.152/G39</f>
        <v>9.1428571428571418E-3</v>
      </c>
      <c r="J39" s="372">
        <v>4631150809180</v>
      </c>
      <c r="K39" s="554">
        <v>171.6</v>
      </c>
      <c r="L39" s="556"/>
      <c r="M39" s="534"/>
      <c r="N39" s="233">
        <f t="shared" ref="N39:N64" si="4">M39*K39</f>
        <v>0</v>
      </c>
      <c r="O39" s="25"/>
      <c r="P39" s="27">
        <f t="shared" ref="P39:P64" si="5">M39*H39</f>
        <v>0</v>
      </c>
      <c r="Q39" s="28">
        <f t="shared" ref="Q39:Q64" si="6">I39*M39</f>
        <v>0</v>
      </c>
      <c r="R39" s="78"/>
      <c r="S39" s="78"/>
      <c r="X39" s="584"/>
      <c r="Y39" s="583"/>
      <c r="Z39" s="586"/>
      <c r="AA39" s="586"/>
      <c r="AB39" s="586"/>
      <c r="AC39" s="586"/>
      <c r="AD39" s="586"/>
      <c r="AE39" s="586"/>
      <c r="AF39" s="586"/>
      <c r="AG39" s="586"/>
      <c r="AH39" s="586"/>
      <c r="AI39" s="586"/>
    </row>
    <row r="40" spans="1:44" s="3" customFormat="1" ht="45.75" customHeight="1">
      <c r="A40" s="165">
        <v>3</v>
      </c>
      <c r="B40" s="162" t="s">
        <v>228</v>
      </c>
      <c r="C40" s="130" t="s">
        <v>132</v>
      </c>
      <c r="D40" s="131"/>
      <c r="E40" s="148" t="s">
        <v>3</v>
      </c>
      <c r="F40" s="166" t="s">
        <v>8</v>
      </c>
      <c r="G40" s="166">
        <v>126</v>
      </c>
      <c r="H40" s="40">
        <v>5.09</v>
      </c>
      <c r="I40" s="82"/>
      <c r="J40" s="82"/>
      <c r="K40" s="554">
        <v>180.18000000000004</v>
      </c>
      <c r="L40" s="556"/>
      <c r="M40" s="534"/>
      <c r="N40" s="233">
        <f t="shared" si="4"/>
        <v>0</v>
      </c>
      <c r="O40" s="25"/>
      <c r="P40" s="27">
        <f t="shared" si="5"/>
        <v>0</v>
      </c>
      <c r="Q40" s="28">
        <f t="shared" si="6"/>
        <v>0</v>
      </c>
      <c r="R40" s="78"/>
      <c r="S40" s="78"/>
      <c r="X40" s="584"/>
      <c r="Y40" s="583"/>
      <c r="Z40" s="586"/>
      <c r="AA40" s="586"/>
      <c r="AB40" s="586"/>
      <c r="AC40" s="586"/>
      <c r="AD40" s="586"/>
      <c r="AE40" s="586"/>
      <c r="AF40" s="586"/>
      <c r="AG40" s="586"/>
      <c r="AH40" s="586"/>
      <c r="AI40" s="586"/>
    </row>
    <row r="41" spans="1:44" s="3" customFormat="1" ht="53.25" customHeight="1">
      <c r="A41" s="165">
        <v>4</v>
      </c>
      <c r="B41" s="147" t="s">
        <v>229</v>
      </c>
      <c r="C41" s="492" t="s">
        <v>133</v>
      </c>
      <c r="D41" s="167"/>
      <c r="E41" s="166" t="s">
        <v>2</v>
      </c>
      <c r="F41" s="168" t="s">
        <v>25</v>
      </c>
      <c r="G41" s="168">
        <v>768</v>
      </c>
      <c r="H41" s="35">
        <v>0.5696</v>
      </c>
      <c r="I41" s="23">
        <f>1.63/G41</f>
        <v>2.1223958333333333E-3</v>
      </c>
      <c r="J41" s="29">
        <v>4631142187463</v>
      </c>
      <c r="K41" s="554">
        <v>55.055</v>
      </c>
      <c r="L41" s="556"/>
      <c r="M41" s="534"/>
      <c r="N41" s="233">
        <f t="shared" si="4"/>
        <v>0</v>
      </c>
      <c r="O41" s="25"/>
      <c r="P41" s="27">
        <f t="shared" si="5"/>
        <v>0</v>
      </c>
      <c r="Q41" s="28">
        <f t="shared" si="6"/>
        <v>0</v>
      </c>
      <c r="R41" s="78"/>
      <c r="S41" s="78"/>
      <c r="X41" s="584"/>
      <c r="Y41" s="583"/>
      <c r="Z41" s="586"/>
      <c r="AA41" s="586"/>
      <c r="AB41" s="586"/>
      <c r="AC41" s="586"/>
      <c r="AD41" s="586"/>
      <c r="AE41" s="586"/>
      <c r="AF41" s="586"/>
      <c r="AG41" s="586"/>
      <c r="AH41" s="586"/>
      <c r="AI41" s="586"/>
    </row>
    <row r="42" spans="1:44" s="3" customFormat="1" ht="80.25" customHeight="1">
      <c r="A42" s="165">
        <v>5</v>
      </c>
      <c r="B42" s="147" t="s">
        <v>230</v>
      </c>
      <c r="C42" s="493"/>
      <c r="D42" s="167"/>
      <c r="E42" s="166" t="s">
        <v>4</v>
      </c>
      <c r="F42" s="166" t="s">
        <v>8</v>
      </c>
      <c r="G42" s="129">
        <v>120</v>
      </c>
      <c r="H42" s="40">
        <v>5.75</v>
      </c>
      <c r="I42" s="23">
        <f>1.152/G42</f>
        <v>9.5999999999999992E-3</v>
      </c>
      <c r="J42" s="29">
        <v>4631142187470</v>
      </c>
      <c r="K42" s="554">
        <v>233.012</v>
      </c>
      <c r="L42" s="556"/>
      <c r="M42" s="534"/>
      <c r="N42" s="233">
        <f t="shared" si="4"/>
        <v>0</v>
      </c>
      <c r="O42" s="25"/>
      <c r="P42" s="27">
        <f t="shared" si="5"/>
        <v>0</v>
      </c>
      <c r="Q42" s="28">
        <f t="shared" si="6"/>
        <v>0</v>
      </c>
      <c r="R42" s="78"/>
      <c r="S42" s="78"/>
      <c r="X42" s="584"/>
      <c r="Y42" s="583"/>
      <c r="Z42" s="586"/>
      <c r="AA42" s="586"/>
      <c r="AB42" s="586"/>
      <c r="AC42" s="586"/>
      <c r="AD42" s="586"/>
      <c r="AE42" s="586"/>
      <c r="AF42" s="586"/>
      <c r="AG42" s="586"/>
      <c r="AH42" s="586"/>
      <c r="AI42" s="586"/>
    </row>
    <row r="43" spans="1:44" s="3" customFormat="1" ht="80.25" customHeight="1">
      <c r="A43" s="165">
        <v>6</v>
      </c>
      <c r="B43" s="147" t="s">
        <v>231</v>
      </c>
      <c r="C43" s="169" t="s">
        <v>142</v>
      </c>
      <c r="D43" s="170"/>
      <c r="E43" s="126" t="s">
        <v>4</v>
      </c>
      <c r="F43" s="126" t="s">
        <v>28</v>
      </c>
      <c r="G43" s="126">
        <v>153</v>
      </c>
      <c r="H43" s="37">
        <v>17.5</v>
      </c>
      <c r="I43" s="37">
        <f>1.63/G43</f>
        <v>1.065359477124183E-2</v>
      </c>
      <c r="J43" s="29">
        <v>4631142187470</v>
      </c>
      <c r="K43" s="554">
        <v>241.59200000000001</v>
      </c>
      <c r="L43" s="556"/>
      <c r="M43" s="534"/>
      <c r="N43" s="233">
        <f t="shared" si="4"/>
        <v>0</v>
      </c>
      <c r="O43" s="25"/>
      <c r="P43" s="27">
        <f t="shared" si="5"/>
        <v>0</v>
      </c>
      <c r="Q43" s="28">
        <f t="shared" si="6"/>
        <v>0</v>
      </c>
      <c r="R43" s="78"/>
      <c r="S43" s="78"/>
      <c r="X43" s="584"/>
      <c r="Y43" s="593"/>
      <c r="Z43" s="586"/>
      <c r="AA43" s="586"/>
      <c r="AB43" s="586"/>
      <c r="AC43" s="586"/>
      <c r="AD43" s="586"/>
      <c r="AE43" s="586"/>
      <c r="AF43" s="586"/>
      <c r="AG43" s="586"/>
      <c r="AH43" s="586"/>
      <c r="AI43" s="586"/>
    </row>
    <row r="44" spans="1:44" s="3" customFormat="1" ht="53.25" customHeight="1">
      <c r="A44" s="165">
        <v>7</v>
      </c>
      <c r="B44" s="147" t="s">
        <v>232</v>
      </c>
      <c r="C44" s="492" t="s">
        <v>134</v>
      </c>
      <c r="D44" s="167"/>
      <c r="E44" s="166" t="s">
        <v>2</v>
      </c>
      <c r="F44" s="168" t="s">
        <v>25</v>
      </c>
      <c r="G44" s="168">
        <v>768</v>
      </c>
      <c r="H44" s="35">
        <v>0.5696</v>
      </c>
      <c r="I44" s="23">
        <f>1.63/G44</f>
        <v>2.1223958333333333E-3</v>
      </c>
      <c r="J44" s="29">
        <v>4631142187487</v>
      </c>
      <c r="K44" s="554">
        <v>55.055</v>
      </c>
      <c r="L44" s="556"/>
      <c r="M44" s="534"/>
      <c r="N44" s="233">
        <f t="shared" si="4"/>
        <v>0</v>
      </c>
      <c r="O44" s="25"/>
      <c r="P44" s="27">
        <f t="shared" si="5"/>
        <v>0</v>
      </c>
      <c r="Q44" s="28">
        <f t="shared" si="6"/>
        <v>0</v>
      </c>
      <c r="R44" s="78"/>
      <c r="S44" s="78"/>
      <c r="X44" s="584"/>
      <c r="Y44" s="583"/>
      <c r="Z44" s="586"/>
      <c r="AA44" s="586"/>
      <c r="AB44" s="586"/>
      <c r="AC44" s="586"/>
      <c r="AD44" s="586"/>
      <c r="AE44" s="586"/>
      <c r="AF44" s="586"/>
      <c r="AG44" s="586"/>
      <c r="AH44" s="586"/>
      <c r="AI44" s="586"/>
    </row>
    <row r="45" spans="1:44" s="3" customFormat="1" ht="83.25" customHeight="1">
      <c r="A45" s="165">
        <v>8</v>
      </c>
      <c r="B45" s="147" t="s">
        <v>233</v>
      </c>
      <c r="C45" s="493"/>
      <c r="D45" s="167"/>
      <c r="E45" s="166" t="s">
        <v>4</v>
      </c>
      <c r="F45" s="166" t="s">
        <v>8</v>
      </c>
      <c r="G45" s="129">
        <v>120</v>
      </c>
      <c r="H45" s="40">
        <v>5.75</v>
      </c>
      <c r="I45" s="23">
        <f>1.152/G45</f>
        <v>9.5999999999999992E-3</v>
      </c>
      <c r="J45" s="29">
        <v>4631142187494</v>
      </c>
      <c r="K45" s="554">
        <v>233.012</v>
      </c>
      <c r="L45" s="556"/>
      <c r="M45" s="534"/>
      <c r="N45" s="233">
        <f t="shared" si="4"/>
        <v>0</v>
      </c>
      <c r="O45" s="25"/>
      <c r="P45" s="27">
        <f t="shared" si="5"/>
        <v>0</v>
      </c>
      <c r="Q45" s="28">
        <f t="shared" si="6"/>
        <v>0</v>
      </c>
      <c r="R45" s="78"/>
      <c r="S45" s="78"/>
      <c r="X45" s="584"/>
      <c r="Y45" s="583"/>
      <c r="Z45" s="586"/>
      <c r="AA45" s="586"/>
      <c r="AB45" s="586"/>
      <c r="AC45" s="586"/>
      <c r="AD45" s="586"/>
      <c r="AE45" s="586"/>
      <c r="AF45" s="586"/>
      <c r="AG45" s="586"/>
      <c r="AH45" s="586"/>
      <c r="AI45" s="586"/>
    </row>
    <row r="46" spans="1:44" s="3" customFormat="1" ht="83.25" customHeight="1">
      <c r="A46" s="165">
        <v>9</v>
      </c>
      <c r="B46" s="147" t="s">
        <v>234</v>
      </c>
      <c r="C46" s="169" t="s">
        <v>143</v>
      </c>
      <c r="D46" s="170"/>
      <c r="E46" s="126" t="s">
        <v>4</v>
      </c>
      <c r="F46" s="126" t="s">
        <v>28</v>
      </c>
      <c r="G46" s="126">
        <v>153</v>
      </c>
      <c r="H46" s="37">
        <v>17.5</v>
      </c>
      <c r="I46" s="37">
        <f>1.63/G46</f>
        <v>1.065359477124183E-2</v>
      </c>
      <c r="J46" s="29">
        <v>4631142187494</v>
      </c>
      <c r="K46" s="554">
        <v>241.59200000000001</v>
      </c>
      <c r="L46" s="556"/>
      <c r="M46" s="534"/>
      <c r="N46" s="233">
        <f t="shared" si="4"/>
        <v>0</v>
      </c>
      <c r="O46" s="25"/>
      <c r="P46" s="27">
        <f t="shared" si="5"/>
        <v>0</v>
      </c>
      <c r="Q46" s="28">
        <f t="shared" si="6"/>
        <v>0</v>
      </c>
      <c r="R46" s="78"/>
      <c r="S46" s="78"/>
      <c r="X46" s="584"/>
      <c r="Y46" s="593"/>
      <c r="Z46" s="586"/>
      <c r="AA46" s="586"/>
      <c r="AB46" s="586"/>
      <c r="AC46" s="586"/>
      <c r="AD46" s="586"/>
      <c r="AE46" s="586"/>
      <c r="AF46" s="586"/>
      <c r="AG46" s="586"/>
      <c r="AH46" s="586"/>
      <c r="AI46" s="586"/>
    </row>
    <row r="47" spans="1:44" s="3" customFormat="1" ht="62.25" customHeight="1">
      <c r="A47" s="165">
        <v>10</v>
      </c>
      <c r="B47" s="147" t="s">
        <v>235</v>
      </c>
      <c r="C47" s="492" t="s">
        <v>135</v>
      </c>
      <c r="D47" s="167"/>
      <c r="E47" s="166" t="s">
        <v>2</v>
      </c>
      <c r="F47" s="168" t="s">
        <v>25</v>
      </c>
      <c r="G47" s="168">
        <v>768</v>
      </c>
      <c r="H47" s="35">
        <v>0.5696</v>
      </c>
      <c r="I47" s="23">
        <f>1.63/G47</f>
        <v>2.1223958333333333E-3</v>
      </c>
      <c r="J47" s="33">
        <v>4631146830020</v>
      </c>
      <c r="K47" s="554">
        <v>52.910000000000004</v>
      </c>
      <c r="L47" s="556"/>
      <c r="M47" s="534"/>
      <c r="N47" s="233">
        <f t="shared" si="4"/>
        <v>0</v>
      </c>
      <c r="O47" s="25"/>
      <c r="P47" s="27">
        <f t="shared" si="5"/>
        <v>0</v>
      </c>
      <c r="Q47" s="28">
        <f t="shared" si="6"/>
        <v>0</v>
      </c>
      <c r="R47" s="78"/>
      <c r="S47" s="78"/>
      <c r="X47" s="584"/>
      <c r="Y47" s="583"/>
      <c r="Z47" s="586"/>
      <c r="AA47" s="586"/>
      <c r="AB47" s="586"/>
      <c r="AC47" s="586"/>
      <c r="AD47" s="586"/>
      <c r="AE47" s="586"/>
      <c r="AF47" s="586"/>
      <c r="AG47" s="586"/>
      <c r="AH47" s="586"/>
      <c r="AI47" s="586"/>
    </row>
    <row r="48" spans="1:44" s="3" customFormat="1" ht="113.25" customHeight="1">
      <c r="A48" s="165">
        <v>11</v>
      </c>
      <c r="B48" s="319" t="s">
        <v>370</v>
      </c>
      <c r="C48" s="494"/>
      <c r="D48" s="167"/>
      <c r="E48" s="168" t="s">
        <v>23</v>
      </c>
      <c r="F48" s="168" t="s">
        <v>13</v>
      </c>
      <c r="G48" s="168">
        <v>660</v>
      </c>
      <c r="H48" s="35">
        <v>1.1014999999999999</v>
      </c>
      <c r="I48" s="23"/>
      <c r="J48" s="33">
        <v>4631153016455</v>
      </c>
      <c r="K48" s="554">
        <v>62.920000000000009</v>
      </c>
      <c r="L48" s="556"/>
      <c r="M48" s="534"/>
      <c r="N48" s="233">
        <f t="shared" si="4"/>
        <v>0</v>
      </c>
      <c r="O48" s="25"/>
      <c r="P48" s="27">
        <f t="shared" si="5"/>
        <v>0</v>
      </c>
      <c r="Q48" s="28">
        <f t="shared" si="6"/>
        <v>0</v>
      </c>
      <c r="R48" s="78"/>
      <c r="S48" s="78"/>
      <c r="X48" s="584"/>
      <c r="Y48" s="583"/>
      <c r="Z48" s="586"/>
      <c r="AA48" s="586"/>
      <c r="AB48" s="586"/>
      <c r="AC48" s="586"/>
      <c r="AD48" s="586"/>
      <c r="AE48" s="586"/>
      <c r="AF48" s="586"/>
      <c r="AG48" s="586"/>
      <c r="AH48" s="586"/>
      <c r="AI48" s="586"/>
    </row>
    <row r="49" spans="1:44" s="3" customFormat="1" ht="84.75" customHeight="1">
      <c r="A49" s="165">
        <v>12</v>
      </c>
      <c r="B49" s="319" t="s">
        <v>239</v>
      </c>
      <c r="C49" s="493"/>
      <c r="D49" s="167"/>
      <c r="E49" s="148" t="s">
        <v>3</v>
      </c>
      <c r="F49" s="166" t="s">
        <v>8</v>
      </c>
      <c r="G49" s="166">
        <v>126</v>
      </c>
      <c r="H49" s="40">
        <v>5.09</v>
      </c>
      <c r="I49" s="23">
        <f>1.152/G49</f>
        <v>9.1428571428571418E-3</v>
      </c>
      <c r="J49" s="29">
        <v>4631147363862</v>
      </c>
      <c r="K49" s="554">
        <v>121.55000000000001</v>
      </c>
      <c r="L49" s="556"/>
      <c r="M49" s="534"/>
      <c r="N49" s="233">
        <f t="shared" si="4"/>
        <v>0</v>
      </c>
      <c r="O49" s="25"/>
      <c r="P49" s="27">
        <f t="shared" si="5"/>
        <v>0</v>
      </c>
      <c r="Q49" s="28">
        <f t="shared" si="6"/>
        <v>0</v>
      </c>
      <c r="R49" s="78"/>
      <c r="S49" s="78"/>
      <c r="X49" s="584"/>
      <c r="Y49" s="593"/>
      <c r="Z49" s="586"/>
      <c r="AA49" s="586"/>
      <c r="AB49" s="586"/>
      <c r="AC49" s="586"/>
      <c r="AD49" s="586"/>
      <c r="AE49" s="586"/>
      <c r="AF49" s="586"/>
      <c r="AG49" s="586"/>
      <c r="AH49" s="586"/>
      <c r="AI49" s="586"/>
    </row>
    <row r="50" spans="1:44" s="3" customFormat="1" ht="69.75" customHeight="1">
      <c r="A50" s="165">
        <v>13</v>
      </c>
      <c r="B50" s="147" t="s">
        <v>237</v>
      </c>
      <c r="C50" s="492" t="s">
        <v>136</v>
      </c>
      <c r="D50" s="167"/>
      <c r="E50" s="166" t="s">
        <v>2</v>
      </c>
      <c r="F50" s="168" t="s">
        <v>25</v>
      </c>
      <c r="G50" s="168">
        <v>768</v>
      </c>
      <c r="H50" s="35">
        <v>0.5696</v>
      </c>
      <c r="I50" s="23">
        <f>1.63/G50</f>
        <v>2.1223958333333333E-3</v>
      </c>
      <c r="J50" s="92">
        <v>4361146830013</v>
      </c>
      <c r="K50" s="554">
        <v>52.910000000000004</v>
      </c>
      <c r="L50" s="556"/>
      <c r="M50" s="534"/>
      <c r="N50" s="233">
        <f t="shared" si="4"/>
        <v>0</v>
      </c>
      <c r="O50" s="25"/>
      <c r="P50" s="27">
        <f t="shared" si="5"/>
        <v>0</v>
      </c>
      <c r="Q50" s="28">
        <f t="shared" si="6"/>
        <v>0</v>
      </c>
      <c r="R50" s="78"/>
      <c r="S50" s="78"/>
      <c r="X50" s="584"/>
      <c r="Y50" s="583"/>
      <c r="Z50" s="586"/>
      <c r="AA50" s="586"/>
      <c r="AB50" s="586"/>
      <c r="AC50" s="586"/>
      <c r="AD50" s="586"/>
      <c r="AE50" s="586"/>
      <c r="AF50" s="586"/>
      <c r="AG50" s="586"/>
      <c r="AH50" s="586"/>
      <c r="AI50" s="586"/>
    </row>
    <row r="51" spans="1:44" s="3" customFormat="1" ht="108.75" customHeight="1">
      <c r="A51" s="165">
        <v>14</v>
      </c>
      <c r="B51" s="319" t="s">
        <v>371</v>
      </c>
      <c r="C51" s="494"/>
      <c r="D51" s="167"/>
      <c r="E51" s="168" t="s">
        <v>23</v>
      </c>
      <c r="F51" s="168" t="s">
        <v>13</v>
      </c>
      <c r="G51" s="168">
        <v>660</v>
      </c>
      <c r="H51" s="35">
        <v>1.1014999999999999</v>
      </c>
      <c r="I51" s="23"/>
      <c r="J51" s="92">
        <v>4631153016448</v>
      </c>
      <c r="K51" s="554">
        <v>62.920000000000009</v>
      </c>
      <c r="L51" s="556"/>
      <c r="M51" s="534"/>
      <c r="N51" s="233">
        <f t="shared" si="4"/>
        <v>0</v>
      </c>
      <c r="O51" s="25"/>
      <c r="P51" s="27">
        <f t="shared" si="5"/>
        <v>0</v>
      </c>
      <c r="Q51" s="28">
        <f t="shared" si="6"/>
        <v>0</v>
      </c>
      <c r="R51" s="78"/>
      <c r="S51" s="78"/>
      <c r="X51" s="584"/>
      <c r="Y51" s="583"/>
      <c r="Z51" s="586"/>
      <c r="AA51" s="586"/>
      <c r="AB51" s="586"/>
      <c r="AC51" s="586"/>
      <c r="AD51" s="586"/>
      <c r="AE51" s="586"/>
      <c r="AF51" s="586"/>
      <c r="AG51" s="586"/>
      <c r="AH51" s="586"/>
      <c r="AI51" s="586"/>
    </row>
    <row r="52" spans="1:44" s="3" customFormat="1" ht="89.25" customHeight="1">
      <c r="A52" s="165">
        <v>15</v>
      </c>
      <c r="B52" s="319" t="s">
        <v>240</v>
      </c>
      <c r="C52" s="493"/>
      <c r="D52" s="167"/>
      <c r="E52" s="148" t="s">
        <v>3</v>
      </c>
      <c r="F52" s="166" t="s">
        <v>8</v>
      </c>
      <c r="G52" s="166">
        <v>126</v>
      </c>
      <c r="H52" s="40">
        <v>5.09</v>
      </c>
      <c r="I52" s="23">
        <f>1.152/G52</f>
        <v>9.1428571428571418E-3</v>
      </c>
      <c r="J52" s="29">
        <v>4631147363855</v>
      </c>
      <c r="K52" s="554">
        <v>121.55000000000001</v>
      </c>
      <c r="L52" s="556"/>
      <c r="M52" s="534"/>
      <c r="N52" s="233">
        <f t="shared" si="4"/>
        <v>0</v>
      </c>
      <c r="O52" s="25"/>
      <c r="P52" s="27">
        <f t="shared" si="5"/>
        <v>0</v>
      </c>
      <c r="Q52" s="28">
        <f t="shared" si="6"/>
        <v>0</v>
      </c>
      <c r="R52" s="78"/>
      <c r="S52" s="78"/>
      <c r="X52" s="584"/>
      <c r="Y52" s="593"/>
      <c r="Z52" s="586"/>
      <c r="AA52" s="586"/>
      <c r="AB52" s="586"/>
      <c r="AC52" s="586"/>
      <c r="AD52" s="586"/>
      <c r="AE52" s="586"/>
      <c r="AF52" s="586"/>
      <c r="AG52" s="586"/>
      <c r="AH52" s="586"/>
      <c r="AI52" s="586"/>
    </row>
    <row r="53" spans="1:44" s="3" customFormat="1" ht="57" customHeight="1">
      <c r="A53" s="165">
        <v>16</v>
      </c>
      <c r="B53" s="147" t="s">
        <v>236</v>
      </c>
      <c r="C53" s="492" t="s">
        <v>137</v>
      </c>
      <c r="D53" s="167"/>
      <c r="E53" s="166" t="s">
        <v>2</v>
      </c>
      <c r="F53" s="168" t="s">
        <v>25</v>
      </c>
      <c r="G53" s="168">
        <v>768</v>
      </c>
      <c r="H53" s="35">
        <v>0.5696</v>
      </c>
      <c r="I53" s="23">
        <f>1.63/G53</f>
        <v>2.1223958333333333E-3</v>
      </c>
      <c r="J53" s="33">
        <v>4631146830044</v>
      </c>
      <c r="K53" s="554">
        <v>52.910000000000004</v>
      </c>
      <c r="L53" s="556"/>
      <c r="M53" s="534"/>
      <c r="N53" s="233">
        <f t="shared" si="4"/>
        <v>0</v>
      </c>
      <c r="O53" s="25"/>
      <c r="P53" s="27">
        <f t="shared" si="5"/>
        <v>0</v>
      </c>
      <c r="Q53" s="28">
        <f t="shared" si="6"/>
        <v>0</v>
      </c>
      <c r="R53" s="78"/>
      <c r="S53" s="78"/>
      <c r="X53" s="584"/>
      <c r="Y53" s="583"/>
      <c r="Z53" s="586"/>
      <c r="AA53" s="586"/>
      <c r="AB53" s="586"/>
      <c r="AC53" s="586"/>
      <c r="AD53" s="586"/>
      <c r="AE53" s="586"/>
      <c r="AF53" s="586"/>
      <c r="AG53" s="586"/>
      <c r="AH53" s="586"/>
      <c r="AI53" s="586"/>
    </row>
    <row r="54" spans="1:44" s="3" customFormat="1" ht="109.5" customHeight="1">
      <c r="A54" s="165">
        <v>17</v>
      </c>
      <c r="B54" s="319" t="s">
        <v>372</v>
      </c>
      <c r="C54" s="493"/>
      <c r="D54" s="167"/>
      <c r="E54" s="168" t="s">
        <v>23</v>
      </c>
      <c r="F54" s="168" t="s">
        <v>13</v>
      </c>
      <c r="G54" s="168">
        <v>660</v>
      </c>
      <c r="H54" s="35">
        <v>1.1014999999999999</v>
      </c>
      <c r="I54" s="23"/>
      <c r="J54" s="33">
        <v>4631153016462</v>
      </c>
      <c r="K54" s="554">
        <v>62.920000000000009</v>
      </c>
      <c r="L54" s="556"/>
      <c r="M54" s="534"/>
      <c r="N54" s="233">
        <f t="shared" si="4"/>
        <v>0</v>
      </c>
      <c r="O54" s="25"/>
      <c r="P54" s="27">
        <f t="shared" si="5"/>
        <v>0</v>
      </c>
      <c r="Q54" s="28">
        <f t="shared" si="6"/>
        <v>0</v>
      </c>
      <c r="R54" s="78"/>
      <c r="S54" s="78"/>
      <c r="X54" s="584"/>
      <c r="Y54" s="583"/>
      <c r="Z54" s="586"/>
      <c r="AA54" s="586"/>
      <c r="AB54" s="586"/>
      <c r="AC54" s="586"/>
      <c r="AD54" s="586"/>
      <c r="AE54" s="586"/>
      <c r="AF54" s="586"/>
      <c r="AG54" s="586"/>
      <c r="AH54" s="586"/>
      <c r="AI54" s="586"/>
    </row>
    <row r="55" spans="1:44" s="3" customFormat="1" ht="83.25" customHeight="1">
      <c r="A55" s="165">
        <v>18</v>
      </c>
      <c r="B55" s="147" t="s">
        <v>238</v>
      </c>
      <c r="C55" s="475" t="s">
        <v>138</v>
      </c>
      <c r="D55" s="167"/>
      <c r="E55" s="166" t="s">
        <v>2</v>
      </c>
      <c r="F55" s="168" t="s">
        <v>25</v>
      </c>
      <c r="G55" s="168">
        <v>768</v>
      </c>
      <c r="H55" s="35">
        <v>0.5696</v>
      </c>
      <c r="I55" s="23">
        <f>1.63/G55</f>
        <v>2.1223958333333333E-3</v>
      </c>
      <c r="J55" s="33">
        <v>4631146830037</v>
      </c>
      <c r="K55" s="554">
        <v>52.910000000000004</v>
      </c>
      <c r="L55" s="556"/>
      <c r="M55" s="534"/>
      <c r="N55" s="233">
        <f t="shared" si="4"/>
        <v>0</v>
      </c>
      <c r="O55" s="25"/>
      <c r="P55" s="27">
        <f t="shared" si="5"/>
        <v>0</v>
      </c>
      <c r="Q55" s="28">
        <f t="shared" si="6"/>
        <v>0</v>
      </c>
      <c r="R55" s="78"/>
      <c r="S55" s="78"/>
      <c r="X55" s="584"/>
      <c r="Y55" s="583"/>
      <c r="Z55" s="586"/>
      <c r="AA55" s="586"/>
      <c r="AB55" s="586"/>
      <c r="AC55" s="586"/>
      <c r="AD55" s="586"/>
      <c r="AE55" s="586"/>
      <c r="AF55" s="586"/>
      <c r="AG55" s="586"/>
      <c r="AH55" s="586"/>
      <c r="AI55" s="586"/>
    </row>
    <row r="56" spans="1:44" s="5" customFormat="1" ht="81" customHeight="1">
      <c r="A56" s="165">
        <v>19</v>
      </c>
      <c r="B56" s="319" t="s">
        <v>241</v>
      </c>
      <c r="C56" s="495" t="s">
        <v>139</v>
      </c>
      <c r="D56" s="171"/>
      <c r="E56" s="168" t="s">
        <v>23</v>
      </c>
      <c r="F56" s="168" t="s">
        <v>13</v>
      </c>
      <c r="G56" s="168">
        <v>660</v>
      </c>
      <c r="H56" s="35">
        <v>1.1014999999999999</v>
      </c>
      <c r="I56" s="23">
        <f>1.63/G56</f>
        <v>2.4696969696969694E-3</v>
      </c>
      <c r="J56" s="29">
        <v>4631144673247</v>
      </c>
      <c r="K56" s="554">
        <v>62.920000000000009</v>
      </c>
      <c r="L56" s="556"/>
      <c r="M56" s="539"/>
      <c r="N56" s="233">
        <f t="shared" si="4"/>
        <v>0</v>
      </c>
      <c r="O56" s="36"/>
      <c r="P56" s="27">
        <f t="shared" si="5"/>
        <v>0</v>
      </c>
      <c r="Q56" s="28">
        <f t="shared" si="6"/>
        <v>0</v>
      </c>
      <c r="R56" s="78"/>
      <c r="S56" s="78"/>
      <c r="X56" s="594"/>
      <c r="Y56" s="593"/>
      <c r="Z56" s="586"/>
      <c r="AA56" s="586"/>
      <c r="AB56" s="586"/>
      <c r="AC56" s="586"/>
      <c r="AD56" s="586"/>
      <c r="AE56" s="586"/>
      <c r="AF56" s="586"/>
      <c r="AG56" s="586"/>
      <c r="AH56" s="595"/>
      <c r="AI56" s="595"/>
    </row>
    <row r="57" spans="1:44" s="5" customFormat="1" ht="81" customHeight="1">
      <c r="A57" s="165">
        <v>20</v>
      </c>
      <c r="B57" s="319" t="s">
        <v>242</v>
      </c>
      <c r="C57" s="496"/>
      <c r="D57" s="171"/>
      <c r="E57" s="148" t="s">
        <v>3</v>
      </c>
      <c r="F57" s="166" t="s">
        <v>8</v>
      </c>
      <c r="G57" s="166">
        <v>126</v>
      </c>
      <c r="H57" s="40">
        <v>5.09</v>
      </c>
      <c r="I57" s="23">
        <f>1.152/G57</f>
        <v>9.1428571428571418E-3</v>
      </c>
      <c r="J57" s="29">
        <v>4631144673254</v>
      </c>
      <c r="K57" s="554">
        <v>134.42000000000002</v>
      </c>
      <c r="L57" s="556"/>
      <c r="M57" s="539"/>
      <c r="N57" s="233">
        <f t="shared" si="4"/>
        <v>0</v>
      </c>
      <c r="O57" s="36"/>
      <c r="P57" s="27">
        <f t="shared" si="5"/>
        <v>0</v>
      </c>
      <c r="Q57" s="28">
        <f t="shared" si="6"/>
        <v>0</v>
      </c>
      <c r="R57" s="78"/>
      <c r="S57" s="78"/>
      <c r="X57" s="594"/>
      <c r="Y57" s="593"/>
      <c r="Z57" s="586"/>
      <c r="AA57" s="586"/>
      <c r="AB57" s="586"/>
      <c r="AC57" s="586"/>
      <c r="AD57" s="586"/>
      <c r="AE57" s="586"/>
      <c r="AF57" s="586"/>
      <c r="AG57" s="586"/>
      <c r="AH57" s="595"/>
      <c r="AI57" s="595"/>
    </row>
    <row r="58" spans="1:44" s="5" customFormat="1" ht="81" customHeight="1">
      <c r="A58" s="165">
        <v>21</v>
      </c>
      <c r="B58" s="147" t="s">
        <v>243</v>
      </c>
      <c r="C58" s="99" t="s">
        <v>244</v>
      </c>
      <c r="D58" s="171"/>
      <c r="E58" s="148" t="s">
        <v>3</v>
      </c>
      <c r="F58" s="166" t="s">
        <v>8</v>
      </c>
      <c r="G58" s="166">
        <v>126</v>
      </c>
      <c r="H58" s="40">
        <v>5.09</v>
      </c>
      <c r="I58" s="23">
        <f>1.152/G58</f>
        <v>9.1428571428571418E-3</v>
      </c>
      <c r="J58" s="29">
        <v>4631144673254</v>
      </c>
      <c r="K58" s="554">
        <v>143</v>
      </c>
      <c r="L58" s="556"/>
      <c r="M58" s="539"/>
      <c r="N58" s="233">
        <f t="shared" si="4"/>
        <v>0</v>
      </c>
      <c r="O58" s="36"/>
      <c r="P58" s="27">
        <f t="shared" si="5"/>
        <v>0</v>
      </c>
      <c r="Q58" s="28">
        <f t="shared" si="6"/>
        <v>0</v>
      </c>
      <c r="R58" s="78"/>
      <c r="S58" s="78"/>
      <c r="X58" s="594"/>
      <c r="Y58" s="593"/>
      <c r="Z58" s="586"/>
      <c r="AA58" s="586"/>
      <c r="AB58" s="586"/>
      <c r="AC58" s="586"/>
      <c r="AD58" s="586"/>
      <c r="AE58" s="586"/>
      <c r="AF58" s="586"/>
      <c r="AG58" s="586"/>
      <c r="AH58" s="595"/>
      <c r="AI58" s="595"/>
    </row>
    <row r="59" spans="1:44" s="3" customFormat="1" ht="67.5" customHeight="1">
      <c r="A59" s="165">
        <v>22</v>
      </c>
      <c r="B59" s="172" t="s">
        <v>246</v>
      </c>
      <c r="C59" s="475" t="s">
        <v>245</v>
      </c>
      <c r="D59" s="167"/>
      <c r="E59" s="148" t="s">
        <v>3</v>
      </c>
      <c r="F59" s="166" t="s">
        <v>8</v>
      </c>
      <c r="G59" s="166">
        <v>126</v>
      </c>
      <c r="H59" s="40">
        <v>5.09</v>
      </c>
      <c r="I59" s="23">
        <f>1.152/G59</f>
        <v>9.1428571428571418E-3</v>
      </c>
      <c r="J59" s="29">
        <v>4631142279076</v>
      </c>
      <c r="K59" s="554">
        <v>121.55000000000001</v>
      </c>
      <c r="L59" s="556"/>
      <c r="M59" s="534"/>
      <c r="N59" s="233">
        <f t="shared" si="4"/>
        <v>0</v>
      </c>
      <c r="O59" s="25"/>
      <c r="P59" s="27">
        <f t="shared" si="5"/>
        <v>0</v>
      </c>
      <c r="Q59" s="28">
        <f t="shared" si="6"/>
        <v>0</v>
      </c>
      <c r="R59" s="78"/>
      <c r="S59" s="78"/>
      <c r="X59" s="584"/>
      <c r="Y59" s="593"/>
      <c r="Z59" s="586"/>
      <c r="AA59" s="586"/>
      <c r="AB59" s="586"/>
      <c r="AC59" s="586"/>
      <c r="AD59" s="586"/>
      <c r="AE59" s="586"/>
      <c r="AF59" s="586"/>
      <c r="AG59" s="586"/>
      <c r="AH59" s="586"/>
      <c r="AI59" s="586"/>
    </row>
    <row r="60" spans="1:44" s="3" customFormat="1" ht="67.5" customHeight="1">
      <c r="A60" s="165">
        <v>23</v>
      </c>
      <c r="B60" s="172" t="s">
        <v>247</v>
      </c>
      <c r="C60" s="475" t="s">
        <v>224</v>
      </c>
      <c r="D60" s="167"/>
      <c r="E60" s="148" t="s">
        <v>3</v>
      </c>
      <c r="F60" s="166" t="s">
        <v>28</v>
      </c>
      <c r="G60" s="166">
        <v>153</v>
      </c>
      <c r="H60" s="40">
        <v>15.52</v>
      </c>
      <c r="I60" s="40">
        <f>1.63/G60</f>
        <v>1.065359477124183E-2</v>
      </c>
      <c r="J60" s="29">
        <v>14631142279073</v>
      </c>
      <c r="K60" s="554">
        <v>130.13</v>
      </c>
      <c r="L60" s="556"/>
      <c r="M60" s="534"/>
      <c r="N60" s="233">
        <f t="shared" si="4"/>
        <v>0</v>
      </c>
      <c r="O60" s="25"/>
      <c r="P60" s="27">
        <f t="shared" si="5"/>
        <v>0</v>
      </c>
      <c r="Q60" s="28">
        <f t="shared" si="6"/>
        <v>0</v>
      </c>
      <c r="R60" s="78"/>
      <c r="S60" s="78"/>
      <c r="X60" s="584"/>
      <c r="Y60" s="593"/>
      <c r="Z60" s="586"/>
      <c r="AA60" s="586"/>
      <c r="AB60" s="586"/>
      <c r="AC60" s="586"/>
      <c r="AD60" s="586"/>
      <c r="AE60" s="586"/>
      <c r="AF60" s="586"/>
      <c r="AG60" s="586"/>
      <c r="AH60" s="586"/>
      <c r="AI60" s="586"/>
    </row>
    <row r="61" spans="1:44" s="2" customFormat="1" ht="81.75" customHeight="1">
      <c r="A61" s="165">
        <v>24</v>
      </c>
      <c r="B61" s="320" t="s">
        <v>248</v>
      </c>
      <c r="C61" s="475" t="s">
        <v>198</v>
      </c>
      <c r="D61" s="167"/>
      <c r="E61" s="148" t="s">
        <v>3</v>
      </c>
      <c r="F61" s="166" t="s">
        <v>8</v>
      </c>
      <c r="G61" s="166">
        <v>126</v>
      </c>
      <c r="H61" s="40">
        <v>5.09</v>
      </c>
      <c r="I61" s="23">
        <f>1.152/G61</f>
        <v>9.1428571428571418E-3</v>
      </c>
      <c r="J61" s="29">
        <v>4631145379582</v>
      </c>
      <c r="K61" s="554">
        <v>121.55000000000001</v>
      </c>
      <c r="L61" s="556"/>
      <c r="M61" s="98"/>
      <c r="N61" s="233">
        <f t="shared" si="4"/>
        <v>0</v>
      </c>
      <c r="O61" s="19"/>
      <c r="P61" s="27">
        <f t="shared" si="5"/>
        <v>0</v>
      </c>
      <c r="Q61" s="28">
        <f t="shared" si="6"/>
        <v>0</v>
      </c>
      <c r="R61" s="78"/>
      <c r="S61" s="78"/>
      <c r="T61" s="3"/>
      <c r="U61" s="3"/>
      <c r="V61" s="3"/>
      <c r="W61" s="3"/>
      <c r="X61" s="584"/>
      <c r="Y61" s="593"/>
      <c r="Z61" s="586"/>
      <c r="AA61" s="586"/>
      <c r="AB61" s="586"/>
      <c r="AC61" s="586"/>
      <c r="AD61" s="586"/>
      <c r="AE61" s="586"/>
      <c r="AF61" s="586"/>
      <c r="AG61" s="586"/>
      <c r="AH61" s="586"/>
      <c r="AI61" s="586"/>
      <c r="AJ61" s="3"/>
      <c r="AK61" s="3"/>
      <c r="AL61" s="3"/>
      <c r="AM61" s="3"/>
      <c r="AN61" s="3"/>
      <c r="AO61" s="3"/>
      <c r="AP61" s="3"/>
      <c r="AQ61" s="3"/>
      <c r="AR61" s="3"/>
    </row>
    <row r="62" spans="1:44" s="2" customFormat="1" ht="81.75" customHeight="1">
      <c r="A62" s="165">
        <v>25</v>
      </c>
      <c r="B62" s="172" t="s">
        <v>249</v>
      </c>
      <c r="C62" s="492" t="s">
        <v>225</v>
      </c>
      <c r="D62" s="61"/>
      <c r="E62" s="148" t="s">
        <v>3</v>
      </c>
      <c r="F62" s="166" t="s">
        <v>28</v>
      </c>
      <c r="G62" s="166">
        <v>153</v>
      </c>
      <c r="H62" s="40">
        <v>15.52</v>
      </c>
      <c r="I62" s="40">
        <f>1.63/G62</f>
        <v>1.065359477124183E-2</v>
      </c>
      <c r="J62" s="29">
        <v>14631142279066</v>
      </c>
      <c r="K62" s="554">
        <v>130.13</v>
      </c>
      <c r="L62" s="556"/>
      <c r="M62" s="98"/>
      <c r="N62" s="233">
        <f t="shared" si="4"/>
        <v>0</v>
      </c>
      <c r="O62" s="95"/>
      <c r="P62" s="27">
        <f t="shared" si="5"/>
        <v>0</v>
      </c>
      <c r="Q62" s="28">
        <f t="shared" si="6"/>
        <v>0</v>
      </c>
      <c r="R62" s="78"/>
      <c r="S62" s="78"/>
      <c r="T62" s="3"/>
      <c r="U62" s="3"/>
      <c r="V62" s="3"/>
      <c r="W62" s="3"/>
      <c r="X62" s="584"/>
      <c r="Y62" s="593"/>
      <c r="Z62" s="586"/>
      <c r="AA62" s="586"/>
      <c r="AB62" s="586"/>
      <c r="AC62" s="586"/>
      <c r="AD62" s="586"/>
      <c r="AE62" s="586"/>
      <c r="AF62" s="586"/>
      <c r="AG62" s="586"/>
      <c r="AH62" s="586"/>
      <c r="AI62" s="586"/>
      <c r="AJ62" s="3"/>
      <c r="AK62" s="3"/>
      <c r="AL62" s="3"/>
      <c r="AM62" s="3"/>
      <c r="AN62" s="3"/>
      <c r="AO62" s="3"/>
      <c r="AP62" s="3"/>
      <c r="AQ62" s="3"/>
      <c r="AR62" s="3"/>
    </row>
    <row r="63" spans="1:44" s="2" customFormat="1" ht="59.25" customHeight="1">
      <c r="A63" s="165">
        <v>26</v>
      </c>
      <c r="B63" s="321" t="s">
        <v>250</v>
      </c>
      <c r="C63" s="492" t="s">
        <v>140</v>
      </c>
      <c r="D63" s="61"/>
      <c r="E63" s="465" t="s">
        <v>3</v>
      </c>
      <c r="F63" s="63" t="s">
        <v>8</v>
      </c>
      <c r="G63" s="63">
        <v>126</v>
      </c>
      <c r="H63" s="238">
        <v>5.09</v>
      </c>
      <c r="I63" s="66">
        <f>1.152/G63</f>
        <v>9.1428571428571418E-3</v>
      </c>
      <c r="J63" s="29">
        <v>4631142279076</v>
      </c>
      <c r="K63" s="554">
        <v>91.52000000000001</v>
      </c>
      <c r="L63" s="556"/>
      <c r="M63" s="98"/>
      <c r="N63" s="233">
        <f t="shared" si="4"/>
        <v>0</v>
      </c>
      <c r="O63" s="19"/>
      <c r="P63" s="27">
        <f t="shared" si="5"/>
        <v>0</v>
      </c>
      <c r="Q63" s="28">
        <f t="shared" si="6"/>
        <v>0</v>
      </c>
      <c r="R63" s="78"/>
      <c r="S63" s="78"/>
      <c r="T63" s="3"/>
      <c r="U63" s="3"/>
      <c r="V63" s="3"/>
      <c r="W63" s="3"/>
      <c r="X63" s="584"/>
      <c r="Y63" s="593"/>
      <c r="Z63" s="586"/>
      <c r="AA63" s="586"/>
      <c r="AB63" s="586"/>
      <c r="AC63" s="586"/>
      <c r="AD63" s="586"/>
      <c r="AE63" s="586"/>
      <c r="AF63" s="586"/>
      <c r="AG63" s="586"/>
      <c r="AH63" s="586"/>
      <c r="AI63" s="586"/>
      <c r="AJ63" s="3"/>
      <c r="AK63" s="3"/>
      <c r="AL63" s="3"/>
      <c r="AM63" s="3"/>
      <c r="AN63" s="3"/>
      <c r="AO63" s="3"/>
      <c r="AP63" s="3"/>
      <c r="AQ63" s="3"/>
      <c r="AR63" s="3"/>
    </row>
    <row r="64" spans="1:44" s="3" customFormat="1" ht="76.5" customHeight="1" thickBot="1">
      <c r="A64" s="174">
        <v>27</v>
      </c>
      <c r="B64" s="175" t="s">
        <v>251</v>
      </c>
      <c r="C64" s="176" t="s">
        <v>141</v>
      </c>
      <c r="D64" s="177"/>
      <c r="E64" s="152" t="s">
        <v>3</v>
      </c>
      <c r="F64" s="178" t="s">
        <v>8</v>
      </c>
      <c r="G64" s="178">
        <v>126</v>
      </c>
      <c r="H64" s="178">
        <v>5.09</v>
      </c>
      <c r="I64" s="156">
        <f>1.152/G64</f>
        <v>9.1428571428571418E-3</v>
      </c>
      <c r="J64" s="179">
        <v>4631148590106</v>
      </c>
      <c r="K64" s="554">
        <v>108.68</v>
      </c>
      <c r="L64" s="556"/>
      <c r="M64" s="538"/>
      <c r="N64" s="233">
        <f t="shared" si="4"/>
        <v>0</v>
      </c>
      <c r="O64" s="25"/>
      <c r="P64" s="228">
        <f t="shared" si="5"/>
        <v>0</v>
      </c>
      <c r="Q64" s="229">
        <f t="shared" si="6"/>
        <v>0</v>
      </c>
      <c r="R64" s="78"/>
      <c r="S64" s="78"/>
      <c r="X64" s="584"/>
      <c r="Y64" s="593"/>
      <c r="Z64" s="586"/>
      <c r="AA64" s="586"/>
      <c r="AB64" s="586"/>
      <c r="AC64" s="586"/>
      <c r="AD64" s="586"/>
      <c r="AE64" s="586"/>
      <c r="AF64" s="586"/>
      <c r="AG64" s="586"/>
      <c r="AH64" s="586"/>
      <c r="AI64" s="586"/>
    </row>
    <row r="65" spans="1:44" s="2" customFormat="1" ht="23.25" customHeight="1" thickBot="1">
      <c r="A65" s="472" t="s">
        <v>75</v>
      </c>
      <c r="B65" s="473"/>
      <c r="C65" s="473"/>
      <c r="D65" s="473"/>
      <c r="E65" s="473"/>
      <c r="F65" s="473"/>
      <c r="G65" s="473"/>
      <c r="H65" s="473"/>
      <c r="I65" s="473"/>
      <c r="J65" s="473"/>
      <c r="K65" s="473"/>
      <c r="L65" s="473"/>
      <c r="M65" s="564"/>
      <c r="N65" s="565"/>
      <c r="O65" s="19"/>
      <c r="P65" s="566"/>
      <c r="Q65" s="565"/>
      <c r="R65" s="78"/>
      <c r="S65" s="78"/>
      <c r="T65" s="3"/>
      <c r="U65" s="3"/>
      <c r="V65" s="3"/>
      <c r="W65" s="3"/>
      <c r="X65" s="584"/>
      <c r="Y65" s="586"/>
      <c r="Z65" s="586"/>
      <c r="AA65" s="586"/>
      <c r="AB65" s="586"/>
      <c r="AC65" s="586"/>
      <c r="AD65" s="586"/>
      <c r="AE65" s="586"/>
      <c r="AF65" s="586"/>
      <c r="AG65" s="586"/>
      <c r="AH65" s="586"/>
      <c r="AI65" s="586"/>
      <c r="AJ65" s="3"/>
      <c r="AK65" s="3"/>
      <c r="AL65" s="3"/>
      <c r="AM65" s="3"/>
      <c r="AN65" s="3"/>
      <c r="AO65" s="3"/>
      <c r="AP65" s="3"/>
      <c r="AQ65" s="3"/>
      <c r="AR65" s="3"/>
    </row>
    <row r="66" spans="1:44" s="2" customFormat="1" ht="62.25" customHeight="1" thickBot="1">
      <c r="A66" s="180">
        <v>1</v>
      </c>
      <c r="B66" s="181" t="s">
        <v>348</v>
      </c>
      <c r="C66" s="182" t="s">
        <v>72</v>
      </c>
      <c r="D66" s="183"/>
      <c r="E66" s="184" t="s">
        <v>77</v>
      </c>
      <c r="F66" s="164" t="s">
        <v>76</v>
      </c>
      <c r="G66" s="185"/>
      <c r="H66" s="186"/>
      <c r="I66" s="143"/>
      <c r="J66" s="187">
        <v>60137</v>
      </c>
      <c r="K66" s="554">
        <v>20.1708</v>
      </c>
      <c r="L66" s="556"/>
      <c r="M66" s="215"/>
      <c r="N66" s="196">
        <f>M66*K66</f>
        <v>0</v>
      </c>
      <c r="O66" s="19"/>
      <c r="P66" s="111">
        <f t="shared" ref="P66:P82" si="7">M66*H66</f>
        <v>0</v>
      </c>
      <c r="Q66" s="112">
        <f t="shared" ref="Q66:Q82" si="8">I66*M66</f>
        <v>0</v>
      </c>
      <c r="R66" s="78"/>
      <c r="S66" s="78"/>
      <c r="T66" s="3"/>
      <c r="U66" s="3"/>
      <c r="V66" s="3"/>
      <c r="W66" s="3"/>
      <c r="X66" s="584"/>
      <c r="Y66" s="593"/>
      <c r="Z66" s="586"/>
      <c r="AA66" s="586"/>
      <c r="AB66" s="586"/>
      <c r="AC66" s="586"/>
      <c r="AD66" s="586"/>
      <c r="AE66" s="586"/>
      <c r="AF66" s="586"/>
      <c r="AG66" s="586"/>
      <c r="AH66" s="586"/>
      <c r="AI66" s="586"/>
      <c r="AJ66" s="3"/>
      <c r="AK66" s="3"/>
      <c r="AL66" s="3"/>
      <c r="AM66" s="3"/>
      <c r="AN66" s="3"/>
      <c r="AO66" s="3"/>
      <c r="AP66" s="3"/>
      <c r="AQ66" s="3"/>
    </row>
    <row r="67" spans="1:44" s="2" customFormat="1" ht="57" customHeight="1" thickBot="1">
      <c r="A67" s="188">
        <v>2</v>
      </c>
      <c r="B67" s="189" t="s">
        <v>349</v>
      </c>
      <c r="C67" s="102" t="s">
        <v>73</v>
      </c>
      <c r="D67" s="167"/>
      <c r="E67" s="173" t="s">
        <v>78</v>
      </c>
      <c r="F67" s="166" t="s">
        <v>76</v>
      </c>
      <c r="G67" s="126"/>
      <c r="H67" s="37"/>
      <c r="I67" s="23"/>
      <c r="J67" s="68" t="s">
        <v>116</v>
      </c>
      <c r="K67" s="554">
        <v>21.403200000000002</v>
      </c>
      <c r="L67" s="556"/>
      <c r="M67" s="98"/>
      <c r="N67" s="196">
        <f t="shared" ref="N67:N82" si="9">M67*K67</f>
        <v>0</v>
      </c>
      <c r="O67" s="19"/>
      <c r="P67" s="113">
        <f t="shared" si="7"/>
        <v>0</v>
      </c>
      <c r="Q67" s="114">
        <f t="shared" si="8"/>
        <v>0</v>
      </c>
      <c r="R67" s="78"/>
      <c r="S67" s="78"/>
      <c r="T67" s="3"/>
      <c r="U67" s="3"/>
      <c r="V67" s="3"/>
      <c r="W67" s="3"/>
      <c r="X67" s="584"/>
      <c r="Y67" s="593"/>
      <c r="Z67" s="586"/>
      <c r="AA67" s="586"/>
      <c r="AB67" s="586"/>
      <c r="AC67" s="586"/>
      <c r="AD67" s="586"/>
      <c r="AE67" s="586"/>
      <c r="AF67" s="586"/>
      <c r="AG67" s="586"/>
      <c r="AH67" s="586"/>
      <c r="AI67" s="586"/>
      <c r="AJ67" s="3"/>
      <c r="AK67" s="3"/>
      <c r="AL67" s="3"/>
      <c r="AM67" s="3"/>
      <c r="AN67" s="3"/>
      <c r="AO67" s="3"/>
      <c r="AP67" s="3"/>
      <c r="AQ67" s="3"/>
    </row>
    <row r="68" spans="1:44" s="2" customFormat="1" ht="66.75" customHeight="1" thickBot="1">
      <c r="A68" s="188">
        <v>3</v>
      </c>
      <c r="B68" s="189" t="s">
        <v>350</v>
      </c>
      <c r="C68" s="102" t="s">
        <v>74</v>
      </c>
      <c r="D68" s="167"/>
      <c r="E68" s="173" t="s">
        <v>79</v>
      </c>
      <c r="F68" s="166" t="s">
        <v>19</v>
      </c>
      <c r="G68" s="126"/>
      <c r="H68" s="37"/>
      <c r="I68" s="23"/>
      <c r="J68" s="69"/>
      <c r="K68" s="554">
        <v>42.588000000000008</v>
      </c>
      <c r="L68" s="556"/>
      <c r="M68" s="98"/>
      <c r="N68" s="196">
        <f t="shared" si="9"/>
        <v>0</v>
      </c>
      <c r="O68" s="19"/>
      <c r="P68" s="113">
        <f t="shared" si="7"/>
        <v>0</v>
      </c>
      <c r="Q68" s="114">
        <f t="shared" si="8"/>
        <v>0</v>
      </c>
      <c r="R68" s="78"/>
      <c r="S68" s="78"/>
      <c r="T68" s="3"/>
      <c r="U68" s="3"/>
      <c r="V68" s="3"/>
      <c r="W68" s="3"/>
      <c r="X68" s="584"/>
      <c r="Y68" s="593"/>
      <c r="Z68" s="586"/>
      <c r="AA68" s="586"/>
      <c r="AB68" s="586"/>
      <c r="AC68" s="586"/>
      <c r="AD68" s="586"/>
      <c r="AE68" s="586"/>
      <c r="AF68" s="586"/>
      <c r="AG68" s="586"/>
      <c r="AH68" s="586"/>
      <c r="AI68" s="586"/>
      <c r="AJ68" s="3"/>
      <c r="AK68" s="3"/>
      <c r="AL68" s="3"/>
      <c r="AM68" s="3"/>
      <c r="AN68" s="3"/>
      <c r="AO68" s="3"/>
      <c r="AP68" s="3"/>
      <c r="AQ68" s="3"/>
    </row>
    <row r="69" spans="1:44" s="2" customFormat="1" ht="63" customHeight="1" thickBot="1">
      <c r="A69" s="188">
        <v>4</v>
      </c>
      <c r="B69" s="189" t="s">
        <v>351</v>
      </c>
      <c r="C69" s="102" t="s">
        <v>80</v>
      </c>
      <c r="D69" s="167"/>
      <c r="E69" s="173" t="s">
        <v>78</v>
      </c>
      <c r="F69" s="166" t="s">
        <v>76</v>
      </c>
      <c r="G69" s="126"/>
      <c r="H69" s="37"/>
      <c r="I69" s="23"/>
      <c r="J69" s="69"/>
      <c r="K69" s="554">
        <v>19.5</v>
      </c>
      <c r="L69" s="556"/>
      <c r="M69" s="98"/>
      <c r="N69" s="196">
        <f t="shared" si="9"/>
        <v>0</v>
      </c>
      <c r="O69" s="19"/>
      <c r="P69" s="113">
        <f t="shared" si="7"/>
        <v>0</v>
      </c>
      <c r="Q69" s="114">
        <f t="shared" si="8"/>
        <v>0</v>
      </c>
      <c r="R69" s="78"/>
      <c r="S69" s="78"/>
      <c r="T69" s="3"/>
      <c r="U69" s="3"/>
      <c r="V69" s="3"/>
      <c r="W69" s="3"/>
      <c r="X69" s="584"/>
      <c r="Y69" s="593"/>
      <c r="Z69" s="586"/>
      <c r="AA69" s="586"/>
      <c r="AB69" s="586"/>
      <c r="AC69" s="586"/>
      <c r="AD69" s="586"/>
      <c r="AE69" s="586"/>
      <c r="AF69" s="586"/>
      <c r="AG69" s="586"/>
      <c r="AH69" s="586"/>
      <c r="AI69" s="586"/>
      <c r="AJ69" s="3"/>
      <c r="AK69" s="3"/>
      <c r="AL69" s="3"/>
      <c r="AM69" s="3"/>
      <c r="AN69" s="3"/>
      <c r="AO69" s="3"/>
      <c r="AP69" s="3"/>
      <c r="AQ69" s="3"/>
    </row>
    <row r="70" spans="1:44" s="2" customFormat="1" ht="57.75" customHeight="1" thickBot="1">
      <c r="A70" s="188">
        <v>5</v>
      </c>
      <c r="B70" s="189" t="s">
        <v>352</v>
      </c>
      <c r="C70" s="102" t="s">
        <v>81</v>
      </c>
      <c r="D70" s="167"/>
      <c r="E70" s="173" t="s">
        <v>77</v>
      </c>
      <c r="F70" s="166" t="s">
        <v>76</v>
      </c>
      <c r="G70" s="126"/>
      <c r="H70" s="37"/>
      <c r="I70" s="23"/>
      <c r="J70" s="70" t="s">
        <v>114</v>
      </c>
      <c r="K70" s="554">
        <v>18.111599999999999</v>
      </c>
      <c r="L70" s="556"/>
      <c r="M70" s="98"/>
      <c r="N70" s="196">
        <f t="shared" si="9"/>
        <v>0</v>
      </c>
      <c r="O70" s="19"/>
      <c r="P70" s="113">
        <f t="shared" si="7"/>
        <v>0</v>
      </c>
      <c r="Q70" s="114">
        <f t="shared" si="8"/>
        <v>0</v>
      </c>
      <c r="R70" s="78"/>
      <c r="S70" s="78"/>
      <c r="T70" s="3"/>
      <c r="U70" s="3"/>
      <c r="V70" s="3"/>
      <c r="W70" s="3"/>
      <c r="X70" s="584"/>
      <c r="Y70" s="593"/>
      <c r="Z70" s="586"/>
      <c r="AA70" s="586"/>
      <c r="AB70" s="586"/>
      <c r="AC70" s="586"/>
      <c r="AD70" s="586"/>
      <c r="AE70" s="586"/>
      <c r="AF70" s="586"/>
      <c r="AG70" s="586"/>
      <c r="AH70" s="586"/>
      <c r="AI70" s="586"/>
      <c r="AJ70" s="3"/>
      <c r="AK70" s="3"/>
      <c r="AL70" s="3"/>
      <c r="AM70" s="3"/>
      <c r="AN70" s="3"/>
      <c r="AO70" s="3"/>
      <c r="AP70" s="3"/>
      <c r="AQ70" s="3"/>
    </row>
    <row r="71" spans="1:44" s="2" customFormat="1" ht="55.5" customHeight="1" thickBot="1">
      <c r="A71" s="188">
        <v>6</v>
      </c>
      <c r="B71" s="189" t="s">
        <v>353</v>
      </c>
      <c r="C71" s="102" t="s">
        <v>82</v>
      </c>
      <c r="D71" s="167"/>
      <c r="E71" s="173" t="s">
        <v>77</v>
      </c>
      <c r="F71" s="166" t="s">
        <v>76</v>
      </c>
      <c r="G71" s="126"/>
      <c r="H71" s="37"/>
      <c r="I71" s="23"/>
      <c r="J71" s="70" t="s">
        <v>112</v>
      </c>
      <c r="K71" s="554">
        <v>18.111599999999999</v>
      </c>
      <c r="L71" s="556"/>
      <c r="M71" s="98"/>
      <c r="N71" s="196">
        <f t="shared" si="9"/>
        <v>0</v>
      </c>
      <c r="O71" s="19"/>
      <c r="P71" s="113">
        <f t="shared" si="7"/>
        <v>0</v>
      </c>
      <c r="Q71" s="114">
        <f t="shared" si="8"/>
        <v>0</v>
      </c>
      <c r="R71" s="78"/>
      <c r="S71" s="78"/>
      <c r="T71" s="3"/>
      <c r="U71" s="3"/>
      <c r="V71" s="3"/>
      <c r="W71" s="3"/>
      <c r="X71" s="584"/>
      <c r="Y71" s="593"/>
      <c r="Z71" s="586"/>
      <c r="AA71" s="586"/>
      <c r="AB71" s="586"/>
      <c r="AC71" s="586"/>
      <c r="AD71" s="586"/>
      <c r="AE71" s="586"/>
      <c r="AF71" s="586"/>
      <c r="AG71" s="586"/>
      <c r="AH71" s="586"/>
      <c r="AI71" s="586"/>
      <c r="AJ71" s="3"/>
      <c r="AK71" s="3"/>
      <c r="AL71" s="3"/>
      <c r="AM71" s="3"/>
      <c r="AN71" s="3"/>
      <c r="AO71" s="3"/>
      <c r="AP71" s="3"/>
      <c r="AQ71" s="3"/>
    </row>
    <row r="72" spans="1:44" s="2" customFormat="1" ht="60.75" customHeight="1" thickBot="1">
      <c r="A72" s="188">
        <v>7</v>
      </c>
      <c r="B72" s="189" t="s">
        <v>354</v>
      </c>
      <c r="C72" s="102" t="s">
        <v>83</v>
      </c>
      <c r="D72" s="167"/>
      <c r="E72" s="173" t="s">
        <v>77</v>
      </c>
      <c r="F72" s="166" t="s">
        <v>76</v>
      </c>
      <c r="G72" s="126"/>
      <c r="H72" s="37"/>
      <c r="I72" s="23"/>
      <c r="J72" s="70" t="s">
        <v>115</v>
      </c>
      <c r="K72" s="554">
        <v>18.111599999999999</v>
      </c>
      <c r="L72" s="556"/>
      <c r="M72" s="98"/>
      <c r="N72" s="196">
        <f t="shared" si="9"/>
        <v>0</v>
      </c>
      <c r="O72" s="19"/>
      <c r="P72" s="113">
        <f t="shared" si="7"/>
        <v>0</v>
      </c>
      <c r="Q72" s="114">
        <f t="shared" si="8"/>
        <v>0</v>
      </c>
      <c r="R72" s="78"/>
      <c r="S72" s="78"/>
      <c r="T72" s="3"/>
      <c r="U72" s="3"/>
      <c r="V72" s="3"/>
      <c r="W72" s="3"/>
      <c r="X72" s="584"/>
      <c r="Y72" s="593"/>
      <c r="Z72" s="586"/>
      <c r="AA72" s="586"/>
      <c r="AB72" s="586"/>
      <c r="AC72" s="586"/>
      <c r="AD72" s="586"/>
      <c r="AE72" s="586"/>
      <c r="AF72" s="586"/>
      <c r="AG72" s="586"/>
      <c r="AH72" s="586"/>
      <c r="AI72" s="586"/>
      <c r="AJ72" s="3"/>
      <c r="AK72" s="3"/>
      <c r="AL72" s="3"/>
      <c r="AM72" s="3"/>
      <c r="AN72" s="3"/>
      <c r="AO72" s="3"/>
      <c r="AP72" s="3"/>
      <c r="AQ72" s="3"/>
    </row>
    <row r="73" spans="1:44" s="2" customFormat="1" ht="59.25" customHeight="1" thickBot="1">
      <c r="A73" s="188">
        <v>8</v>
      </c>
      <c r="B73" s="189" t="s">
        <v>355</v>
      </c>
      <c r="C73" s="102" t="s">
        <v>84</v>
      </c>
      <c r="D73" s="167"/>
      <c r="E73" s="173" t="s">
        <v>77</v>
      </c>
      <c r="F73" s="166" t="s">
        <v>76</v>
      </c>
      <c r="G73" s="126"/>
      <c r="H73" s="37"/>
      <c r="I73" s="23"/>
      <c r="J73" s="69" t="s">
        <v>113</v>
      </c>
      <c r="K73" s="554">
        <v>18.111599999999999</v>
      </c>
      <c r="L73" s="556"/>
      <c r="M73" s="98"/>
      <c r="N73" s="196">
        <f t="shared" si="9"/>
        <v>0</v>
      </c>
      <c r="O73" s="19"/>
      <c r="P73" s="113">
        <f t="shared" si="7"/>
        <v>0</v>
      </c>
      <c r="Q73" s="114">
        <f t="shared" si="8"/>
        <v>0</v>
      </c>
      <c r="R73" s="78"/>
      <c r="S73" s="78"/>
      <c r="T73" s="3"/>
      <c r="U73" s="3"/>
      <c r="V73" s="3"/>
      <c r="W73" s="3"/>
      <c r="X73" s="584"/>
      <c r="Y73" s="593"/>
      <c r="Z73" s="586"/>
      <c r="AA73" s="586"/>
      <c r="AB73" s="586"/>
      <c r="AC73" s="586"/>
      <c r="AD73" s="586"/>
      <c r="AE73" s="586"/>
      <c r="AF73" s="586"/>
      <c r="AG73" s="586"/>
      <c r="AH73" s="586"/>
      <c r="AI73" s="586"/>
      <c r="AJ73" s="3"/>
      <c r="AK73" s="3"/>
      <c r="AL73" s="3"/>
      <c r="AM73" s="3"/>
      <c r="AN73" s="3"/>
      <c r="AO73" s="3"/>
      <c r="AP73" s="3"/>
      <c r="AQ73" s="3"/>
    </row>
    <row r="74" spans="1:44" s="2" customFormat="1" ht="69" customHeight="1" thickBot="1">
      <c r="A74" s="188">
        <v>9</v>
      </c>
      <c r="B74" s="189" t="s">
        <v>356</v>
      </c>
      <c r="C74" s="102" t="s">
        <v>85</v>
      </c>
      <c r="D74" s="167"/>
      <c r="E74" s="173" t="s">
        <v>77</v>
      </c>
      <c r="F74" s="166" t="s">
        <v>93</v>
      </c>
      <c r="G74" s="126"/>
      <c r="H74" s="37"/>
      <c r="I74" s="23"/>
      <c r="J74" s="68">
        <v>147609</v>
      </c>
      <c r="K74" s="554">
        <v>20.5608</v>
      </c>
      <c r="L74" s="556"/>
      <c r="M74" s="98"/>
      <c r="N74" s="196">
        <f t="shared" si="9"/>
        <v>0</v>
      </c>
      <c r="O74" s="19"/>
      <c r="P74" s="113">
        <f t="shared" si="7"/>
        <v>0</v>
      </c>
      <c r="Q74" s="114">
        <f t="shared" si="8"/>
        <v>0</v>
      </c>
      <c r="R74" s="78"/>
      <c r="S74" s="78"/>
      <c r="T74" s="3"/>
      <c r="U74" s="3"/>
      <c r="V74" s="3"/>
      <c r="W74" s="3"/>
      <c r="X74" s="584"/>
      <c r="Y74" s="593"/>
      <c r="Z74" s="586"/>
      <c r="AA74" s="586"/>
      <c r="AB74" s="586"/>
      <c r="AC74" s="586"/>
      <c r="AD74" s="586"/>
      <c r="AE74" s="586"/>
      <c r="AF74" s="586"/>
      <c r="AG74" s="586"/>
      <c r="AH74" s="586"/>
      <c r="AI74" s="586"/>
      <c r="AJ74" s="3"/>
      <c r="AK74" s="3"/>
      <c r="AL74" s="3"/>
      <c r="AM74" s="3"/>
      <c r="AN74" s="3"/>
      <c r="AO74" s="3"/>
      <c r="AP74" s="3"/>
      <c r="AQ74" s="3"/>
    </row>
    <row r="75" spans="1:44" s="2" customFormat="1" ht="74.25" customHeight="1" thickBot="1">
      <c r="A75" s="188">
        <v>10</v>
      </c>
      <c r="B75" s="189" t="s">
        <v>357</v>
      </c>
      <c r="C75" s="102" t="s">
        <v>86</v>
      </c>
      <c r="D75" s="167"/>
      <c r="E75" s="173" t="s">
        <v>77</v>
      </c>
      <c r="F75" s="166" t="s">
        <v>93</v>
      </c>
      <c r="G75" s="126"/>
      <c r="H75" s="37"/>
      <c r="I75" s="23"/>
      <c r="J75" s="68">
        <v>47616</v>
      </c>
      <c r="K75" s="554">
        <v>20.5608</v>
      </c>
      <c r="L75" s="556"/>
      <c r="M75" s="98"/>
      <c r="N75" s="196">
        <f t="shared" si="9"/>
        <v>0</v>
      </c>
      <c r="O75" s="19"/>
      <c r="P75" s="113">
        <f t="shared" si="7"/>
        <v>0</v>
      </c>
      <c r="Q75" s="114">
        <f t="shared" si="8"/>
        <v>0</v>
      </c>
      <c r="R75" s="78"/>
      <c r="S75" s="78"/>
      <c r="T75" s="3"/>
      <c r="U75" s="3"/>
      <c r="V75" s="3"/>
      <c r="W75" s="3"/>
      <c r="X75" s="584"/>
      <c r="Y75" s="593"/>
      <c r="Z75" s="586"/>
      <c r="AA75" s="586"/>
      <c r="AB75" s="586"/>
      <c r="AC75" s="586"/>
      <c r="AD75" s="586"/>
      <c r="AE75" s="586"/>
      <c r="AF75" s="586"/>
      <c r="AG75" s="586"/>
      <c r="AH75" s="586"/>
      <c r="AI75" s="586"/>
      <c r="AJ75" s="3"/>
      <c r="AK75" s="3"/>
      <c r="AL75" s="3"/>
      <c r="AM75" s="3"/>
      <c r="AN75" s="3"/>
      <c r="AO75" s="3"/>
      <c r="AP75" s="3"/>
      <c r="AQ75" s="3"/>
    </row>
    <row r="76" spans="1:44" s="2" customFormat="1" ht="64.5" customHeight="1" thickBot="1">
      <c r="A76" s="188">
        <v>11</v>
      </c>
      <c r="B76" s="189" t="s">
        <v>358</v>
      </c>
      <c r="C76" s="102" t="s">
        <v>87</v>
      </c>
      <c r="D76" s="167"/>
      <c r="E76" s="173" t="s">
        <v>79</v>
      </c>
      <c r="F76" s="166" t="s">
        <v>19</v>
      </c>
      <c r="G76" s="126"/>
      <c r="H76" s="37"/>
      <c r="I76" s="23"/>
      <c r="J76" s="69"/>
      <c r="K76" s="554">
        <v>40.4664</v>
      </c>
      <c r="L76" s="556"/>
      <c r="M76" s="98"/>
      <c r="N76" s="196">
        <f t="shared" si="9"/>
        <v>0</v>
      </c>
      <c r="O76" s="19"/>
      <c r="P76" s="113">
        <f t="shared" si="7"/>
        <v>0</v>
      </c>
      <c r="Q76" s="114">
        <f t="shared" si="8"/>
        <v>0</v>
      </c>
      <c r="R76" s="78"/>
      <c r="S76" s="78"/>
      <c r="T76" s="3"/>
      <c r="U76" s="3"/>
      <c r="V76" s="3"/>
      <c r="W76" s="3"/>
      <c r="X76" s="584"/>
      <c r="Y76" s="593"/>
      <c r="Z76" s="586"/>
      <c r="AA76" s="586"/>
      <c r="AB76" s="586"/>
      <c r="AC76" s="586"/>
      <c r="AD76" s="586"/>
      <c r="AE76" s="586"/>
      <c r="AF76" s="586"/>
      <c r="AG76" s="586"/>
      <c r="AH76" s="586"/>
      <c r="AI76" s="586"/>
      <c r="AJ76" s="3"/>
      <c r="AK76" s="3"/>
      <c r="AL76" s="3"/>
      <c r="AM76" s="3"/>
      <c r="AN76" s="3"/>
      <c r="AO76" s="3"/>
      <c r="AP76" s="3"/>
      <c r="AQ76" s="3"/>
    </row>
    <row r="77" spans="1:44" s="2" customFormat="1" ht="53.25" customHeight="1" thickBot="1">
      <c r="A77" s="188">
        <v>12</v>
      </c>
      <c r="B77" s="189" t="s">
        <v>359</v>
      </c>
      <c r="C77" s="102" t="s">
        <v>88</v>
      </c>
      <c r="D77" s="167"/>
      <c r="E77" s="173" t="s">
        <v>79</v>
      </c>
      <c r="F77" s="166"/>
      <c r="G77" s="126"/>
      <c r="H77" s="37"/>
      <c r="I77" s="23"/>
      <c r="J77" s="69"/>
      <c r="K77" s="554">
        <v>40.4664</v>
      </c>
      <c r="L77" s="556"/>
      <c r="M77" s="98"/>
      <c r="N77" s="196">
        <f t="shared" si="9"/>
        <v>0</v>
      </c>
      <c r="O77" s="19"/>
      <c r="P77" s="113">
        <f t="shared" si="7"/>
        <v>0</v>
      </c>
      <c r="Q77" s="114">
        <f t="shared" si="8"/>
        <v>0</v>
      </c>
      <c r="R77" s="78"/>
      <c r="S77" s="78"/>
      <c r="T77" s="3"/>
      <c r="U77" s="3"/>
      <c r="V77" s="3"/>
      <c r="W77" s="3"/>
      <c r="X77" s="584"/>
      <c r="Y77" s="593"/>
      <c r="Z77" s="586"/>
      <c r="AA77" s="586"/>
      <c r="AB77" s="586"/>
      <c r="AC77" s="586"/>
      <c r="AD77" s="586"/>
      <c r="AE77" s="586"/>
      <c r="AF77" s="586"/>
      <c r="AG77" s="586"/>
      <c r="AH77" s="586"/>
      <c r="AI77" s="586"/>
      <c r="AJ77" s="3"/>
      <c r="AK77" s="3"/>
      <c r="AL77" s="3"/>
      <c r="AM77" s="3"/>
      <c r="AN77" s="3"/>
      <c r="AO77" s="3"/>
      <c r="AP77" s="3"/>
      <c r="AQ77" s="3"/>
    </row>
    <row r="78" spans="1:44" s="2" customFormat="1" ht="45" customHeight="1" thickBot="1">
      <c r="A78" s="188">
        <v>13</v>
      </c>
      <c r="B78" s="189" t="s">
        <v>360</v>
      </c>
      <c r="C78" s="102" t="s">
        <v>89</v>
      </c>
      <c r="D78" s="167"/>
      <c r="E78" s="173" t="s">
        <v>78</v>
      </c>
      <c r="F78" s="166" t="s">
        <v>76</v>
      </c>
      <c r="G78" s="126"/>
      <c r="H78" s="37"/>
      <c r="I78" s="23"/>
      <c r="J78" s="69"/>
      <c r="K78" s="554">
        <v>15.4908</v>
      </c>
      <c r="L78" s="556"/>
      <c r="M78" s="98"/>
      <c r="N78" s="196">
        <f t="shared" si="9"/>
        <v>0</v>
      </c>
      <c r="O78" s="19"/>
      <c r="P78" s="113">
        <f t="shared" si="7"/>
        <v>0</v>
      </c>
      <c r="Q78" s="114">
        <f t="shared" si="8"/>
        <v>0</v>
      </c>
      <c r="R78" s="78"/>
      <c r="S78" s="78"/>
      <c r="T78" s="3"/>
      <c r="U78" s="3"/>
      <c r="V78" s="3"/>
      <c r="W78" s="3"/>
      <c r="X78" s="584"/>
      <c r="Y78" s="593"/>
      <c r="Z78" s="586"/>
      <c r="AA78" s="586"/>
      <c r="AB78" s="586"/>
      <c r="AC78" s="586"/>
      <c r="AD78" s="586"/>
      <c r="AE78" s="586"/>
      <c r="AF78" s="586"/>
      <c r="AG78" s="586"/>
      <c r="AH78" s="586"/>
      <c r="AI78" s="586"/>
      <c r="AJ78" s="3"/>
      <c r="AK78" s="3"/>
      <c r="AL78" s="3"/>
      <c r="AM78" s="3"/>
      <c r="AN78" s="3"/>
      <c r="AO78" s="3"/>
      <c r="AP78" s="3"/>
      <c r="AQ78" s="3"/>
    </row>
    <row r="79" spans="1:44" s="2" customFormat="1" ht="45" customHeight="1" thickBot="1">
      <c r="A79" s="188">
        <v>14</v>
      </c>
      <c r="B79" s="189" t="s">
        <v>361</v>
      </c>
      <c r="C79" s="102" t="s">
        <v>90</v>
      </c>
      <c r="D79" s="167"/>
      <c r="E79" s="173" t="s">
        <v>79</v>
      </c>
      <c r="F79" s="166" t="s">
        <v>19</v>
      </c>
      <c r="G79" s="126"/>
      <c r="H79" s="37"/>
      <c r="I79" s="23"/>
      <c r="J79" s="69"/>
      <c r="K79" s="554">
        <v>35.302799999999998</v>
      </c>
      <c r="L79" s="556"/>
      <c r="M79" s="98"/>
      <c r="N79" s="196">
        <f t="shared" si="9"/>
        <v>0</v>
      </c>
      <c r="O79" s="19"/>
      <c r="P79" s="113">
        <f t="shared" si="7"/>
        <v>0</v>
      </c>
      <c r="Q79" s="114">
        <f t="shared" si="8"/>
        <v>0</v>
      </c>
      <c r="R79" s="78"/>
      <c r="S79" s="78"/>
      <c r="T79" s="3"/>
      <c r="U79" s="3"/>
      <c r="V79" s="3"/>
      <c r="W79" s="3"/>
      <c r="X79" s="584"/>
      <c r="Y79" s="593"/>
      <c r="Z79" s="586"/>
      <c r="AA79" s="586"/>
      <c r="AB79" s="586"/>
      <c r="AC79" s="586"/>
      <c r="AD79" s="586"/>
      <c r="AE79" s="586"/>
      <c r="AF79" s="586"/>
      <c r="AG79" s="586"/>
      <c r="AH79" s="586"/>
      <c r="AI79" s="586"/>
      <c r="AJ79" s="3"/>
      <c r="AK79" s="3"/>
      <c r="AL79" s="3"/>
      <c r="AM79" s="3"/>
      <c r="AN79" s="3"/>
      <c r="AO79" s="3"/>
      <c r="AP79" s="3"/>
      <c r="AQ79" s="3"/>
    </row>
    <row r="80" spans="1:44" s="2" customFormat="1" ht="63" customHeight="1" thickBot="1">
      <c r="A80" s="188">
        <v>15</v>
      </c>
      <c r="B80" s="189" t="s">
        <v>362</v>
      </c>
      <c r="C80" s="102" t="s">
        <v>94</v>
      </c>
      <c r="D80" s="167"/>
      <c r="E80" s="173" t="s">
        <v>79</v>
      </c>
      <c r="F80" s="166"/>
      <c r="G80" s="126"/>
      <c r="H80" s="37"/>
      <c r="I80" s="23"/>
      <c r="J80" s="69"/>
      <c r="K80" s="554">
        <v>41.5428</v>
      </c>
      <c r="L80" s="556"/>
      <c r="M80" s="98"/>
      <c r="N80" s="196">
        <f t="shared" si="9"/>
        <v>0</v>
      </c>
      <c r="O80" s="19"/>
      <c r="P80" s="113">
        <f t="shared" si="7"/>
        <v>0</v>
      </c>
      <c r="Q80" s="114">
        <f t="shared" si="8"/>
        <v>0</v>
      </c>
      <c r="R80" s="78"/>
      <c r="S80" s="78"/>
      <c r="T80" s="3"/>
      <c r="U80" s="3"/>
      <c r="V80" s="3"/>
      <c r="W80" s="3"/>
      <c r="X80" s="584"/>
      <c r="Y80" s="593"/>
      <c r="Z80" s="586"/>
      <c r="AA80" s="586"/>
      <c r="AB80" s="586"/>
      <c r="AC80" s="586"/>
      <c r="AD80" s="586"/>
      <c r="AE80" s="586"/>
      <c r="AF80" s="586"/>
      <c r="AG80" s="586"/>
      <c r="AH80" s="586"/>
      <c r="AI80" s="586"/>
      <c r="AJ80" s="3"/>
      <c r="AK80" s="3"/>
      <c r="AL80" s="3"/>
      <c r="AM80" s="3"/>
      <c r="AN80" s="3"/>
      <c r="AO80" s="3"/>
      <c r="AP80" s="3"/>
      <c r="AQ80" s="3"/>
    </row>
    <row r="81" spans="1:44" s="2" customFormat="1" ht="62.25" customHeight="1" thickBot="1">
      <c r="A81" s="188">
        <v>16</v>
      </c>
      <c r="B81" s="189" t="s">
        <v>363</v>
      </c>
      <c r="C81" s="102" t="s">
        <v>91</v>
      </c>
      <c r="D81" s="167"/>
      <c r="E81" s="173" t="s">
        <v>79</v>
      </c>
      <c r="F81" s="166">
        <v>60</v>
      </c>
      <c r="G81" s="126"/>
      <c r="H81" s="37"/>
      <c r="I81" s="23"/>
      <c r="J81" s="69"/>
      <c r="K81" s="554">
        <v>25.755600000000001</v>
      </c>
      <c r="L81" s="556"/>
      <c r="M81" s="98"/>
      <c r="N81" s="196">
        <f t="shared" si="9"/>
        <v>0</v>
      </c>
      <c r="O81" s="19"/>
      <c r="P81" s="113">
        <f t="shared" si="7"/>
        <v>0</v>
      </c>
      <c r="Q81" s="114">
        <f t="shared" si="8"/>
        <v>0</v>
      </c>
      <c r="R81" s="78"/>
      <c r="S81" s="78"/>
      <c r="T81" s="3"/>
      <c r="U81" s="3"/>
      <c r="V81" s="3"/>
      <c r="W81" s="3"/>
      <c r="X81" s="584"/>
      <c r="Y81" s="593"/>
      <c r="Z81" s="586"/>
      <c r="AA81" s="586"/>
      <c r="AB81" s="586"/>
      <c r="AC81" s="586"/>
      <c r="AD81" s="586"/>
      <c r="AE81" s="586"/>
      <c r="AF81" s="586"/>
      <c r="AG81" s="586"/>
      <c r="AH81" s="586"/>
      <c r="AI81" s="586"/>
      <c r="AJ81" s="3"/>
      <c r="AK81" s="3"/>
      <c r="AL81" s="3"/>
      <c r="AM81" s="3"/>
      <c r="AN81" s="3"/>
      <c r="AO81" s="3"/>
      <c r="AP81" s="3"/>
      <c r="AQ81" s="3"/>
    </row>
    <row r="82" spans="1:44" s="2" customFormat="1" ht="44.25" customHeight="1" thickBot="1">
      <c r="A82" s="190">
        <v>17</v>
      </c>
      <c r="B82" s="191" t="s">
        <v>364</v>
      </c>
      <c r="C82" s="192" t="s">
        <v>92</v>
      </c>
      <c r="D82" s="177"/>
      <c r="E82" s="193" t="s">
        <v>79</v>
      </c>
      <c r="F82" s="154"/>
      <c r="G82" s="15"/>
      <c r="H82" s="194"/>
      <c r="I82" s="156"/>
      <c r="J82" s="195"/>
      <c r="K82" s="554">
        <v>21.652800000000003</v>
      </c>
      <c r="L82" s="556"/>
      <c r="M82" s="540"/>
      <c r="N82" s="196">
        <f t="shared" si="9"/>
        <v>0</v>
      </c>
      <c r="O82" s="19"/>
      <c r="P82" s="115">
        <f t="shared" si="7"/>
        <v>0</v>
      </c>
      <c r="Q82" s="116">
        <f t="shared" si="8"/>
        <v>0</v>
      </c>
      <c r="R82" s="78"/>
      <c r="S82" s="78"/>
      <c r="T82" s="3"/>
      <c r="U82" s="3"/>
      <c r="V82" s="3"/>
      <c r="W82" s="3"/>
      <c r="X82" s="584"/>
      <c r="Y82" s="593"/>
      <c r="Z82" s="586"/>
      <c r="AA82" s="586"/>
      <c r="AB82" s="586"/>
      <c r="AC82" s="586"/>
      <c r="AD82" s="586"/>
      <c r="AE82" s="586"/>
      <c r="AF82" s="586"/>
      <c r="AG82" s="586"/>
      <c r="AH82" s="586"/>
      <c r="AI82" s="586"/>
      <c r="AJ82" s="3"/>
      <c r="AK82" s="3"/>
      <c r="AL82" s="3"/>
      <c r="AM82" s="3"/>
      <c r="AN82" s="3"/>
      <c r="AO82" s="3"/>
      <c r="AP82" s="3"/>
      <c r="AQ82" s="3"/>
    </row>
    <row r="83" spans="1:44" s="2" customFormat="1" ht="25" customHeight="1" thickBot="1">
      <c r="A83" s="497" t="s">
        <v>95</v>
      </c>
      <c r="B83" s="498"/>
      <c r="C83" s="499"/>
      <c r="D83" s="499"/>
      <c r="E83" s="499"/>
      <c r="F83" s="499"/>
      <c r="G83" s="499"/>
      <c r="H83" s="499"/>
      <c r="I83" s="499"/>
      <c r="J83" s="520"/>
      <c r="K83" s="520">
        <v>0</v>
      </c>
      <c r="L83" s="520"/>
      <c r="M83" s="578"/>
      <c r="N83" s="574"/>
      <c r="O83" s="19"/>
      <c r="P83" s="573"/>
      <c r="Q83" s="574"/>
      <c r="R83" s="78"/>
      <c r="S83" s="78"/>
      <c r="T83" s="3"/>
      <c r="U83" s="3"/>
      <c r="V83" s="3"/>
      <c r="W83" s="3"/>
      <c r="X83" s="584"/>
      <c r="Y83" s="586"/>
      <c r="Z83" s="586"/>
      <c r="AA83" s="586"/>
      <c r="AB83" s="586"/>
      <c r="AC83" s="586"/>
      <c r="AD83" s="586"/>
      <c r="AE83" s="586"/>
      <c r="AF83" s="586"/>
      <c r="AG83" s="586"/>
      <c r="AH83" s="586"/>
      <c r="AI83" s="586"/>
      <c r="AJ83" s="3"/>
      <c r="AK83" s="3"/>
      <c r="AL83" s="3"/>
      <c r="AM83" s="3"/>
      <c r="AN83" s="3"/>
      <c r="AO83" s="3"/>
      <c r="AP83" s="3"/>
      <c r="AQ83" s="3"/>
      <c r="AR83" s="3"/>
    </row>
    <row r="84" spans="1:44" s="2" customFormat="1" ht="61.5" customHeight="1" thickBot="1">
      <c r="A84" s="163">
        <v>1</v>
      </c>
      <c r="B84" s="140" t="s">
        <v>258</v>
      </c>
      <c r="C84" s="197" t="s">
        <v>144</v>
      </c>
      <c r="D84" s="198"/>
      <c r="E84" s="185" t="s">
        <v>2</v>
      </c>
      <c r="F84" s="199" t="s">
        <v>25</v>
      </c>
      <c r="G84" s="199">
        <v>816</v>
      </c>
      <c r="H84" s="199">
        <v>0.57399999999999995</v>
      </c>
      <c r="I84" s="143">
        <f t="shared" ref="I84:I95" si="10">1.63/G84</f>
        <v>1.9975490196078431E-3</v>
      </c>
      <c r="J84" s="200">
        <v>4631142187517</v>
      </c>
      <c r="K84" s="554">
        <v>55.055</v>
      </c>
      <c r="L84" s="105"/>
      <c r="M84" s="215"/>
      <c r="N84" s="196">
        <f>M84*K84</f>
        <v>0</v>
      </c>
      <c r="O84" s="19"/>
      <c r="P84" s="111">
        <f>M84*H84</f>
        <v>0</v>
      </c>
      <c r="Q84" s="112">
        <f>I84*M84</f>
        <v>0</v>
      </c>
      <c r="R84" s="78"/>
      <c r="S84" s="78"/>
      <c r="T84" s="3"/>
      <c r="U84" s="3"/>
      <c r="V84" s="3"/>
      <c r="W84" s="3"/>
      <c r="X84" s="584"/>
      <c r="Y84" s="583"/>
      <c r="Z84" s="586"/>
      <c r="AA84" s="586"/>
      <c r="AB84" s="586"/>
      <c r="AC84" s="586"/>
      <c r="AD84" s="586"/>
      <c r="AE84" s="586"/>
      <c r="AF84" s="586"/>
      <c r="AG84" s="586"/>
      <c r="AH84" s="586"/>
      <c r="AI84" s="586"/>
      <c r="AJ84" s="3"/>
      <c r="AK84" s="3"/>
      <c r="AL84" s="3"/>
      <c r="AM84" s="3"/>
      <c r="AN84" s="3"/>
      <c r="AO84" s="3"/>
      <c r="AP84" s="3"/>
      <c r="AQ84" s="3"/>
      <c r="AR84" s="3"/>
    </row>
    <row r="85" spans="1:44" s="2" customFormat="1" ht="61.5" customHeight="1" thickBot="1">
      <c r="A85" s="165">
        <v>2</v>
      </c>
      <c r="B85" s="147" t="s">
        <v>252</v>
      </c>
      <c r="C85" s="169" t="s">
        <v>144</v>
      </c>
      <c r="D85" s="170"/>
      <c r="E85" s="173" t="s">
        <v>4</v>
      </c>
      <c r="F85" s="126" t="s">
        <v>8</v>
      </c>
      <c r="G85" s="129">
        <v>120</v>
      </c>
      <c r="H85" s="126">
        <v>5.9450000000000003</v>
      </c>
      <c r="I85" s="37">
        <f t="shared" si="10"/>
        <v>1.3583333333333333E-2</v>
      </c>
      <c r="J85" s="29">
        <v>4631142187531</v>
      </c>
      <c r="K85" s="554">
        <v>235.3</v>
      </c>
      <c r="L85" s="105"/>
      <c r="M85" s="98"/>
      <c r="N85" s="196">
        <f t="shared" ref="N85:N95" si="11">M85*K85</f>
        <v>0</v>
      </c>
      <c r="O85" s="96"/>
      <c r="P85" s="113">
        <f t="shared" ref="P85:P95" si="12">M85*H85</f>
        <v>0</v>
      </c>
      <c r="Q85" s="114">
        <f t="shared" ref="Q85:Q95" si="13">I85*M85</f>
        <v>0</v>
      </c>
      <c r="R85" s="78"/>
      <c r="S85" s="78"/>
      <c r="T85" s="3"/>
      <c r="U85" s="3"/>
      <c r="V85" s="3"/>
      <c r="W85" s="3"/>
      <c r="X85" s="584"/>
      <c r="Y85" s="583"/>
      <c r="Z85" s="586"/>
      <c r="AA85" s="586"/>
      <c r="AB85" s="586"/>
      <c r="AC85" s="586"/>
      <c r="AD85" s="586"/>
      <c r="AE85" s="586"/>
      <c r="AF85" s="586"/>
      <c r="AG85" s="586"/>
      <c r="AH85" s="586"/>
      <c r="AI85" s="586"/>
      <c r="AJ85" s="3"/>
      <c r="AK85" s="3"/>
      <c r="AL85" s="3"/>
      <c r="AM85" s="3"/>
      <c r="AN85" s="3"/>
      <c r="AO85" s="3"/>
      <c r="AP85" s="3"/>
      <c r="AQ85" s="3"/>
      <c r="AR85" s="3"/>
    </row>
    <row r="86" spans="1:44" s="2" customFormat="1" ht="61.5" customHeight="1" thickBot="1">
      <c r="A86" s="165">
        <v>3</v>
      </c>
      <c r="B86" s="147" t="s">
        <v>254</v>
      </c>
      <c r="C86" s="475" t="s">
        <v>148</v>
      </c>
      <c r="D86" s="167"/>
      <c r="E86" s="148" t="s">
        <v>4</v>
      </c>
      <c r="F86" s="166" t="s">
        <v>28</v>
      </c>
      <c r="G86" s="166">
        <v>153</v>
      </c>
      <c r="H86" s="40">
        <v>18.085000000000001</v>
      </c>
      <c r="I86" s="23">
        <f t="shared" si="10"/>
        <v>1.065359477124183E-2</v>
      </c>
      <c r="J86" s="40"/>
      <c r="K86" s="554">
        <v>241.28</v>
      </c>
      <c r="L86" s="105"/>
      <c r="M86" s="98"/>
      <c r="N86" s="196">
        <f t="shared" si="11"/>
        <v>0</v>
      </c>
      <c r="O86" s="96"/>
      <c r="P86" s="113">
        <f t="shared" si="12"/>
        <v>0</v>
      </c>
      <c r="Q86" s="114">
        <f t="shared" si="13"/>
        <v>0</v>
      </c>
      <c r="R86" s="78"/>
      <c r="S86" s="78"/>
      <c r="T86" s="3"/>
      <c r="U86" s="3"/>
      <c r="V86" s="3"/>
      <c r="W86" s="3"/>
      <c r="X86" s="584"/>
      <c r="Y86" s="583"/>
      <c r="Z86" s="586"/>
      <c r="AA86" s="586"/>
      <c r="AB86" s="586"/>
      <c r="AC86" s="586"/>
      <c r="AD86" s="586"/>
      <c r="AE86" s="586"/>
      <c r="AF86" s="586"/>
      <c r="AG86" s="586"/>
      <c r="AH86" s="586"/>
      <c r="AI86" s="586"/>
      <c r="AJ86" s="3"/>
      <c r="AK86" s="3"/>
      <c r="AL86" s="3"/>
      <c r="AM86" s="3"/>
      <c r="AN86" s="3"/>
      <c r="AO86" s="3"/>
      <c r="AP86" s="3"/>
      <c r="AQ86" s="3"/>
      <c r="AR86" s="3"/>
    </row>
    <row r="87" spans="1:44" s="2" customFormat="1" ht="61.5" customHeight="1" thickBot="1">
      <c r="A87" s="165">
        <v>4</v>
      </c>
      <c r="B87" s="147" t="s">
        <v>259</v>
      </c>
      <c r="C87" s="169" t="s">
        <v>145</v>
      </c>
      <c r="D87" s="170"/>
      <c r="E87" s="126" t="s">
        <v>2</v>
      </c>
      <c r="F87" s="201" t="s">
        <v>25</v>
      </c>
      <c r="G87" s="201">
        <v>816</v>
      </c>
      <c r="H87" s="201">
        <v>0.57399999999999995</v>
      </c>
      <c r="I87" s="23">
        <f t="shared" si="10"/>
        <v>1.9975490196078431E-3</v>
      </c>
      <c r="J87" s="29">
        <v>4631142187524</v>
      </c>
      <c r="K87" s="554">
        <v>55.055</v>
      </c>
      <c r="L87" s="105"/>
      <c r="M87" s="98"/>
      <c r="N87" s="196">
        <f t="shared" si="11"/>
        <v>0</v>
      </c>
      <c r="O87" s="19"/>
      <c r="P87" s="113">
        <f t="shared" si="12"/>
        <v>0</v>
      </c>
      <c r="Q87" s="114">
        <f t="shared" si="13"/>
        <v>0</v>
      </c>
      <c r="R87" s="78"/>
      <c r="S87" s="78"/>
      <c r="T87" s="3"/>
      <c r="U87" s="3"/>
      <c r="V87" s="3"/>
      <c r="W87" s="3"/>
      <c r="X87" s="584"/>
      <c r="Y87" s="583"/>
      <c r="Z87" s="586"/>
      <c r="AA87" s="586"/>
      <c r="AB87" s="586"/>
      <c r="AC87" s="586"/>
      <c r="AD87" s="586"/>
      <c r="AE87" s="586"/>
      <c r="AF87" s="586"/>
      <c r="AG87" s="586"/>
      <c r="AH87" s="586"/>
      <c r="AI87" s="586"/>
      <c r="AJ87" s="3"/>
      <c r="AK87" s="3"/>
      <c r="AL87" s="3"/>
      <c r="AM87" s="3"/>
      <c r="AN87" s="3"/>
      <c r="AO87" s="3"/>
      <c r="AP87" s="3"/>
      <c r="AQ87" s="3"/>
      <c r="AR87" s="3"/>
    </row>
    <row r="88" spans="1:44" s="2" customFormat="1" ht="65.25" customHeight="1" thickBot="1">
      <c r="A88" s="165">
        <v>5</v>
      </c>
      <c r="B88" s="147" t="s">
        <v>253</v>
      </c>
      <c r="C88" s="475" t="s">
        <v>145</v>
      </c>
      <c r="D88" s="167"/>
      <c r="E88" s="148" t="s">
        <v>4</v>
      </c>
      <c r="F88" s="166" t="s">
        <v>8</v>
      </c>
      <c r="G88" s="129">
        <v>120</v>
      </c>
      <c r="H88" s="166">
        <v>5.9450000000000003</v>
      </c>
      <c r="I88" s="37">
        <f t="shared" si="10"/>
        <v>1.3583333333333333E-2</v>
      </c>
      <c r="J88" s="29">
        <v>4631142187548</v>
      </c>
      <c r="K88" s="554">
        <v>235.3</v>
      </c>
      <c r="L88" s="105"/>
      <c r="M88" s="98"/>
      <c r="N88" s="196">
        <f t="shared" si="11"/>
        <v>0</v>
      </c>
      <c r="O88" s="19"/>
      <c r="P88" s="113">
        <f t="shared" si="12"/>
        <v>0</v>
      </c>
      <c r="Q88" s="114">
        <f t="shared" si="13"/>
        <v>0</v>
      </c>
      <c r="R88" s="78"/>
      <c r="S88" s="78"/>
      <c r="T88" s="3"/>
      <c r="U88" s="3"/>
      <c r="V88" s="3"/>
      <c r="W88" s="3"/>
      <c r="X88" s="584"/>
      <c r="Y88" s="583"/>
      <c r="Z88" s="586"/>
      <c r="AA88" s="586"/>
      <c r="AB88" s="586"/>
      <c r="AC88" s="586"/>
      <c r="AD88" s="586"/>
      <c r="AE88" s="586"/>
      <c r="AF88" s="586"/>
      <c r="AG88" s="586"/>
      <c r="AH88" s="586"/>
      <c r="AI88" s="586"/>
      <c r="AJ88" s="3"/>
      <c r="AK88" s="3"/>
      <c r="AL88" s="3"/>
      <c r="AM88" s="3"/>
      <c r="AN88" s="3"/>
      <c r="AO88" s="3"/>
      <c r="AP88" s="3"/>
      <c r="AQ88" s="3"/>
      <c r="AR88" s="3"/>
    </row>
    <row r="89" spans="1:44" s="2" customFormat="1" ht="65.25" customHeight="1" thickBot="1">
      <c r="A89" s="165">
        <v>6</v>
      </c>
      <c r="B89" s="147" t="s">
        <v>255</v>
      </c>
      <c r="C89" s="475" t="s">
        <v>149</v>
      </c>
      <c r="D89" s="167"/>
      <c r="E89" s="148" t="s">
        <v>4</v>
      </c>
      <c r="F89" s="166" t="s">
        <v>28</v>
      </c>
      <c r="G89" s="166">
        <v>153</v>
      </c>
      <c r="H89" s="40">
        <v>18.085000000000001</v>
      </c>
      <c r="I89" s="23">
        <f t="shared" si="10"/>
        <v>1.065359477124183E-2</v>
      </c>
      <c r="J89" s="40"/>
      <c r="K89" s="554">
        <v>241.28</v>
      </c>
      <c r="L89" s="105"/>
      <c r="M89" s="98"/>
      <c r="N89" s="196">
        <f t="shared" si="11"/>
        <v>0</v>
      </c>
      <c r="O89" s="95"/>
      <c r="P89" s="113">
        <f t="shared" si="12"/>
        <v>0</v>
      </c>
      <c r="Q89" s="114">
        <f t="shared" si="13"/>
        <v>0</v>
      </c>
      <c r="R89" s="78"/>
      <c r="S89" s="78"/>
      <c r="T89" s="3"/>
      <c r="U89" s="3"/>
      <c r="V89" s="3"/>
      <c r="W89" s="3"/>
      <c r="X89" s="584"/>
      <c r="Y89" s="583"/>
      <c r="Z89" s="586"/>
      <c r="AA89" s="586"/>
      <c r="AB89" s="586"/>
      <c r="AC89" s="586"/>
      <c r="AD89" s="586"/>
      <c r="AE89" s="586"/>
      <c r="AF89" s="586"/>
      <c r="AG89" s="586"/>
      <c r="AH89" s="586"/>
      <c r="AI89" s="586"/>
      <c r="AJ89" s="3"/>
      <c r="AK89" s="3"/>
      <c r="AL89" s="3"/>
      <c r="AM89" s="3"/>
      <c r="AN89" s="3"/>
      <c r="AO89" s="3"/>
      <c r="AP89" s="3"/>
      <c r="AQ89" s="3"/>
      <c r="AR89" s="3"/>
    </row>
    <row r="90" spans="1:44" s="2" customFormat="1" ht="66.75" customHeight="1" thickBot="1">
      <c r="A90" s="165">
        <v>7</v>
      </c>
      <c r="B90" s="147" t="s">
        <v>256</v>
      </c>
      <c r="C90" s="475" t="s">
        <v>146</v>
      </c>
      <c r="D90" s="167"/>
      <c r="E90" s="166" t="s">
        <v>44</v>
      </c>
      <c r="F90" s="168" t="s">
        <v>25</v>
      </c>
      <c r="G90" s="168">
        <v>816</v>
      </c>
      <c r="H90" s="168">
        <v>0.56299999999999994</v>
      </c>
      <c r="I90" s="23">
        <f t="shared" si="10"/>
        <v>1.9975490196078431E-3</v>
      </c>
      <c r="J90" s="93">
        <v>4631142279083</v>
      </c>
      <c r="K90" s="554">
        <v>44.044000000000004</v>
      </c>
      <c r="L90" s="105"/>
      <c r="M90" s="98"/>
      <c r="N90" s="196">
        <f t="shared" si="11"/>
        <v>0</v>
      </c>
      <c r="O90" s="19"/>
      <c r="P90" s="113">
        <f t="shared" si="12"/>
        <v>0</v>
      </c>
      <c r="Q90" s="114">
        <f t="shared" si="13"/>
        <v>0</v>
      </c>
      <c r="R90" s="78"/>
      <c r="S90" s="78"/>
      <c r="T90" s="3"/>
      <c r="U90" s="3"/>
      <c r="V90" s="3"/>
      <c r="W90" s="3"/>
      <c r="X90" s="584"/>
      <c r="Y90" s="583"/>
      <c r="Z90" s="586"/>
      <c r="AA90" s="586"/>
      <c r="AB90" s="586"/>
      <c r="AC90" s="586"/>
      <c r="AD90" s="586"/>
      <c r="AE90" s="586"/>
      <c r="AF90" s="586"/>
      <c r="AG90" s="586"/>
      <c r="AH90" s="586"/>
      <c r="AI90" s="586"/>
      <c r="AJ90" s="3"/>
      <c r="AK90" s="3"/>
      <c r="AL90" s="3"/>
      <c r="AM90" s="3"/>
      <c r="AN90" s="3"/>
      <c r="AO90" s="3"/>
      <c r="AP90" s="3"/>
      <c r="AQ90" s="3"/>
      <c r="AR90" s="3"/>
    </row>
    <row r="91" spans="1:44" s="2" customFormat="1" ht="85.5" customHeight="1" thickBot="1">
      <c r="A91" s="165">
        <v>8</v>
      </c>
      <c r="B91" s="319" t="s">
        <v>260</v>
      </c>
      <c r="C91" s="475" t="s">
        <v>150</v>
      </c>
      <c r="D91" s="167"/>
      <c r="E91" s="148" t="s">
        <v>3</v>
      </c>
      <c r="F91" s="166" t="s">
        <v>8</v>
      </c>
      <c r="G91" s="166">
        <v>126</v>
      </c>
      <c r="H91" s="166">
        <v>5.0599999999999996</v>
      </c>
      <c r="I91" s="40">
        <f t="shared" si="10"/>
        <v>1.2936507936507935E-2</v>
      </c>
      <c r="J91" s="29">
        <v>4631145379612</v>
      </c>
      <c r="K91" s="554">
        <v>135.85000000000002</v>
      </c>
      <c r="L91" s="105"/>
      <c r="M91" s="98"/>
      <c r="N91" s="196">
        <f t="shared" si="11"/>
        <v>0</v>
      </c>
      <c r="O91" s="96"/>
      <c r="P91" s="113">
        <f t="shared" si="12"/>
        <v>0</v>
      </c>
      <c r="Q91" s="114">
        <f t="shared" si="13"/>
        <v>0</v>
      </c>
      <c r="R91" s="78"/>
      <c r="S91" s="78"/>
      <c r="T91" s="3"/>
      <c r="U91" s="3"/>
      <c r="V91" s="3"/>
      <c r="W91" s="3"/>
      <c r="X91" s="584"/>
      <c r="Y91" s="583"/>
      <c r="Z91" s="586"/>
      <c r="AA91" s="586"/>
      <c r="AB91" s="586"/>
      <c r="AC91" s="586"/>
      <c r="AD91" s="586"/>
      <c r="AE91" s="586"/>
      <c r="AF91" s="586"/>
      <c r="AG91" s="586"/>
      <c r="AH91" s="586"/>
      <c r="AI91" s="586"/>
      <c r="AJ91" s="3"/>
      <c r="AK91" s="3"/>
      <c r="AL91" s="3"/>
      <c r="AM91" s="3"/>
      <c r="AN91" s="3"/>
      <c r="AO91" s="3"/>
      <c r="AP91" s="3"/>
      <c r="AQ91" s="3"/>
      <c r="AR91" s="3"/>
    </row>
    <row r="92" spans="1:44" s="2" customFormat="1" ht="85.5" customHeight="1" thickBot="1">
      <c r="A92" s="165">
        <v>9</v>
      </c>
      <c r="B92" s="147" t="s">
        <v>262</v>
      </c>
      <c r="C92" s="475" t="s">
        <v>152</v>
      </c>
      <c r="D92" s="170"/>
      <c r="E92" s="148" t="s">
        <v>3</v>
      </c>
      <c r="F92" s="166" t="s">
        <v>28</v>
      </c>
      <c r="G92" s="166">
        <v>153</v>
      </c>
      <c r="H92" s="40">
        <v>15.43</v>
      </c>
      <c r="I92" s="23">
        <f t="shared" si="10"/>
        <v>1.065359477124183E-2</v>
      </c>
      <c r="J92" s="40"/>
      <c r="K92" s="554">
        <v>144.43</v>
      </c>
      <c r="L92" s="105"/>
      <c r="M92" s="98"/>
      <c r="N92" s="196">
        <f t="shared" si="11"/>
        <v>0</v>
      </c>
      <c r="O92" s="96"/>
      <c r="P92" s="113">
        <f t="shared" si="12"/>
        <v>0</v>
      </c>
      <c r="Q92" s="114">
        <f t="shared" si="13"/>
        <v>0</v>
      </c>
      <c r="R92" s="78"/>
      <c r="S92" s="78"/>
      <c r="T92" s="3"/>
      <c r="U92" s="3"/>
      <c r="V92" s="3"/>
      <c r="W92" s="3"/>
      <c r="X92" s="584"/>
      <c r="Y92" s="583"/>
      <c r="Z92" s="586"/>
      <c r="AA92" s="586"/>
      <c r="AB92" s="586"/>
      <c r="AC92" s="586"/>
      <c r="AD92" s="586"/>
      <c r="AE92" s="586"/>
      <c r="AF92" s="586"/>
      <c r="AG92" s="586"/>
      <c r="AH92" s="586"/>
      <c r="AI92" s="586"/>
      <c r="AJ92" s="3"/>
      <c r="AK92" s="3"/>
      <c r="AL92" s="3"/>
      <c r="AM92" s="3"/>
      <c r="AN92" s="3"/>
      <c r="AO92" s="3"/>
      <c r="AP92" s="3"/>
      <c r="AQ92" s="3"/>
      <c r="AR92" s="3"/>
    </row>
    <row r="93" spans="1:44" s="3" customFormat="1" ht="75" customHeight="1" thickBot="1">
      <c r="A93" s="165">
        <v>10</v>
      </c>
      <c r="B93" s="147" t="s">
        <v>257</v>
      </c>
      <c r="C93" s="475" t="s">
        <v>147</v>
      </c>
      <c r="D93" s="167"/>
      <c r="E93" s="166" t="s">
        <v>44</v>
      </c>
      <c r="F93" s="168" t="s">
        <v>25</v>
      </c>
      <c r="G93" s="168">
        <v>816</v>
      </c>
      <c r="H93" s="168">
        <v>0.56299999999999994</v>
      </c>
      <c r="I93" s="23">
        <f t="shared" si="10"/>
        <v>1.9975490196078431E-3</v>
      </c>
      <c r="J93" s="93">
        <v>4631142279090</v>
      </c>
      <c r="K93" s="554">
        <v>44.044000000000004</v>
      </c>
      <c r="L93" s="556"/>
      <c r="M93" s="534"/>
      <c r="N93" s="196">
        <f t="shared" si="11"/>
        <v>0</v>
      </c>
      <c r="O93" s="25"/>
      <c r="P93" s="113">
        <f t="shared" si="12"/>
        <v>0</v>
      </c>
      <c r="Q93" s="114">
        <f t="shared" si="13"/>
        <v>0</v>
      </c>
      <c r="R93" s="78"/>
      <c r="S93" s="78"/>
      <c r="X93" s="584"/>
      <c r="Y93" s="583"/>
      <c r="Z93" s="586"/>
      <c r="AA93" s="586"/>
      <c r="AB93" s="586"/>
      <c r="AC93" s="586"/>
      <c r="AD93" s="586"/>
      <c r="AE93" s="586"/>
      <c r="AF93" s="586"/>
      <c r="AG93" s="586"/>
      <c r="AH93" s="586"/>
      <c r="AI93" s="586"/>
    </row>
    <row r="94" spans="1:44" s="3" customFormat="1" ht="82.5" customHeight="1" thickBot="1">
      <c r="A94" s="165">
        <v>11</v>
      </c>
      <c r="B94" s="319" t="s">
        <v>261</v>
      </c>
      <c r="C94" s="475" t="s">
        <v>151</v>
      </c>
      <c r="D94" s="167"/>
      <c r="E94" s="148" t="s">
        <v>3</v>
      </c>
      <c r="F94" s="166" t="s">
        <v>8</v>
      </c>
      <c r="G94" s="166">
        <v>126</v>
      </c>
      <c r="H94" s="166">
        <v>5.0599999999999996</v>
      </c>
      <c r="I94" s="40">
        <f t="shared" si="10"/>
        <v>1.2936507936507935E-2</v>
      </c>
      <c r="J94" s="29">
        <v>4631145379629</v>
      </c>
      <c r="K94" s="554">
        <v>135.85000000000002</v>
      </c>
      <c r="L94" s="556"/>
      <c r="M94" s="534"/>
      <c r="N94" s="196">
        <f t="shared" si="11"/>
        <v>0</v>
      </c>
      <c r="O94" s="25"/>
      <c r="P94" s="113">
        <f t="shared" si="12"/>
        <v>0</v>
      </c>
      <c r="Q94" s="114">
        <f t="shared" si="13"/>
        <v>0</v>
      </c>
      <c r="R94" s="78"/>
      <c r="S94" s="78"/>
      <c r="X94" s="584"/>
      <c r="Y94" s="583"/>
      <c r="Z94" s="586"/>
      <c r="AA94" s="586"/>
      <c r="AB94" s="586"/>
      <c r="AC94" s="586"/>
      <c r="AD94" s="586"/>
      <c r="AE94" s="586"/>
      <c r="AF94" s="586"/>
      <c r="AG94" s="586"/>
      <c r="AH94" s="586"/>
      <c r="AI94" s="586"/>
    </row>
    <row r="95" spans="1:44" s="2" customFormat="1" ht="63" customHeight="1" thickBot="1">
      <c r="A95" s="174">
        <v>12</v>
      </c>
      <c r="B95" s="151" t="s">
        <v>263</v>
      </c>
      <c r="C95" s="202" t="s">
        <v>153</v>
      </c>
      <c r="D95" s="203"/>
      <c r="E95" s="152" t="s">
        <v>3</v>
      </c>
      <c r="F95" s="154" t="s">
        <v>28</v>
      </c>
      <c r="G95" s="154">
        <v>153</v>
      </c>
      <c r="H95" s="155">
        <v>15.43</v>
      </c>
      <c r="I95" s="156">
        <f t="shared" si="10"/>
        <v>1.065359477124183E-2</v>
      </c>
      <c r="J95" s="155"/>
      <c r="K95" s="554">
        <v>144.43</v>
      </c>
      <c r="L95" s="105"/>
      <c r="M95" s="540"/>
      <c r="N95" s="196">
        <f t="shared" si="11"/>
        <v>0</v>
      </c>
      <c r="O95" s="19"/>
      <c r="P95" s="115">
        <f t="shared" si="12"/>
        <v>0</v>
      </c>
      <c r="Q95" s="116">
        <f t="shared" si="13"/>
        <v>0</v>
      </c>
      <c r="R95" s="78"/>
      <c r="S95" s="78"/>
      <c r="T95" s="3"/>
      <c r="U95" s="3"/>
      <c r="V95" s="3"/>
      <c r="W95" s="3"/>
      <c r="X95" s="584"/>
      <c r="Y95" s="583"/>
      <c r="Z95" s="586"/>
      <c r="AA95" s="586"/>
      <c r="AB95" s="586"/>
      <c r="AC95" s="586"/>
      <c r="AD95" s="586"/>
      <c r="AE95" s="586"/>
      <c r="AF95" s="586"/>
      <c r="AG95" s="586"/>
      <c r="AH95" s="586"/>
      <c r="AI95" s="586"/>
      <c r="AJ95" s="3"/>
      <c r="AK95" s="3"/>
      <c r="AL95" s="3"/>
      <c r="AM95" s="3"/>
      <c r="AN95" s="3"/>
      <c r="AO95" s="3"/>
      <c r="AP95" s="3"/>
      <c r="AQ95" s="3"/>
      <c r="AR95" s="3"/>
    </row>
    <row r="96" spans="1:44" s="2" customFormat="1" ht="25" customHeight="1" thickBot="1">
      <c r="A96" s="414" t="s">
        <v>96</v>
      </c>
      <c r="B96" s="415"/>
      <c r="C96" s="416"/>
      <c r="D96" s="416"/>
      <c r="E96" s="416"/>
      <c r="F96" s="416"/>
      <c r="G96" s="416"/>
      <c r="H96" s="416"/>
      <c r="I96" s="416"/>
      <c r="J96" s="521"/>
      <c r="K96" s="521">
        <v>0</v>
      </c>
      <c r="L96" s="521"/>
      <c r="M96" s="564"/>
      <c r="N96" s="565"/>
      <c r="O96" s="19"/>
      <c r="P96" s="566"/>
      <c r="Q96" s="565"/>
      <c r="R96" s="78"/>
      <c r="S96" s="78"/>
      <c r="T96" s="3"/>
      <c r="U96" s="3"/>
      <c r="V96" s="3"/>
      <c r="W96" s="3"/>
      <c r="X96" s="584"/>
      <c r="Y96" s="586"/>
      <c r="Z96" s="586"/>
      <c r="AA96" s="586"/>
      <c r="AB96" s="586"/>
      <c r="AC96" s="586"/>
      <c r="AD96" s="586"/>
      <c r="AE96" s="586"/>
      <c r="AF96" s="586"/>
      <c r="AG96" s="586"/>
      <c r="AH96" s="586"/>
      <c r="AI96" s="586"/>
      <c r="AJ96" s="3"/>
      <c r="AK96" s="3"/>
      <c r="AL96" s="3"/>
      <c r="AM96" s="3"/>
      <c r="AN96" s="3"/>
      <c r="AO96" s="3"/>
      <c r="AP96" s="3"/>
      <c r="AQ96" s="3"/>
      <c r="AR96" s="3"/>
    </row>
    <row r="97" spans="1:44" s="3" customFormat="1" ht="82.5" customHeight="1">
      <c r="A97" s="163">
        <v>1</v>
      </c>
      <c r="B97" s="322" t="s">
        <v>265</v>
      </c>
      <c r="C97" s="204" t="s">
        <v>154</v>
      </c>
      <c r="D97" s="183"/>
      <c r="E97" s="164" t="s">
        <v>11</v>
      </c>
      <c r="F97" s="369" t="s">
        <v>43</v>
      </c>
      <c r="G97" s="369">
        <v>438</v>
      </c>
      <c r="H97" s="369">
        <v>1.591</v>
      </c>
      <c r="I97" s="143">
        <f>1.63/G97</f>
        <v>3.7214611872146116E-3</v>
      </c>
      <c r="J97" s="200">
        <v>4631142187562</v>
      </c>
      <c r="K97" s="554">
        <v>154.15400000000002</v>
      </c>
      <c r="L97" s="556"/>
      <c r="M97" s="536"/>
      <c r="N97" s="233">
        <f>M97*K97</f>
        <v>0</v>
      </c>
      <c r="O97" s="25"/>
      <c r="P97" s="230">
        <f t="shared" ref="P97:P102" si="14">M97*H97</f>
        <v>0</v>
      </c>
      <c r="Q97" s="231">
        <f t="shared" ref="Q97:Q102" si="15">I97*M97</f>
        <v>0</v>
      </c>
      <c r="R97" s="78"/>
      <c r="S97" s="78"/>
      <c r="X97" s="584"/>
      <c r="Y97" s="583"/>
      <c r="Z97" s="586"/>
      <c r="AA97" s="586"/>
      <c r="AB97" s="586"/>
      <c r="AC97" s="586"/>
      <c r="AD97" s="586"/>
      <c r="AE97" s="586"/>
      <c r="AF97" s="586"/>
      <c r="AG97" s="586"/>
      <c r="AH97" s="586"/>
      <c r="AI97" s="586"/>
    </row>
    <row r="98" spans="1:44" s="6" customFormat="1" ht="51" customHeight="1">
      <c r="A98" s="205">
        <v>2</v>
      </c>
      <c r="B98" s="147" t="s">
        <v>266</v>
      </c>
      <c r="C98" s="480" t="s">
        <v>264</v>
      </c>
      <c r="D98" s="206"/>
      <c r="E98" s="168" t="s">
        <v>9</v>
      </c>
      <c r="F98" s="168" t="s">
        <v>8</v>
      </c>
      <c r="G98" s="129">
        <v>120</v>
      </c>
      <c r="H98" s="35">
        <v>5.7</v>
      </c>
      <c r="I98" s="35"/>
      <c r="J98" s="35"/>
      <c r="K98" s="554">
        <v>449.8</v>
      </c>
      <c r="L98" s="557"/>
      <c r="M98" s="541"/>
      <c r="N98" s="233">
        <f t="shared" ref="N98:N103" si="16">M98*K98</f>
        <v>0</v>
      </c>
      <c r="O98" s="101"/>
      <c r="P98" s="27">
        <f t="shared" si="14"/>
        <v>0</v>
      </c>
      <c r="Q98" s="28">
        <f t="shared" si="15"/>
        <v>0</v>
      </c>
      <c r="R98" s="78"/>
      <c r="S98" s="78"/>
      <c r="T98" s="80"/>
      <c r="U98" s="80"/>
      <c r="V98" s="80"/>
      <c r="W98" s="80"/>
      <c r="X98" s="596"/>
      <c r="Y98" s="593"/>
      <c r="Z98" s="586"/>
      <c r="AA98" s="586"/>
      <c r="AB98" s="586"/>
      <c r="AC98" s="586"/>
      <c r="AD98" s="586"/>
      <c r="AE98" s="586"/>
      <c r="AF98" s="586"/>
      <c r="AG98" s="586"/>
      <c r="AH98" s="597"/>
      <c r="AI98" s="597"/>
      <c r="AJ98" s="80"/>
      <c r="AK98" s="80"/>
      <c r="AL98" s="80"/>
      <c r="AM98" s="80"/>
      <c r="AN98" s="80"/>
      <c r="AO98" s="80"/>
      <c r="AP98" s="80"/>
      <c r="AQ98" s="80"/>
      <c r="AR98" s="80"/>
    </row>
    <row r="99" spans="1:44" s="6" customFormat="1" ht="84.75" customHeight="1">
      <c r="A99" s="165">
        <v>3</v>
      </c>
      <c r="B99" s="319" t="s">
        <v>365</v>
      </c>
      <c r="C99" s="475" t="s">
        <v>367</v>
      </c>
      <c r="D99" s="206"/>
      <c r="E99" s="166" t="s">
        <v>11</v>
      </c>
      <c r="F99" s="168" t="s">
        <v>43</v>
      </c>
      <c r="G99" s="168">
        <v>438</v>
      </c>
      <c r="H99" s="168">
        <v>1.591</v>
      </c>
      <c r="I99" s="35"/>
      <c r="J99" s="33">
        <v>4631153127038</v>
      </c>
      <c r="K99" s="554">
        <v>154.15400000000002</v>
      </c>
      <c r="L99" s="557"/>
      <c r="M99" s="541"/>
      <c r="N99" s="233">
        <f t="shared" si="16"/>
        <v>0</v>
      </c>
      <c r="O99" s="101"/>
      <c r="P99" s="27">
        <f t="shared" si="14"/>
        <v>0</v>
      </c>
      <c r="Q99" s="28">
        <f t="shared" si="15"/>
        <v>0</v>
      </c>
      <c r="R99" s="78"/>
      <c r="S99" s="78"/>
      <c r="T99" s="80"/>
      <c r="U99" s="80"/>
      <c r="V99" s="80"/>
      <c r="W99" s="80"/>
      <c r="X99" s="596"/>
      <c r="Y99" s="583"/>
      <c r="Z99" s="586"/>
      <c r="AA99" s="586"/>
      <c r="AB99" s="586"/>
      <c r="AC99" s="586"/>
      <c r="AD99" s="586"/>
      <c r="AE99" s="586"/>
      <c r="AF99" s="586"/>
      <c r="AG99" s="586"/>
      <c r="AH99" s="597"/>
      <c r="AI99" s="597"/>
      <c r="AJ99" s="80"/>
      <c r="AK99" s="80"/>
      <c r="AL99" s="80"/>
      <c r="AM99" s="80"/>
      <c r="AN99" s="80"/>
      <c r="AO99" s="80"/>
      <c r="AP99" s="80"/>
      <c r="AQ99" s="80"/>
      <c r="AR99" s="80"/>
    </row>
    <row r="100" spans="1:44" s="6" customFormat="1" ht="51" customHeight="1">
      <c r="A100" s="205">
        <v>4</v>
      </c>
      <c r="B100" s="147" t="s">
        <v>366</v>
      </c>
      <c r="C100" s="475" t="s">
        <v>367</v>
      </c>
      <c r="D100" s="206"/>
      <c r="E100" s="168" t="s">
        <v>9</v>
      </c>
      <c r="F100" s="168" t="s">
        <v>8</v>
      </c>
      <c r="G100" s="129">
        <v>120</v>
      </c>
      <c r="H100" s="35">
        <v>5.7</v>
      </c>
      <c r="I100" s="35"/>
      <c r="J100" s="35"/>
      <c r="K100" s="554">
        <v>449.8</v>
      </c>
      <c r="L100" s="557"/>
      <c r="M100" s="541"/>
      <c r="N100" s="233">
        <f t="shared" si="16"/>
        <v>0</v>
      </c>
      <c r="O100" s="101"/>
      <c r="P100" s="27">
        <f t="shared" si="14"/>
        <v>0</v>
      </c>
      <c r="Q100" s="28">
        <f t="shared" si="15"/>
        <v>0</v>
      </c>
      <c r="R100" s="78"/>
      <c r="S100" s="78"/>
      <c r="T100" s="80"/>
      <c r="U100" s="80"/>
      <c r="V100" s="80"/>
      <c r="W100" s="80"/>
      <c r="X100" s="596"/>
      <c r="Y100" s="593"/>
      <c r="Z100" s="586"/>
      <c r="AA100" s="586"/>
      <c r="AB100" s="586"/>
      <c r="AC100" s="586"/>
      <c r="AD100" s="586"/>
      <c r="AE100" s="586"/>
      <c r="AF100" s="586"/>
      <c r="AG100" s="586"/>
      <c r="AH100" s="597"/>
      <c r="AI100" s="597"/>
      <c r="AJ100" s="80"/>
      <c r="AK100" s="80"/>
      <c r="AL100" s="80"/>
      <c r="AM100" s="80"/>
      <c r="AN100" s="80"/>
      <c r="AO100" s="80"/>
      <c r="AP100" s="80"/>
      <c r="AQ100" s="80"/>
      <c r="AR100" s="80"/>
    </row>
    <row r="101" spans="1:44" s="7" customFormat="1" ht="77.25" customHeight="1">
      <c r="A101" s="165">
        <v>5</v>
      </c>
      <c r="B101" s="172" t="s">
        <v>267</v>
      </c>
      <c r="C101" s="480" t="s">
        <v>155</v>
      </c>
      <c r="D101" s="207"/>
      <c r="E101" s="208" t="s">
        <v>23</v>
      </c>
      <c r="F101" s="208" t="s">
        <v>13</v>
      </c>
      <c r="G101" s="208">
        <v>730</v>
      </c>
      <c r="H101" s="166">
        <v>1.0329999999999999</v>
      </c>
      <c r="I101" s="23">
        <f>1.63/G101</f>
        <v>2.2328767123287671E-3</v>
      </c>
      <c r="J101" s="72">
        <v>4631147475657</v>
      </c>
      <c r="K101" s="554">
        <v>70.784999999999997</v>
      </c>
      <c r="L101" s="558"/>
      <c r="M101" s="542"/>
      <c r="N101" s="233">
        <f t="shared" si="16"/>
        <v>0</v>
      </c>
      <c r="O101" s="43"/>
      <c r="P101" s="27">
        <f t="shared" si="14"/>
        <v>0</v>
      </c>
      <c r="Q101" s="28">
        <f t="shared" si="15"/>
        <v>0</v>
      </c>
      <c r="R101" s="78"/>
      <c r="S101" s="78"/>
      <c r="X101" s="598"/>
      <c r="Y101" s="583"/>
      <c r="Z101" s="586"/>
      <c r="AA101" s="586"/>
      <c r="AB101" s="586"/>
      <c r="AC101" s="586"/>
      <c r="AD101" s="586"/>
      <c r="AE101" s="586"/>
      <c r="AF101" s="586"/>
      <c r="AG101" s="586"/>
      <c r="AH101" s="599"/>
      <c r="AI101" s="599"/>
    </row>
    <row r="102" spans="1:44" s="5" customFormat="1" ht="88.5" customHeight="1">
      <c r="A102" s="340">
        <v>6</v>
      </c>
      <c r="B102" s="341" t="s">
        <v>268</v>
      </c>
      <c r="C102" s="480" t="s">
        <v>155</v>
      </c>
      <c r="D102" s="171"/>
      <c r="E102" s="168" t="s">
        <v>12</v>
      </c>
      <c r="F102" s="168" t="s">
        <v>8</v>
      </c>
      <c r="G102" s="168">
        <v>126</v>
      </c>
      <c r="H102" s="166">
        <v>5.0750000000000002</v>
      </c>
      <c r="I102" s="166">
        <f>1.63/G102</f>
        <v>1.2936507936507935E-2</v>
      </c>
      <c r="J102" s="522">
        <v>4631142187579</v>
      </c>
      <c r="K102" s="554">
        <v>245.96000000000004</v>
      </c>
      <c r="L102" s="559"/>
      <c r="M102" s="543"/>
      <c r="N102" s="233">
        <f t="shared" si="16"/>
        <v>0</v>
      </c>
      <c r="O102" s="36"/>
      <c r="P102" s="260">
        <f t="shared" si="14"/>
        <v>0</v>
      </c>
      <c r="Q102" s="261">
        <f t="shared" si="15"/>
        <v>0</v>
      </c>
      <c r="R102" s="78"/>
      <c r="S102" s="78"/>
      <c r="X102" s="594"/>
      <c r="Y102" s="583"/>
      <c r="Z102" s="586"/>
      <c r="AA102" s="586"/>
      <c r="AB102" s="586"/>
      <c r="AC102" s="586"/>
      <c r="AD102" s="586"/>
      <c r="AE102" s="586"/>
      <c r="AF102" s="586"/>
      <c r="AG102" s="586"/>
      <c r="AH102" s="595"/>
      <c r="AI102" s="595"/>
    </row>
    <row r="103" spans="1:44" s="5" customFormat="1" ht="88.5" customHeight="1" thickBot="1">
      <c r="A103" s="388">
        <v>7</v>
      </c>
      <c r="B103" s="389" t="s">
        <v>474</v>
      </c>
      <c r="C103" s="390" t="s">
        <v>475</v>
      </c>
      <c r="D103" s="342"/>
      <c r="E103" s="391" t="s">
        <v>23</v>
      </c>
      <c r="F103" s="391" t="s">
        <v>13</v>
      </c>
      <c r="G103" s="391">
        <v>730</v>
      </c>
      <c r="H103" s="392">
        <v>1.0329999999999999</v>
      </c>
      <c r="I103" s="392"/>
      <c r="J103" s="523">
        <v>4631153964442</v>
      </c>
      <c r="K103" s="561">
        <v>58.5</v>
      </c>
      <c r="L103" s="559"/>
      <c r="M103" s="543"/>
      <c r="N103" s="233">
        <f t="shared" si="16"/>
        <v>0</v>
      </c>
      <c r="O103" s="36"/>
      <c r="P103" s="260">
        <f t="shared" ref="P103" si="17">M103*H103</f>
        <v>0</v>
      </c>
      <c r="Q103" s="261">
        <f t="shared" ref="Q103" si="18">I103*M103</f>
        <v>0</v>
      </c>
      <c r="R103" s="78"/>
      <c r="S103" s="78"/>
      <c r="X103" s="594"/>
      <c r="Y103" s="583"/>
      <c r="Z103" s="586"/>
      <c r="AA103" s="586"/>
      <c r="AB103" s="586"/>
      <c r="AC103" s="586"/>
      <c r="AD103" s="586"/>
      <c r="AE103" s="586"/>
      <c r="AF103" s="586"/>
      <c r="AG103" s="586"/>
      <c r="AH103" s="595"/>
      <c r="AI103" s="595"/>
    </row>
    <row r="104" spans="1:44" s="2" customFormat="1" ht="25" customHeight="1" thickBot="1">
      <c r="A104" s="414" t="s">
        <v>97</v>
      </c>
      <c r="B104" s="415"/>
      <c r="C104" s="416"/>
      <c r="D104" s="416"/>
      <c r="E104" s="416"/>
      <c r="F104" s="416"/>
      <c r="G104" s="416"/>
      <c r="H104" s="416"/>
      <c r="I104" s="416"/>
      <c r="J104" s="521"/>
      <c r="K104" s="521">
        <v>0</v>
      </c>
      <c r="L104" s="521"/>
      <c r="M104" s="564"/>
      <c r="N104" s="565"/>
      <c r="O104" s="19"/>
      <c r="P104" s="566"/>
      <c r="Q104" s="565"/>
      <c r="R104" s="78"/>
      <c r="S104" s="78"/>
      <c r="T104" s="3"/>
      <c r="U104" s="3"/>
      <c r="V104" s="3"/>
      <c r="W104" s="3"/>
      <c r="X104" s="584"/>
      <c r="Y104" s="586"/>
      <c r="Z104" s="586"/>
      <c r="AA104" s="586"/>
      <c r="AB104" s="586"/>
      <c r="AC104" s="586"/>
      <c r="AD104" s="586"/>
      <c r="AE104" s="586"/>
      <c r="AF104" s="586"/>
      <c r="AG104" s="586"/>
      <c r="AH104" s="586"/>
      <c r="AI104" s="586"/>
      <c r="AJ104" s="3"/>
      <c r="AK104" s="3"/>
      <c r="AL104" s="3"/>
      <c r="AM104" s="3"/>
      <c r="AN104" s="3"/>
      <c r="AO104" s="3"/>
      <c r="AP104" s="3"/>
      <c r="AQ104" s="3"/>
      <c r="AR104" s="3"/>
    </row>
    <row r="105" spans="1:44" s="3" customFormat="1" ht="73.5" customHeight="1">
      <c r="A105" s="259">
        <v>1</v>
      </c>
      <c r="B105" s="262" t="s">
        <v>269</v>
      </c>
      <c r="C105" s="493" t="s">
        <v>156</v>
      </c>
      <c r="D105" s="253"/>
      <c r="E105" s="466" t="s">
        <v>4</v>
      </c>
      <c r="F105" s="254" t="s">
        <v>8</v>
      </c>
      <c r="G105" s="129">
        <v>120</v>
      </c>
      <c r="H105" s="254">
        <v>5.5</v>
      </c>
      <c r="I105" s="255">
        <f>1.63/G105</f>
        <v>1.3583333333333333E-2</v>
      </c>
      <c r="J105" s="263">
        <v>4631144673261</v>
      </c>
      <c r="K105" s="554">
        <v>251.04300000000001</v>
      </c>
      <c r="L105" s="556"/>
      <c r="M105" s="536"/>
      <c r="N105" s="233">
        <f>M105*K105</f>
        <v>0</v>
      </c>
      <c r="O105" s="25"/>
      <c r="P105" s="230">
        <f>M105*H105</f>
        <v>0</v>
      </c>
      <c r="Q105" s="231">
        <f>I105*M105</f>
        <v>0</v>
      </c>
      <c r="R105" s="78"/>
      <c r="S105" s="78"/>
      <c r="X105" s="584"/>
      <c r="Y105" s="583"/>
      <c r="Z105" s="586"/>
      <c r="AA105" s="586"/>
      <c r="AB105" s="586"/>
      <c r="AC105" s="586"/>
      <c r="AD105" s="586"/>
      <c r="AE105" s="586"/>
      <c r="AF105" s="586"/>
      <c r="AG105" s="586"/>
      <c r="AH105" s="586"/>
      <c r="AI105" s="586"/>
    </row>
    <row r="106" spans="1:44" s="3" customFormat="1" ht="53.25" customHeight="1">
      <c r="A106" s="42">
        <v>2</v>
      </c>
      <c r="B106" s="366" t="s">
        <v>270</v>
      </c>
      <c r="C106" s="132" t="s">
        <v>157</v>
      </c>
      <c r="D106" s="469"/>
      <c r="E106" s="38" t="s">
        <v>41</v>
      </c>
      <c r="F106" s="39" t="s">
        <v>42</v>
      </c>
      <c r="G106" s="39">
        <v>730</v>
      </c>
      <c r="H106" s="39">
        <v>1.0329999999999999</v>
      </c>
      <c r="I106" s="23">
        <f>1.63/G106</f>
        <v>2.2328767123287671E-3</v>
      </c>
      <c r="J106" s="29">
        <v>4631144601776</v>
      </c>
      <c r="K106" s="554">
        <v>47.190000000000005</v>
      </c>
      <c r="L106" s="556"/>
      <c r="M106" s="534"/>
      <c r="N106" s="233">
        <f t="shared" ref="N106:N107" si="19">M106*K106</f>
        <v>0</v>
      </c>
      <c r="O106" s="25"/>
      <c r="P106" s="27">
        <f>M106*H106</f>
        <v>0</v>
      </c>
      <c r="Q106" s="28">
        <f>I106*M106</f>
        <v>0</v>
      </c>
      <c r="R106" s="78"/>
      <c r="S106" s="78"/>
      <c r="X106" s="584"/>
      <c r="Y106" s="583"/>
      <c r="Z106" s="586"/>
      <c r="AA106" s="586"/>
      <c r="AB106" s="586"/>
      <c r="AC106" s="586"/>
      <c r="AD106" s="586"/>
      <c r="AE106" s="586"/>
      <c r="AF106" s="586"/>
      <c r="AG106" s="586"/>
      <c r="AH106" s="586"/>
      <c r="AI106" s="586"/>
    </row>
    <row r="107" spans="1:44" s="3" customFormat="1" ht="49.5" customHeight="1" thickBot="1">
      <c r="A107" s="249">
        <v>3</v>
      </c>
      <c r="B107" s="367" t="s">
        <v>271</v>
      </c>
      <c r="C107" s="492" t="s">
        <v>158</v>
      </c>
      <c r="D107" s="459"/>
      <c r="E107" s="465" t="s">
        <v>3</v>
      </c>
      <c r="F107" s="63" t="s">
        <v>8</v>
      </c>
      <c r="G107" s="63">
        <v>126</v>
      </c>
      <c r="H107" s="63">
        <v>5.0750000000000002</v>
      </c>
      <c r="I107" s="238">
        <f>1.63/G107</f>
        <v>1.2936507936507935E-2</v>
      </c>
      <c r="J107" s="60">
        <v>4631144673230</v>
      </c>
      <c r="K107" s="554">
        <v>110.11</v>
      </c>
      <c r="L107" s="556"/>
      <c r="M107" s="538"/>
      <c r="N107" s="233">
        <f t="shared" si="19"/>
        <v>0</v>
      </c>
      <c r="O107" s="25"/>
      <c r="P107" s="228">
        <f>M107*H107</f>
        <v>0</v>
      </c>
      <c r="Q107" s="229">
        <f>I107*M107</f>
        <v>0</v>
      </c>
      <c r="R107" s="78"/>
      <c r="S107" s="78"/>
      <c r="X107" s="584"/>
      <c r="Y107" s="583"/>
      <c r="Z107" s="586"/>
      <c r="AA107" s="586"/>
      <c r="AB107" s="586"/>
      <c r="AC107" s="586"/>
      <c r="AD107" s="586"/>
      <c r="AE107" s="586"/>
      <c r="AF107" s="586"/>
      <c r="AG107" s="586"/>
      <c r="AH107" s="586"/>
      <c r="AI107" s="586"/>
    </row>
    <row r="108" spans="1:44" s="2" customFormat="1" ht="25" customHeight="1" thickBot="1">
      <c r="A108" s="414" t="s">
        <v>98</v>
      </c>
      <c r="B108" s="415"/>
      <c r="C108" s="416"/>
      <c r="D108" s="416"/>
      <c r="E108" s="416"/>
      <c r="F108" s="416"/>
      <c r="G108" s="416"/>
      <c r="H108" s="416"/>
      <c r="I108" s="416"/>
      <c r="J108" s="521"/>
      <c r="K108" s="521">
        <v>0</v>
      </c>
      <c r="L108" s="521"/>
      <c r="M108" s="564"/>
      <c r="N108" s="565"/>
      <c r="O108" s="19"/>
      <c r="P108" s="566"/>
      <c r="Q108" s="565"/>
      <c r="R108" s="78"/>
      <c r="S108" s="78"/>
      <c r="T108" s="3"/>
      <c r="U108" s="3"/>
      <c r="V108" s="3"/>
      <c r="W108" s="3"/>
      <c r="X108" s="584"/>
      <c r="Y108" s="586"/>
      <c r="Z108" s="586"/>
      <c r="AA108" s="586"/>
      <c r="AB108" s="586"/>
      <c r="AC108" s="586"/>
      <c r="AD108" s="586"/>
      <c r="AE108" s="586"/>
      <c r="AF108" s="586"/>
      <c r="AG108" s="586"/>
      <c r="AH108" s="586"/>
      <c r="AI108" s="586"/>
      <c r="AJ108" s="3"/>
      <c r="AK108" s="3"/>
      <c r="AL108" s="3"/>
      <c r="AM108" s="3"/>
      <c r="AN108" s="3"/>
      <c r="AO108" s="3"/>
      <c r="AP108" s="3"/>
      <c r="AQ108" s="3"/>
      <c r="AR108" s="3"/>
    </row>
    <row r="109" spans="1:44" s="3" customFormat="1" ht="59.25" customHeight="1">
      <c r="A109" s="259">
        <v>1</v>
      </c>
      <c r="B109" s="323" t="s">
        <v>272</v>
      </c>
      <c r="C109" s="242" t="s">
        <v>159</v>
      </c>
      <c r="D109" s="500"/>
      <c r="E109" s="254" t="s">
        <v>2</v>
      </c>
      <c r="F109" s="373" t="s">
        <v>25</v>
      </c>
      <c r="G109" s="373">
        <v>960</v>
      </c>
      <c r="H109" s="374">
        <v>0.58399999999999996</v>
      </c>
      <c r="I109" s="375">
        <f t="shared" ref="I109:I119" si="20">1.63/G109</f>
        <v>1.6979166666666666E-3</v>
      </c>
      <c r="J109" s="376">
        <v>4631144673285</v>
      </c>
      <c r="K109" s="554">
        <v>75.503999999999991</v>
      </c>
      <c r="L109" s="556"/>
      <c r="M109" s="536"/>
      <c r="N109" s="233">
        <f>M109*K109</f>
        <v>0</v>
      </c>
      <c r="O109" s="25"/>
      <c r="P109" s="230">
        <f>M109*H109</f>
        <v>0</v>
      </c>
      <c r="Q109" s="231">
        <f>I109*M109</f>
        <v>0</v>
      </c>
      <c r="R109" s="78"/>
      <c r="S109" s="78"/>
      <c r="X109" s="584"/>
      <c r="Y109" s="583"/>
      <c r="Z109" s="586"/>
      <c r="AA109" s="586"/>
      <c r="AB109" s="586"/>
      <c r="AC109" s="586"/>
      <c r="AD109" s="586"/>
      <c r="AE109" s="586"/>
      <c r="AF109" s="586"/>
      <c r="AG109" s="586"/>
      <c r="AH109" s="586"/>
      <c r="AI109" s="586"/>
    </row>
    <row r="110" spans="1:44" s="2" customFormat="1" ht="54.75" customHeight="1" thickBot="1">
      <c r="A110" s="249">
        <v>2</v>
      </c>
      <c r="B110" s="256" t="s">
        <v>273</v>
      </c>
      <c r="C110" s="257" t="s">
        <v>160</v>
      </c>
      <c r="D110" s="500"/>
      <c r="E110" s="62" t="s">
        <v>4</v>
      </c>
      <c r="F110" s="64" t="s">
        <v>8</v>
      </c>
      <c r="G110" s="129">
        <v>120</v>
      </c>
      <c r="H110" s="65">
        <v>5.7</v>
      </c>
      <c r="I110" s="65">
        <f t="shared" si="20"/>
        <v>1.3583333333333333E-2</v>
      </c>
      <c r="J110" s="258">
        <v>4631144673278</v>
      </c>
      <c r="K110" s="554">
        <v>544.46600000000001</v>
      </c>
      <c r="L110" s="105"/>
      <c r="M110" s="544"/>
      <c r="N110" s="233">
        <f>M110*K110</f>
        <v>0</v>
      </c>
      <c r="O110" s="19"/>
      <c r="P110" s="228">
        <f>M110*H110</f>
        <v>0</v>
      </c>
      <c r="Q110" s="229">
        <f>I110*M110</f>
        <v>0</v>
      </c>
      <c r="R110" s="78"/>
      <c r="S110" s="78"/>
      <c r="T110" s="3"/>
      <c r="U110" s="3"/>
      <c r="V110" s="3"/>
      <c r="W110" s="3"/>
      <c r="X110" s="584"/>
      <c r="Y110" s="583"/>
      <c r="Z110" s="586"/>
      <c r="AA110" s="586"/>
      <c r="AB110" s="586"/>
      <c r="AC110" s="586"/>
      <c r="AD110" s="586"/>
      <c r="AE110" s="586"/>
      <c r="AF110" s="586"/>
      <c r="AG110" s="586"/>
      <c r="AH110" s="586"/>
      <c r="AI110" s="586"/>
      <c r="AJ110" s="3"/>
      <c r="AK110" s="3"/>
      <c r="AL110" s="3"/>
      <c r="AM110" s="3"/>
      <c r="AN110" s="3"/>
      <c r="AO110" s="3"/>
      <c r="AP110" s="3"/>
      <c r="AQ110" s="3"/>
      <c r="AR110" s="3"/>
    </row>
    <row r="111" spans="1:44" s="2" customFormat="1" ht="25" customHeight="1" thickBot="1">
      <c r="A111" s="414" t="s">
        <v>99</v>
      </c>
      <c r="B111" s="415"/>
      <c r="C111" s="416"/>
      <c r="D111" s="416"/>
      <c r="E111" s="416"/>
      <c r="F111" s="416"/>
      <c r="G111" s="416"/>
      <c r="H111" s="416"/>
      <c r="I111" s="416"/>
      <c r="J111" s="521"/>
      <c r="K111" s="521">
        <v>0</v>
      </c>
      <c r="L111" s="521"/>
      <c r="M111" s="564"/>
      <c r="N111" s="565"/>
      <c r="O111" s="19"/>
      <c r="P111" s="566"/>
      <c r="Q111" s="565"/>
      <c r="R111" s="78"/>
      <c r="S111" s="78"/>
      <c r="T111" s="3"/>
      <c r="U111" s="3"/>
      <c r="V111" s="3"/>
      <c r="W111" s="3"/>
      <c r="X111" s="584"/>
      <c r="Y111" s="586"/>
      <c r="Z111" s="586"/>
      <c r="AA111" s="586"/>
      <c r="AB111" s="586"/>
      <c r="AC111" s="586"/>
      <c r="AD111" s="586"/>
      <c r="AE111" s="586"/>
      <c r="AF111" s="586"/>
      <c r="AG111" s="586"/>
      <c r="AH111" s="586"/>
      <c r="AI111" s="586"/>
      <c r="AJ111" s="3"/>
      <c r="AK111" s="3"/>
      <c r="AL111" s="3"/>
      <c r="AM111" s="3"/>
      <c r="AN111" s="3"/>
      <c r="AO111" s="3"/>
      <c r="AP111" s="3"/>
      <c r="AQ111" s="3"/>
      <c r="AR111" s="3"/>
    </row>
    <row r="112" spans="1:44" s="3" customFormat="1" ht="66" customHeight="1">
      <c r="A112" s="259">
        <v>1</v>
      </c>
      <c r="B112" s="323" t="s">
        <v>274</v>
      </c>
      <c r="C112" s="493" t="s">
        <v>161</v>
      </c>
      <c r="D112" s="459"/>
      <c r="E112" s="254" t="s">
        <v>2</v>
      </c>
      <c r="F112" s="373" t="s">
        <v>25</v>
      </c>
      <c r="G112" s="373">
        <v>960</v>
      </c>
      <c r="H112" s="374">
        <v>0.61029999999999995</v>
      </c>
      <c r="I112" s="375">
        <f t="shared" si="20"/>
        <v>1.6979166666666666E-3</v>
      </c>
      <c r="J112" s="377">
        <v>4631142187609</v>
      </c>
      <c r="K112" s="554">
        <v>64.350000000000009</v>
      </c>
      <c r="L112" s="556"/>
      <c r="M112" s="536"/>
      <c r="N112" s="233">
        <f>M112*K112</f>
        <v>0</v>
      </c>
      <c r="O112" s="25"/>
      <c r="P112" s="230">
        <f t="shared" ref="P112:P119" si="21">M112*H112</f>
        <v>0</v>
      </c>
      <c r="Q112" s="231">
        <f t="shared" ref="Q112:Q119" si="22">I112*M112</f>
        <v>0</v>
      </c>
      <c r="R112" s="78"/>
      <c r="S112" s="78"/>
      <c r="X112" s="584"/>
      <c r="Y112" s="593"/>
      <c r="Z112" s="586"/>
      <c r="AA112" s="586"/>
      <c r="AB112" s="586"/>
      <c r="AC112" s="586"/>
      <c r="AD112" s="586"/>
      <c r="AE112" s="586"/>
      <c r="AF112" s="586"/>
      <c r="AG112" s="586"/>
      <c r="AH112" s="586"/>
      <c r="AI112" s="586"/>
    </row>
    <row r="113" spans="1:44" s="3" customFormat="1" ht="65.25" customHeight="1">
      <c r="A113" s="42">
        <v>2</v>
      </c>
      <c r="B113" s="324" t="s">
        <v>275</v>
      </c>
      <c r="C113" s="132" t="s">
        <v>162</v>
      </c>
      <c r="D113" s="460"/>
      <c r="E113" s="39" t="s">
        <v>2</v>
      </c>
      <c r="F113" s="34" t="s">
        <v>25</v>
      </c>
      <c r="G113" s="34">
        <v>960</v>
      </c>
      <c r="H113" s="35">
        <v>0.61029999999999995</v>
      </c>
      <c r="I113" s="23">
        <f t="shared" si="20"/>
        <v>1.6979166666666666E-3</v>
      </c>
      <c r="J113" s="29">
        <v>4631142187692</v>
      </c>
      <c r="K113" s="554">
        <v>64.350000000000009</v>
      </c>
      <c r="L113" s="556"/>
      <c r="M113" s="534"/>
      <c r="N113" s="233">
        <f t="shared" ref="N113:N119" si="23">M113*K113</f>
        <v>0</v>
      </c>
      <c r="O113" s="25"/>
      <c r="P113" s="27">
        <f t="shared" si="21"/>
        <v>0</v>
      </c>
      <c r="Q113" s="28">
        <f t="shared" si="22"/>
        <v>0</v>
      </c>
      <c r="R113" s="78"/>
      <c r="S113" s="78"/>
      <c r="X113" s="584"/>
      <c r="Y113" s="593"/>
      <c r="Z113" s="586"/>
      <c r="AA113" s="586"/>
      <c r="AB113" s="586"/>
      <c r="AC113" s="586"/>
      <c r="AD113" s="586"/>
      <c r="AE113" s="586"/>
      <c r="AF113" s="586"/>
      <c r="AG113" s="586"/>
      <c r="AH113" s="586"/>
      <c r="AI113" s="586"/>
    </row>
    <row r="114" spans="1:44" s="2" customFormat="1" ht="57.75" customHeight="1">
      <c r="A114" s="42">
        <v>3</v>
      </c>
      <c r="B114" s="100" t="s">
        <v>276</v>
      </c>
      <c r="C114" s="85" t="s">
        <v>163</v>
      </c>
      <c r="D114" s="30"/>
      <c r="E114" s="13" t="s">
        <v>2</v>
      </c>
      <c r="F114" s="31" t="s">
        <v>25</v>
      </c>
      <c r="G114" s="31">
        <v>960</v>
      </c>
      <c r="H114" s="32">
        <v>0.57999999999999996</v>
      </c>
      <c r="I114" s="23">
        <f t="shared" si="20"/>
        <v>1.6979166666666666E-3</v>
      </c>
      <c r="J114" s="29">
        <v>4631142187616</v>
      </c>
      <c r="K114" s="554">
        <v>57.2</v>
      </c>
      <c r="L114" s="105"/>
      <c r="M114" s="98"/>
      <c r="N114" s="233">
        <f t="shared" si="23"/>
        <v>0</v>
      </c>
      <c r="O114" s="19"/>
      <c r="P114" s="27">
        <f t="shared" si="21"/>
        <v>0</v>
      </c>
      <c r="Q114" s="28">
        <f t="shared" si="22"/>
        <v>0</v>
      </c>
      <c r="R114" s="78"/>
      <c r="S114" s="78"/>
      <c r="T114" s="3"/>
      <c r="U114" s="3"/>
      <c r="V114" s="3"/>
      <c r="W114" s="3"/>
      <c r="X114" s="584"/>
      <c r="Y114" s="593"/>
      <c r="Z114" s="586"/>
      <c r="AA114" s="586"/>
      <c r="AB114" s="586"/>
      <c r="AC114" s="586"/>
      <c r="AD114" s="586"/>
      <c r="AE114" s="586"/>
      <c r="AF114" s="586"/>
      <c r="AG114" s="586"/>
      <c r="AH114" s="586"/>
      <c r="AI114" s="586"/>
      <c r="AJ114" s="3"/>
      <c r="AK114" s="3"/>
      <c r="AL114" s="3"/>
      <c r="AM114" s="3"/>
      <c r="AN114" s="3"/>
      <c r="AO114" s="3"/>
      <c r="AP114" s="3"/>
      <c r="AQ114" s="3"/>
      <c r="AR114" s="3"/>
    </row>
    <row r="115" spans="1:44" s="2" customFormat="1" ht="61.5" customHeight="1">
      <c r="A115" s="42">
        <v>4</v>
      </c>
      <c r="B115" s="100" t="s">
        <v>277</v>
      </c>
      <c r="C115" s="132" t="s">
        <v>164</v>
      </c>
      <c r="D115" s="59"/>
      <c r="E115" s="39" t="s">
        <v>2</v>
      </c>
      <c r="F115" s="34" t="s">
        <v>25</v>
      </c>
      <c r="G115" s="34">
        <v>960</v>
      </c>
      <c r="H115" s="35">
        <v>0.57999999999999996</v>
      </c>
      <c r="I115" s="23">
        <f t="shared" si="20"/>
        <v>1.6979166666666666E-3</v>
      </c>
      <c r="J115" s="29">
        <v>4631142187708</v>
      </c>
      <c r="K115" s="554">
        <v>57.2</v>
      </c>
      <c r="L115" s="105"/>
      <c r="M115" s="98"/>
      <c r="N115" s="233">
        <f t="shared" si="23"/>
        <v>0</v>
      </c>
      <c r="O115" s="19"/>
      <c r="P115" s="27">
        <f t="shared" si="21"/>
        <v>0</v>
      </c>
      <c r="Q115" s="28">
        <f t="shared" si="22"/>
        <v>0</v>
      </c>
      <c r="R115" s="78"/>
      <c r="S115" s="78"/>
      <c r="T115" s="3"/>
      <c r="U115" s="3"/>
      <c r="V115" s="3"/>
      <c r="W115" s="3"/>
      <c r="X115" s="584"/>
      <c r="Y115" s="593"/>
      <c r="Z115" s="586"/>
      <c r="AA115" s="586"/>
      <c r="AB115" s="586"/>
      <c r="AC115" s="586"/>
      <c r="AD115" s="586"/>
      <c r="AE115" s="586"/>
      <c r="AF115" s="586"/>
      <c r="AG115" s="586"/>
      <c r="AH115" s="586"/>
      <c r="AI115" s="586"/>
      <c r="AJ115" s="3"/>
      <c r="AK115" s="3"/>
      <c r="AL115" s="3"/>
      <c r="AM115" s="3"/>
      <c r="AN115" s="3"/>
      <c r="AO115" s="3"/>
      <c r="AP115" s="3"/>
      <c r="AQ115" s="3"/>
      <c r="AR115" s="3"/>
    </row>
    <row r="116" spans="1:44" s="2" customFormat="1" ht="63.75" customHeight="1">
      <c r="A116" s="42">
        <v>5</v>
      </c>
      <c r="B116" s="100" t="s">
        <v>280</v>
      </c>
      <c r="C116" s="132" t="s">
        <v>165</v>
      </c>
      <c r="D116" s="59"/>
      <c r="E116" s="38" t="s">
        <v>4</v>
      </c>
      <c r="F116" s="39" t="s">
        <v>8</v>
      </c>
      <c r="G116" s="129">
        <v>120</v>
      </c>
      <c r="H116" s="40">
        <v>5.5</v>
      </c>
      <c r="I116" s="37">
        <f t="shared" si="20"/>
        <v>1.3583333333333333E-2</v>
      </c>
      <c r="J116" s="29">
        <v>4631142187623</v>
      </c>
      <c r="K116" s="554">
        <v>507</v>
      </c>
      <c r="L116" s="105"/>
      <c r="M116" s="98"/>
      <c r="N116" s="233">
        <f t="shared" si="23"/>
        <v>0</v>
      </c>
      <c r="O116" s="19"/>
      <c r="P116" s="27">
        <f t="shared" si="21"/>
        <v>0</v>
      </c>
      <c r="Q116" s="28">
        <f t="shared" si="22"/>
        <v>0</v>
      </c>
      <c r="R116" s="78"/>
      <c r="S116" s="78"/>
      <c r="T116" s="3"/>
      <c r="U116" s="3"/>
      <c r="V116" s="3"/>
      <c r="W116" s="3"/>
      <c r="X116" s="584"/>
      <c r="Y116" s="593"/>
      <c r="Z116" s="586"/>
      <c r="AA116" s="586"/>
      <c r="AB116" s="586"/>
      <c r="AC116" s="586"/>
      <c r="AD116" s="586"/>
      <c r="AE116" s="586"/>
      <c r="AF116" s="586"/>
      <c r="AG116" s="586"/>
      <c r="AH116" s="586"/>
      <c r="AI116" s="586"/>
      <c r="AJ116" s="3"/>
      <c r="AK116" s="3"/>
      <c r="AL116" s="3"/>
      <c r="AM116" s="3"/>
      <c r="AN116" s="3"/>
      <c r="AO116" s="3"/>
      <c r="AP116" s="3"/>
      <c r="AQ116" s="3"/>
      <c r="AR116" s="3"/>
    </row>
    <row r="117" spans="1:44" s="2" customFormat="1" ht="66" customHeight="1">
      <c r="A117" s="42">
        <v>6</v>
      </c>
      <c r="B117" s="100" t="s">
        <v>279</v>
      </c>
      <c r="C117" s="85" t="s">
        <v>166</v>
      </c>
      <c r="D117" s="30"/>
      <c r="E117" s="41" t="s">
        <v>4</v>
      </c>
      <c r="F117" s="13" t="s">
        <v>8</v>
      </c>
      <c r="G117" s="129">
        <v>120</v>
      </c>
      <c r="H117" s="37">
        <v>5.5</v>
      </c>
      <c r="I117" s="37">
        <f t="shared" si="20"/>
        <v>1.3583333333333333E-2</v>
      </c>
      <c r="J117" s="29">
        <v>4631142187715</v>
      </c>
      <c r="K117" s="554">
        <v>507</v>
      </c>
      <c r="L117" s="105"/>
      <c r="M117" s="98"/>
      <c r="N117" s="233">
        <f t="shared" si="23"/>
        <v>0</v>
      </c>
      <c r="O117" s="19"/>
      <c r="P117" s="27">
        <f t="shared" si="21"/>
        <v>0</v>
      </c>
      <c r="Q117" s="28">
        <f t="shared" si="22"/>
        <v>0</v>
      </c>
      <c r="R117" s="78"/>
      <c r="S117" s="78"/>
      <c r="T117" s="3"/>
      <c r="U117" s="3"/>
      <c r="V117" s="3"/>
      <c r="W117" s="3"/>
      <c r="X117" s="584"/>
      <c r="Y117" s="593"/>
      <c r="Z117" s="586"/>
      <c r="AA117" s="586"/>
      <c r="AB117" s="586"/>
      <c r="AC117" s="586"/>
      <c r="AD117" s="586"/>
      <c r="AE117" s="586"/>
      <c r="AF117" s="586"/>
      <c r="AG117" s="586"/>
      <c r="AH117" s="586"/>
      <c r="AI117" s="586"/>
      <c r="AJ117" s="3"/>
      <c r="AK117" s="3"/>
      <c r="AL117" s="3"/>
      <c r="AM117" s="3"/>
      <c r="AN117" s="3"/>
      <c r="AO117" s="3"/>
      <c r="AP117" s="3"/>
      <c r="AQ117" s="3"/>
      <c r="AR117" s="3"/>
    </row>
    <row r="118" spans="1:44" s="2" customFormat="1" ht="75.75" customHeight="1">
      <c r="A118" s="42">
        <v>7</v>
      </c>
      <c r="B118" s="100" t="s">
        <v>278</v>
      </c>
      <c r="C118" s="85" t="s">
        <v>167</v>
      </c>
      <c r="D118" s="30"/>
      <c r="E118" s="41" t="s">
        <v>3</v>
      </c>
      <c r="F118" s="13" t="s">
        <v>8</v>
      </c>
      <c r="G118" s="13">
        <v>126</v>
      </c>
      <c r="H118" s="37">
        <v>5.0999999999999996</v>
      </c>
      <c r="I118" s="37">
        <f t="shared" si="20"/>
        <v>1.2936507936507935E-2</v>
      </c>
      <c r="J118" s="37"/>
      <c r="K118" s="554">
        <v>486.20000000000005</v>
      </c>
      <c r="L118" s="105"/>
      <c r="M118" s="98"/>
      <c r="N118" s="233">
        <f t="shared" si="23"/>
        <v>0</v>
      </c>
      <c r="O118" s="19"/>
      <c r="P118" s="27">
        <f t="shared" si="21"/>
        <v>0</v>
      </c>
      <c r="Q118" s="28">
        <f t="shared" si="22"/>
        <v>0</v>
      </c>
      <c r="R118" s="78"/>
      <c r="S118" s="78"/>
      <c r="T118" s="3"/>
      <c r="U118" s="3"/>
      <c r="V118" s="3"/>
      <c r="W118" s="3"/>
      <c r="X118" s="584"/>
      <c r="Y118" s="593"/>
      <c r="Z118" s="586"/>
      <c r="AA118" s="586"/>
      <c r="AB118" s="586"/>
      <c r="AC118" s="586"/>
      <c r="AD118" s="586"/>
      <c r="AE118" s="586"/>
      <c r="AF118" s="586"/>
      <c r="AG118" s="586"/>
      <c r="AH118" s="586"/>
      <c r="AI118" s="586"/>
      <c r="AJ118" s="3"/>
      <c r="AK118" s="3"/>
      <c r="AL118" s="3"/>
      <c r="AM118" s="3"/>
      <c r="AN118" s="3"/>
      <c r="AO118" s="3"/>
      <c r="AP118" s="3"/>
      <c r="AQ118" s="3"/>
      <c r="AR118" s="3"/>
    </row>
    <row r="119" spans="1:44" s="2" customFormat="1" ht="81" customHeight="1" thickBot="1">
      <c r="A119" s="42">
        <v>8</v>
      </c>
      <c r="B119" s="250" t="s">
        <v>281</v>
      </c>
      <c r="C119" s="251" t="s">
        <v>168</v>
      </c>
      <c r="D119" s="252"/>
      <c r="E119" s="62" t="s">
        <v>3</v>
      </c>
      <c r="F119" s="64" t="s">
        <v>8</v>
      </c>
      <c r="G119" s="64">
        <v>126</v>
      </c>
      <c r="H119" s="65">
        <v>5.0999999999999996</v>
      </c>
      <c r="I119" s="65">
        <f t="shared" si="20"/>
        <v>1.2936507936507935E-2</v>
      </c>
      <c r="J119" s="65"/>
      <c r="K119" s="554">
        <v>486.20000000000005</v>
      </c>
      <c r="L119" s="105"/>
      <c r="M119" s="544"/>
      <c r="N119" s="233">
        <f t="shared" si="23"/>
        <v>0</v>
      </c>
      <c r="O119" s="19"/>
      <c r="P119" s="228">
        <f t="shared" si="21"/>
        <v>0</v>
      </c>
      <c r="Q119" s="229">
        <f t="shared" si="22"/>
        <v>0</v>
      </c>
      <c r="R119" s="78"/>
      <c r="S119" s="78"/>
      <c r="T119" s="3"/>
      <c r="U119" s="3"/>
      <c r="V119" s="3"/>
      <c r="W119" s="3"/>
      <c r="X119" s="584"/>
      <c r="Y119" s="593"/>
      <c r="Z119" s="586"/>
      <c r="AA119" s="586"/>
      <c r="AB119" s="586"/>
      <c r="AC119" s="586"/>
      <c r="AD119" s="586"/>
      <c r="AE119" s="586"/>
      <c r="AF119" s="586"/>
      <c r="AG119" s="586"/>
      <c r="AH119" s="586"/>
      <c r="AI119" s="586"/>
      <c r="AJ119" s="3"/>
      <c r="AK119" s="3"/>
      <c r="AL119" s="3"/>
      <c r="AM119" s="3"/>
      <c r="AN119" s="3"/>
      <c r="AO119" s="3"/>
      <c r="AP119" s="3"/>
      <c r="AQ119" s="3"/>
      <c r="AR119" s="3"/>
    </row>
    <row r="120" spans="1:44" ht="25" customHeight="1" thickBot="1">
      <c r="A120" s="408" t="s">
        <v>5</v>
      </c>
      <c r="B120" s="409"/>
      <c r="C120" s="410"/>
      <c r="D120" s="410"/>
      <c r="E120" s="410"/>
      <c r="F120" s="410"/>
      <c r="G120" s="410"/>
      <c r="H120" s="410"/>
      <c r="I120" s="410"/>
      <c r="J120" s="524"/>
      <c r="K120" s="524">
        <v>0</v>
      </c>
      <c r="L120" s="524"/>
      <c r="M120" s="567"/>
      <c r="N120" s="568"/>
      <c r="P120" s="569"/>
      <c r="Q120" s="568"/>
      <c r="S120" s="78"/>
      <c r="Y120" s="586"/>
      <c r="AA120" s="586"/>
    </row>
    <row r="121" spans="1:44" ht="25" customHeight="1" thickBot="1">
      <c r="A121" s="411" t="s">
        <v>33</v>
      </c>
      <c r="B121" s="412"/>
      <c r="C121" s="413"/>
      <c r="D121" s="413"/>
      <c r="E121" s="413"/>
      <c r="F121" s="413"/>
      <c r="G121" s="413"/>
      <c r="H121" s="413"/>
      <c r="I121" s="413"/>
      <c r="J121" s="525"/>
      <c r="K121" s="525">
        <v>0</v>
      </c>
      <c r="L121" s="525"/>
      <c r="M121" s="564"/>
      <c r="N121" s="565"/>
      <c r="P121" s="566"/>
      <c r="Q121" s="565"/>
      <c r="S121" s="78"/>
      <c r="Y121" s="586"/>
      <c r="AA121" s="586"/>
    </row>
    <row r="122" spans="1:44" s="2" customFormat="1" ht="48.75" customHeight="1">
      <c r="A122" s="240">
        <v>1</v>
      </c>
      <c r="B122" s="241" t="s">
        <v>282</v>
      </c>
      <c r="C122" s="493" t="s">
        <v>51</v>
      </c>
      <c r="D122" s="253"/>
      <c r="E122" s="254"/>
      <c r="F122" s="309" t="s">
        <v>34</v>
      </c>
      <c r="G122" s="254">
        <v>420</v>
      </c>
      <c r="H122" s="254">
        <v>0.39100000000000001</v>
      </c>
      <c r="I122" s="310">
        <f t="shared" ref="I122:I155" si="24">1.63/G122</f>
        <v>3.8809523809523808E-3</v>
      </c>
      <c r="J122" s="378">
        <v>14631153578011</v>
      </c>
      <c r="K122" s="554">
        <v>87.301500000000019</v>
      </c>
      <c r="L122" s="105"/>
      <c r="M122" s="545"/>
      <c r="N122" s="234">
        <f>M122*K122</f>
        <v>0</v>
      </c>
      <c r="O122" s="19"/>
      <c r="P122" s="230">
        <f t="shared" ref="P122:P132" si="25">M122*H122</f>
        <v>0</v>
      </c>
      <c r="Q122" s="231">
        <f t="shared" ref="Q122:Q132" si="26">I122*M122</f>
        <v>0</v>
      </c>
      <c r="R122" s="285"/>
      <c r="S122" s="78"/>
      <c r="T122" s="3"/>
      <c r="U122" s="3"/>
      <c r="V122" s="3"/>
      <c r="W122" s="3"/>
      <c r="X122" s="584"/>
      <c r="Y122" s="583"/>
      <c r="Z122" s="586"/>
      <c r="AA122" s="586"/>
      <c r="AB122" s="586"/>
      <c r="AC122" s="586"/>
      <c r="AD122" s="586"/>
      <c r="AE122" s="586"/>
      <c r="AF122" s="586"/>
      <c r="AG122" s="586"/>
      <c r="AH122" s="586"/>
      <c r="AI122" s="586"/>
      <c r="AJ122" s="3"/>
      <c r="AK122" s="3"/>
      <c r="AL122" s="3"/>
      <c r="AM122" s="3"/>
      <c r="AN122" s="3"/>
      <c r="AO122" s="3"/>
      <c r="AP122" s="3"/>
      <c r="AQ122" s="3"/>
      <c r="AR122" s="3"/>
    </row>
    <row r="123" spans="1:44" s="2" customFormat="1" ht="45.75" customHeight="1">
      <c r="A123" s="45">
        <v>2</v>
      </c>
      <c r="B123" s="325" t="s">
        <v>283</v>
      </c>
      <c r="C123" s="132" t="s">
        <v>50</v>
      </c>
      <c r="D123" s="44"/>
      <c r="E123" s="39"/>
      <c r="F123" s="161" t="s">
        <v>34</v>
      </c>
      <c r="G123" s="166">
        <v>420</v>
      </c>
      <c r="H123" s="166">
        <v>0.36</v>
      </c>
      <c r="I123" s="129">
        <f t="shared" si="24"/>
        <v>3.8809523809523808E-3</v>
      </c>
      <c r="J123" s="104"/>
      <c r="K123" s="554">
        <v>73.616400000000013</v>
      </c>
      <c r="L123" s="105"/>
      <c r="M123" s="98"/>
      <c r="N123" s="234">
        <f t="shared" ref="N123:N132" si="27">M123*K123</f>
        <v>0</v>
      </c>
      <c r="O123" s="19"/>
      <c r="P123" s="27">
        <f t="shared" si="25"/>
        <v>0</v>
      </c>
      <c r="Q123" s="28">
        <f t="shared" si="26"/>
        <v>0</v>
      </c>
      <c r="R123" s="285"/>
      <c r="S123" s="78"/>
      <c r="T123" s="3"/>
      <c r="U123" s="3"/>
      <c r="V123" s="3"/>
      <c r="W123" s="3"/>
      <c r="X123" s="584"/>
      <c r="Y123" s="583"/>
      <c r="Z123" s="586"/>
      <c r="AA123" s="586"/>
      <c r="AB123" s="586"/>
      <c r="AC123" s="586"/>
      <c r="AD123" s="586"/>
      <c r="AE123" s="586"/>
      <c r="AF123" s="586"/>
      <c r="AG123" s="586"/>
      <c r="AH123" s="586"/>
      <c r="AI123" s="586"/>
      <c r="AJ123" s="3"/>
      <c r="AK123" s="3"/>
      <c r="AL123" s="3"/>
      <c r="AM123" s="3"/>
      <c r="AN123" s="3"/>
      <c r="AO123" s="3"/>
      <c r="AP123" s="3"/>
      <c r="AQ123" s="3"/>
      <c r="AR123" s="3"/>
    </row>
    <row r="124" spans="1:44" s="2" customFormat="1" ht="49.5" customHeight="1">
      <c r="A124" s="45">
        <v>3</v>
      </c>
      <c r="B124" s="325" t="s">
        <v>284</v>
      </c>
      <c r="C124" s="132" t="s">
        <v>52</v>
      </c>
      <c r="D124" s="44"/>
      <c r="E124" s="39"/>
      <c r="F124" s="161" t="s">
        <v>34</v>
      </c>
      <c r="G124" s="166">
        <v>1000</v>
      </c>
      <c r="H124" s="166">
        <v>0.222</v>
      </c>
      <c r="I124" s="129">
        <f t="shared" si="24"/>
        <v>1.6299999999999999E-3</v>
      </c>
      <c r="J124" s="379">
        <v>14631153578028</v>
      </c>
      <c r="K124" s="554">
        <v>71.728800000000007</v>
      </c>
      <c r="L124" s="105"/>
      <c r="M124" s="98"/>
      <c r="N124" s="234">
        <f t="shared" si="27"/>
        <v>0</v>
      </c>
      <c r="O124" s="19"/>
      <c r="P124" s="27">
        <f t="shared" si="25"/>
        <v>0</v>
      </c>
      <c r="Q124" s="28">
        <f t="shared" si="26"/>
        <v>0</v>
      </c>
      <c r="R124" s="285"/>
      <c r="S124" s="78"/>
      <c r="T124" s="3"/>
      <c r="U124" s="3"/>
      <c r="V124" s="3"/>
      <c r="W124" s="3"/>
      <c r="X124" s="584"/>
      <c r="Y124" s="583"/>
      <c r="Z124" s="586"/>
      <c r="AA124" s="586"/>
      <c r="AB124" s="586"/>
      <c r="AC124" s="586"/>
      <c r="AD124" s="586"/>
      <c r="AE124" s="586"/>
      <c r="AF124" s="586"/>
      <c r="AG124" s="586"/>
      <c r="AH124" s="586"/>
      <c r="AI124" s="586"/>
      <c r="AJ124" s="3"/>
      <c r="AK124" s="3"/>
      <c r="AL124" s="3"/>
      <c r="AM124" s="3"/>
      <c r="AN124" s="3"/>
      <c r="AO124" s="3"/>
      <c r="AP124" s="3"/>
      <c r="AQ124" s="3"/>
      <c r="AR124" s="3"/>
    </row>
    <row r="125" spans="1:44" s="2" customFormat="1" ht="36" customHeight="1">
      <c r="A125" s="45">
        <v>4</v>
      </c>
      <c r="B125" s="97" t="s">
        <v>285</v>
      </c>
      <c r="C125" s="132" t="s">
        <v>59</v>
      </c>
      <c r="D125" s="44"/>
      <c r="E125" s="39"/>
      <c r="F125" s="166" t="s">
        <v>35</v>
      </c>
      <c r="G125" s="166">
        <v>360</v>
      </c>
      <c r="H125" s="166">
        <v>0.52</v>
      </c>
      <c r="I125" s="129">
        <f t="shared" si="24"/>
        <v>4.5277777777777773E-3</v>
      </c>
      <c r="J125" s="104"/>
      <c r="K125" s="554">
        <v>115.7</v>
      </c>
      <c r="L125" s="105"/>
      <c r="M125" s="98"/>
      <c r="N125" s="234">
        <f t="shared" si="27"/>
        <v>0</v>
      </c>
      <c r="O125" s="19"/>
      <c r="P125" s="27">
        <f t="shared" si="25"/>
        <v>0</v>
      </c>
      <c r="Q125" s="28">
        <f t="shared" si="26"/>
        <v>0</v>
      </c>
      <c r="R125" s="285"/>
      <c r="S125" s="78"/>
      <c r="T125" s="3"/>
      <c r="U125" s="3"/>
      <c r="V125" s="3"/>
      <c r="W125" s="3"/>
      <c r="X125" s="584"/>
      <c r="Y125" s="583"/>
      <c r="Z125" s="586"/>
      <c r="AA125" s="586"/>
      <c r="AB125" s="586"/>
      <c r="AC125" s="586"/>
      <c r="AD125" s="586"/>
      <c r="AE125" s="586"/>
      <c r="AF125" s="586"/>
      <c r="AG125" s="586"/>
      <c r="AH125" s="586"/>
      <c r="AI125" s="586"/>
      <c r="AJ125" s="3"/>
      <c r="AK125" s="3"/>
      <c r="AL125" s="3"/>
      <c r="AM125" s="3"/>
      <c r="AN125" s="3"/>
      <c r="AO125" s="3"/>
      <c r="AP125" s="3"/>
      <c r="AQ125" s="3"/>
      <c r="AR125" s="3"/>
    </row>
    <row r="126" spans="1:44" s="2" customFormat="1" ht="41.25" customHeight="1">
      <c r="A126" s="45">
        <v>5</v>
      </c>
      <c r="B126" s="325" t="s">
        <v>286</v>
      </c>
      <c r="C126" s="132" t="s">
        <v>417</v>
      </c>
      <c r="D126" s="44"/>
      <c r="E126" s="39"/>
      <c r="F126" s="39" t="s">
        <v>35</v>
      </c>
      <c r="G126" s="39">
        <v>360</v>
      </c>
      <c r="H126" s="40">
        <v>0.42</v>
      </c>
      <c r="I126" s="23">
        <f t="shared" si="24"/>
        <v>4.5277777777777773E-3</v>
      </c>
      <c r="J126" s="104"/>
      <c r="K126" s="554">
        <v>46.475000000000001</v>
      </c>
      <c r="L126" s="105"/>
      <c r="M126" s="98"/>
      <c r="N126" s="234">
        <f t="shared" si="27"/>
        <v>0</v>
      </c>
      <c r="O126" s="19"/>
      <c r="P126" s="27">
        <f t="shared" si="25"/>
        <v>0</v>
      </c>
      <c r="Q126" s="28">
        <f t="shared" si="26"/>
        <v>0</v>
      </c>
      <c r="R126" s="285"/>
      <c r="S126" s="78"/>
      <c r="T126" s="3"/>
      <c r="U126" s="3"/>
      <c r="V126" s="3"/>
      <c r="W126" s="3"/>
      <c r="X126" s="584"/>
      <c r="Y126" s="583"/>
      <c r="Z126" s="586"/>
      <c r="AA126" s="586"/>
      <c r="AB126" s="586"/>
      <c r="AC126" s="586"/>
      <c r="AD126" s="586"/>
      <c r="AE126" s="586"/>
      <c r="AF126" s="586"/>
      <c r="AG126" s="586"/>
      <c r="AH126" s="586"/>
      <c r="AI126" s="586"/>
      <c r="AJ126" s="3"/>
      <c r="AK126" s="3"/>
      <c r="AL126" s="3"/>
      <c r="AM126" s="3"/>
      <c r="AN126" s="3"/>
      <c r="AO126" s="3"/>
      <c r="AP126" s="3"/>
      <c r="AQ126" s="3"/>
      <c r="AR126" s="3"/>
    </row>
    <row r="127" spans="1:44" s="2" customFormat="1" ht="45.75" customHeight="1">
      <c r="A127" s="45">
        <v>6</v>
      </c>
      <c r="B127" s="325" t="s">
        <v>287</v>
      </c>
      <c r="C127" s="132" t="s">
        <v>418</v>
      </c>
      <c r="D127" s="44"/>
      <c r="E127" s="39"/>
      <c r="F127" s="39" t="s">
        <v>43</v>
      </c>
      <c r="G127" s="39">
        <v>180</v>
      </c>
      <c r="H127" s="40">
        <v>0.91500000000000004</v>
      </c>
      <c r="I127" s="23">
        <f t="shared" si="24"/>
        <v>9.0555555555555545E-3</v>
      </c>
      <c r="J127" s="104"/>
      <c r="K127" s="554">
        <v>62.920000000000009</v>
      </c>
      <c r="L127" s="105"/>
      <c r="M127" s="98"/>
      <c r="N127" s="234">
        <f t="shared" si="27"/>
        <v>0</v>
      </c>
      <c r="O127" s="19"/>
      <c r="P127" s="27">
        <f t="shared" si="25"/>
        <v>0</v>
      </c>
      <c r="Q127" s="28">
        <f t="shared" si="26"/>
        <v>0</v>
      </c>
      <c r="R127" s="285"/>
      <c r="S127" s="78"/>
      <c r="T127" s="3"/>
      <c r="U127" s="3"/>
      <c r="V127" s="3"/>
      <c r="W127" s="3"/>
      <c r="X127" s="584"/>
      <c r="Y127" s="583"/>
      <c r="Z127" s="586"/>
      <c r="AA127" s="586"/>
      <c r="AB127" s="586"/>
      <c r="AC127" s="586"/>
      <c r="AD127" s="586"/>
      <c r="AE127" s="586"/>
      <c r="AF127" s="586"/>
      <c r="AG127" s="586"/>
      <c r="AH127" s="586"/>
      <c r="AI127" s="586"/>
      <c r="AJ127" s="3"/>
      <c r="AK127" s="3"/>
      <c r="AL127" s="3"/>
      <c r="AM127" s="3"/>
      <c r="AN127" s="3"/>
      <c r="AO127" s="3"/>
      <c r="AP127" s="3"/>
      <c r="AQ127" s="3"/>
      <c r="AR127" s="3"/>
    </row>
    <row r="128" spans="1:44" s="2" customFormat="1" ht="25" customHeight="1">
      <c r="A128" s="45">
        <v>7</v>
      </c>
      <c r="B128" s="97" t="s">
        <v>288</v>
      </c>
      <c r="C128" s="132" t="s">
        <v>37</v>
      </c>
      <c r="D128" s="44"/>
      <c r="E128" s="39"/>
      <c r="F128" s="39" t="s">
        <v>29</v>
      </c>
      <c r="G128" s="39">
        <v>1280</v>
      </c>
      <c r="H128" s="40">
        <v>0.10174999999999999</v>
      </c>
      <c r="I128" s="23">
        <f t="shared" si="24"/>
        <v>1.2734374999999998E-3</v>
      </c>
      <c r="J128" s="104"/>
      <c r="K128" s="554">
        <v>9.4380000000000024</v>
      </c>
      <c r="L128" s="105"/>
      <c r="M128" s="98"/>
      <c r="N128" s="234">
        <f t="shared" si="27"/>
        <v>0</v>
      </c>
      <c r="O128" s="19"/>
      <c r="P128" s="27">
        <f t="shared" si="25"/>
        <v>0</v>
      </c>
      <c r="Q128" s="28">
        <f t="shared" si="26"/>
        <v>0</v>
      </c>
      <c r="R128" s="285"/>
      <c r="S128" s="78"/>
      <c r="T128" s="3"/>
      <c r="U128" s="3"/>
      <c r="V128" s="3"/>
      <c r="W128" s="3"/>
      <c r="X128" s="584"/>
      <c r="Y128" s="583"/>
      <c r="Z128" s="586"/>
      <c r="AA128" s="586"/>
      <c r="AB128" s="586"/>
      <c r="AC128" s="586"/>
      <c r="AD128" s="586"/>
      <c r="AE128" s="586"/>
      <c r="AF128" s="586"/>
      <c r="AG128" s="586"/>
      <c r="AH128" s="586"/>
      <c r="AI128" s="586"/>
      <c r="AJ128" s="3"/>
      <c r="AK128" s="3"/>
      <c r="AL128" s="3"/>
      <c r="AM128" s="3"/>
      <c r="AN128" s="3"/>
      <c r="AO128" s="3"/>
      <c r="AP128" s="3"/>
      <c r="AQ128" s="3"/>
      <c r="AR128" s="3"/>
    </row>
    <row r="129" spans="1:44" s="2" customFormat="1" ht="25" customHeight="1">
      <c r="A129" s="45">
        <v>8</v>
      </c>
      <c r="B129" s="97" t="s">
        <v>289</v>
      </c>
      <c r="C129" s="132" t="s">
        <v>36</v>
      </c>
      <c r="D129" s="44"/>
      <c r="E129" s="39"/>
      <c r="F129" s="39" t="s">
        <v>28</v>
      </c>
      <c r="G129" s="39"/>
      <c r="H129" s="40"/>
      <c r="I129" s="23"/>
      <c r="J129" s="104"/>
      <c r="K129" s="554">
        <v>311.45400000000006</v>
      </c>
      <c r="L129" s="105"/>
      <c r="M129" s="98"/>
      <c r="N129" s="234">
        <f t="shared" si="27"/>
        <v>0</v>
      </c>
      <c r="O129" s="19"/>
      <c r="P129" s="27">
        <f t="shared" si="25"/>
        <v>0</v>
      </c>
      <c r="Q129" s="28">
        <f t="shared" si="26"/>
        <v>0</v>
      </c>
      <c r="R129" s="285"/>
      <c r="S129" s="78"/>
      <c r="T129" s="3"/>
      <c r="U129" s="3"/>
      <c r="V129" s="3"/>
      <c r="W129" s="3"/>
      <c r="X129" s="584"/>
      <c r="Y129" s="583"/>
      <c r="Z129" s="586"/>
      <c r="AA129" s="586"/>
      <c r="AB129" s="586"/>
      <c r="AC129" s="586"/>
      <c r="AD129" s="586"/>
      <c r="AE129" s="586"/>
      <c r="AF129" s="586"/>
      <c r="AG129" s="586"/>
      <c r="AH129" s="586"/>
      <c r="AI129" s="586"/>
      <c r="AJ129" s="3"/>
      <c r="AK129" s="3"/>
      <c r="AL129" s="3"/>
      <c r="AM129" s="3"/>
      <c r="AN129" s="3"/>
      <c r="AO129" s="3"/>
      <c r="AP129" s="3"/>
      <c r="AQ129" s="3"/>
      <c r="AR129" s="3"/>
    </row>
    <row r="130" spans="1:44" s="2" customFormat="1" ht="25" customHeight="1">
      <c r="A130" s="45">
        <v>9</v>
      </c>
      <c r="B130" s="97" t="s">
        <v>290</v>
      </c>
      <c r="C130" s="132" t="s">
        <v>53</v>
      </c>
      <c r="D130" s="44"/>
      <c r="E130" s="39"/>
      <c r="F130" s="83" t="s">
        <v>34</v>
      </c>
      <c r="G130" s="39">
        <v>720</v>
      </c>
      <c r="H130" s="40">
        <v>9.0999999999999998E-2</v>
      </c>
      <c r="I130" s="23">
        <f t="shared" si="24"/>
        <v>2.2638888888888886E-3</v>
      </c>
      <c r="J130" s="104"/>
      <c r="K130" s="554">
        <v>22.022000000000006</v>
      </c>
      <c r="L130" s="105"/>
      <c r="M130" s="98"/>
      <c r="N130" s="234">
        <f t="shared" si="27"/>
        <v>0</v>
      </c>
      <c r="O130" s="19"/>
      <c r="P130" s="27">
        <f t="shared" si="25"/>
        <v>0</v>
      </c>
      <c r="Q130" s="28">
        <f t="shared" si="26"/>
        <v>0</v>
      </c>
      <c r="R130" s="285"/>
      <c r="S130" s="78"/>
      <c r="T130" s="3"/>
      <c r="U130" s="3"/>
      <c r="V130" s="3"/>
      <c r="W130" s="3"/>
      <c r="X130" s="584"/>
      <c r="Y130" s="583"/>
      <c r="Z130" s="586"/>
      <c r="AA130" s="586"/>
      <c r="AB130" s="586"/>
      <c r="AC130" s="586"/>
      <c r="AD130" s="586"/>
      <c r="AE130" s="586"/>
      <c r="AF130" s="586"/>
      <c r="AG130" s="586"/>
      <c r="AH130" s="586"/>
      <c r="AI130" s="586"/>
      <c r="AJ130" s="3"/>
      <c r="AK130" s="3"/>
      <c r="AL130" s="3"/>
      <c r="AM130" s="3"/>
      <c r="AN130" s="3"/>
      <c r="AO130" s="3"/>
      <c r="AP130" s="3"/>
      <c r="AQ130" s="3"/>
      <c r="AR130" s="3"/>
    </row>
    <row r="131" spans="1:44" s="2" customFormat="1" ht="53.25" customHeight="1">
      <c r="A131" s="45">
        <v>10</v>
      </c>
      <c r="B131" s="97" t="s">
        <v>291</v>
      </c>
      <c r="C131" s="132" t="s">
        <v>54</v>
      </c>
      <c r="D131" s="44"/>
      <c r="E131" s="39"/>
      <c r="F131" s="83" t="s">
        <v>34</v>
      </c>
      <c r="G131" s="39">
        <v>720</v>
      </c>
      <c r="H131" s="40">
        <v>8.6999999999999994E-2</v>
      </c>
      <c r="I131" s="23">
        <f t="shared" si="24"/>
        <v>2.2638888888888886E-3</v>
      </c>
      <c r="J131" s="104"/>
      <c r="K131" s="554">
        <v>20.449000000000002</v>
      </c>
      <c r="L131" s="105"/>
      <c r="M131" s="98"/>
      <c r="N131" s="234">
        <f t="shared" si="27"/>
        <v>0</v>
      </c>
      <c r="O131" s="19"/>
      <c r="P131" s="27">
        <f t="shared" si="25"/>
        <v>0</v>
      </c>
      <c r="Q131" s="28">
        <f t="shared" si="26"/>
        <v>0</v>
      </c>
      <c r="R131" s="285"/>
      <c r="S131" s="78"/>
      <c r="T131" s="3"/>
      <c r="U131" s="3"/>
      <c r="V131" s="3"/>
      <c r="W131" s="3"/>
      <c r="X131" s="584"/>
      <c r="Y131" s="583"/>
      <c r="Z131" s="586"/>
      <c r="AA131" s="586"/>
      <c r="AB131" s="586"/>
      <c r="AC131" s="586"/>
      <c r="AD131" s="586"/>
      <c r="AE131" s="586"/>
      <c r="AF131" s="586"/>
      <c r="AG131" s="586"/>
      <c r="AH131" s="586"/>
      <c r="AI131" s="586"/>
      <c r="AJ131" s="3"/>
      <c r="AK131" s="3"/>
      <c r="AL131" s="3"/>
      <c r="AM131" s="3"/>
      <c r="AN131" s="3"/>
      <c r="AO131" s="3"/>
      <c r="AP131" s="3"/>
      <c r="AQ131" s="3"/>
      <c r="AR131" s="3"/>
    </row>
    <row r="132" spans="1:44" s="2" customFormat="1" ht="25" customHeight="1" thickBot="1">
      <c r="A132" s="235">
        <v>11</v>
      </c>
      <c r="B132" s="236" t="s">
        <v>292</v>
      </c>
      <c r="C132" s="492" t="s">
        <v>169</v>
      </c>
      <c r="D132" s="237"/>
      <c r="E132" s="63"/>
      <c r="F132" s="63"/>
      <c r="G132" s="63">
        <v>48</v>
      </c>
      <c r="H132" s="238"/>
      <c r="I132" s="66">
        <f t="shared" si="24"/>
        <v>3.3958333333333333E-2</v>
      </c>
      <c r="J132" s="239"/>
      <c r="K132" s="554">
        <v>344.63</v>
      </c>
      <c r="L132" s="105"/>
      <c r="M132" s="544"/>
      <c r="N132" s="234">
        <f t="shared" si="27"/>
        <v>0</v>
      </c>
      <c r="O132" s="19"/>
      <c r="P132" s="228">
        <f t="shared" si="25"/>
        <v>0</v>
      </c>
      <c r="Q132" s="229">
        <f t="shared" si="26"/>
        <v>0</v>
      </c>
      <c r="R132" s="285"/>
      <c r="S132" s="78"/>
      <c r="T132" s="3"/>
      <c r="U132" s="3"/>
      <c r="V132" s="3"/>
      <c r="W132" s="3"/>
      <c r="X132" s="584"/>
      <c r="Y132" s="583"/>
      <c r="Z132" s="586"/>
      <c r="AA132" s="586"/>
      <c r="AB132" s="586"/>
      <c r="AC132" s="586"/>
      <c r="AD132" s="586"/>
      <c r="AE132" s="586"/>
      <c r="AF132" s="586"/>
      <c r="AG132" s="586"/>
      <c r="AH132" s="586"/>
      <c r="AI132" s="586"/>
      <c r="AJ132" s="3"/>
      <c r="AK132" s="3"/>
      <c r="AL132" s="3"/>
      <c r="AM132" s="3"/>
      <c r="AN132" s="3"/>
      <c r="AO132" s="3"/>
      <c r="AP132" s="3"/>
      <c r="AQ132" s="3"/>
      <c r="AR132" s="3"/>
    </row>
    <row r="133" spans="1:44" s="2" customFormat="1" ht="25" customHeight="1" thickBot="1">
      <c r="A133" s="411" t="s">
        <v>38</v>
      </c>
      <c r="B133" s="412"/>
      <c r="C133" s="413"/>
      <c r="D133" s="413"/>
      <c r="E133" s="413"/>
      <c r="F133" s="413"/>
      <c r="G133" s="413"/>
      <c r="H133" s="413"/>
      <c r="I133" s="413"/>
      <c r="J133" s="525"/>
      <c r="K133" s="525">
        <v>0</v>
      </c>
      <c r="L133" s="525"/>
      <c r="M133" s="564"/>
      <c r="N133" s="565"/>
      <c r="O133" s="19"/>
      <c r="P133" s="566"/>
      <c r="Q133" s="565"/>
      <c r="R133" s="285"/>
      <c r="S133" s="78"/>
      <c r="T133" s="3"/>
      <c r="U133" s="3"/>
      <c r="V133" s="3"/>
      <c r="W133" s="3"/>
      <c r="X133" s="584"/>
      <c r="Y133" s="586"/>
      <c r="Z133" s="586"/>
      <c r="AA133" s="586"/>
      <c r="AB133" s="586"/>
      <c r="AC133" s="586"/>
      <c r="AD133" s="586"/>
      <c r="AE133" s="586"/>
      <c r="AF133" s="586"/>
      <c r="AG133" s="586"/>
      <c r="AH133" s="586"/>
      <c r="AI133" s="586"/>
      <c r="AJ133" s="3"/>
      <c r="AK133" s="3"/>
      <c r="AL133" s="3"/>
      <c r="AM133" s="3"/>
      <c r="AN133" s="3"/>
      <c r="AO133" s="3"/>
      <c r="AP133" s="3"/>
      <c r="AQ133" s="3"/>
      <c r="AR133" s="3"/>
    </row>
    <row r="134" spans="1:44" ht="64.5" customHeight="1">
      <c r="A134" s="240">
        <v>1</v>
      </c>
      <c r="B134" s="241" t="s">
        <v>293</v>
      </c>
      <c r="C134" s="242" t="s">
        <v>170</v>
      </c>
      <c r="D134" s="243"/>
      <c r="E134" s="244"/>
      <c r="F134" s="245" t="s">
        <v>14</v>
      </c>
      <c r="G134" s="245">
        <v>4550</v>
      </c>
      <c r="H134" s="246">
        <v>6.1600000000000002E-2</v>
      </c>
      <c r="I134" s="247">
        <f t="shared" si="24"/>
        <v>3.582417582417582E-4</v>
      </c>
      <c r="J134" s="248">
        <v>4630010887092</v>
      </c>
      <c r="K134" s="554">
        <v>22.327304999999999</v>
      </c>
      <c r="L134" s="105"/>
      <c r="M134" s="545"/>
      <c r="N134" s="234">
        <f>M134*K134</f>
        <v>0</v>
      </c>
      <c r="P134" s="230">
        <f t="shared" ref="P134:P141" si="28">M134*H134</f>
        <v>0</v>
      </c>
      <c r="Q134" s="231">
        <f t="shared" ref="Q134:Q141" si="29">I134*M134</f>
        <v>0</v>
      </c>
      <c r="R134" s="285"/>
      <c r="S134" s="78"/>
      <c r="Y134" s="600"/>
      <c r="AA134" s="586"/>
    </row>
    <row r="135" spans="1:44" ht="64.5" customHeight="1">
      <c r="A135" s="45">
        <v>2</v>
      </c>
      <c r="B135" s="325" t="s">
        <v>294</v>
      </c>
      <c r="C135" s="86" t="s">
        <v>171</v>
      </c>
      <c r="D135" s="46"/>
      <c r="E135" s="13"/>
      <c r="F135" s="47" t="s">
        <v>14</v>
      </c>
      <c r="G135" s="47">
        <v>4290</v>
      </c>
      <c r="H135" s="48">
        <v>8.09E-2</v>
      </c>
      <c r="I135" s="10">
        <f t="shared" si="24"/>
        <v>3.7995337995337994E-4</v>
      </c>
      <c r="J135" s="49">
        <v>4630010887108</v>
      </c>
      <c r="K135" s="554">
        <v>27.777750000000005</v>
      </c>
      <c r="L135" s="105"/>
      <c r="M135" s="98"/>
      <c r="N135" s="234">
        <f t="shared" ref="N135:N141" si="30">M135*K135</f>
        <v>0</v>
      </c>
      <c r="P135" s="27">
        <f t="shared" si="28"/>
        <v>0</v>
      </c>
      <c r="Q135" s="28">
        <f t="shared" si="29"/>
        <v>0</v>
      </c>
      <c r="R135" s="285"/>
      <c r="S135" s="78"/>
      <c r="Y135" s="600"/>
      <c r="AA135" s="586"/>
    </row>
    <row r="136" spans="1:44" s="2" customFormat="1" ht="63.75" customHeight="1">
      <c r="A136" s="45">
        <v>3</v>
      </c>
      <c r="B136" s="325" t="s">
        <v>295</v>
      </c>
      <c r="C136" s="86" t="s">
        <v>172</v>
      </c>
      <c r="D136" s="46"/>
      <c r="E136" s="13"/>
      <c r="F136" s="47" t="s">
        <v>14</v>
      </c>
      <c r="G136" s="47">
        <v>4290</v>
      </c>
      <c r="H136" s="48">
        <v>9.2899999999999996E-2</v>
      </c>
      <c r="I136" s="10">
        <f t="shared" si="24"/>
        <v>3.7995337995337994E-4</v>
      </c>
      <c r="J136" s="49">
        <v>4630010887047</v>
      </c>
      <c r="K136" s="554">
        <v>32.011980000000001</v>
      </c>
      <c r="L136" s="105"/>
      <c r="M136" s="98"/>
      <c r="N136" s="234">
        <f t="shared" si="30"/>
        <v>0</v>
      </c>
      <c r="O136" s="19"/>
      <c r="P136" s="27">
        <f t="shared" si="28"/>
        <v>0</v>
      </c>
      <c r="Q136" s="28">
        <f t="shared" si="29"/>
        <v>0</v>
      </c>
      <c r="R136" s="285"/>
      <c r="S136" s="78"/>
      <c r="T136" s="3"/>
      <c r="U136" s="3"/>
      <c r="V136" s="3"/>
      <c r="W136" s="3"/>
      <c r="X136" s="584"/>
      <c r="Y136" s="600"/>
      <c r="Z136" s="586"/>
      <c r="AA136" s="586"/>
      <c r="AB136" s="586"/>
      <c r="AC136" s="586"/>
      <c r="AD136" s="586"/>
      <c r="AE136" s="586"/>
      <c r="AF136" s="586"/>
      <c r="AG136" s="586"/>
      <c r="AH136" s="586"/>
      <c r="AI136" s="586"/>
      <c r="AJ136" s="3"/>
      <c r="AK136" s="3"/>
      <c r="AL136" s="3"/>
      <c r="AM136" s="3"/>
      <c r="AN136" s="3"/>
      <c r="AO136" s="3"/>
      <c r="AP136" s="3"/>
      <c r="AQ136" s="3"/>
      <c r="AR136" s="3"/>
    </row>
    <row r="137" spans="1:44" s="3" customFormat="1" ht="62.25" customHeight="1">
      <c r="A137" s="45">
        <v>4</v>
      </c>
      <c r="B137" s="325" t="s">
        <v>296</v>
      </c>
      <c r="C137" s="86" t="s">
        <v>173</v>
      </c>
      <c r="D137" s="46"/>
      <c r="E137" s="39"/>
      <c r="F137" s="47" t="s">
        <v>14</v>
      </c>
      <c r="G137" s="47">
        <v>4290</v>
      </c>
      <c r="H137" s="48">
        <v>9.2899999999999996E-2</v>
      </c>
      <c r="I137" s="10">
        <f t="shared" si="24"/>
        <v>3.7995337995337994E-4</v>
      </c>
      <c r="J137" s="48"/>
      <c r="K137" s="554">
        <v>32.011980000000001</v>
      </c>
      <c r="L137" s="556"/>
      <c r="M137" s="534"/>
      <c r="N137" s="234">
        <f t="shared" si="30"/>
        <v>0</v>
      </c>
      <c r="O137" s="25"/>
      <c r="P137" s="27">
        <f t="shared" si="28"/>
        <v>0</v>
      </c>
      <c r="Q137" s="28">
        <f t="shared" si="29"/>
        <v>0</v>
      </c>
      <c r="R137" s="285"/>
      <c r="S137" s="78"/>
      <c r="X137" s="584"/>
      <c r="Y137" s="600"/>
      <c r="Z137" s="586"/>
      <c r="AA137" s="586"/>
      <c r="AB137" s="586"/>
      <c r="AC137" s="586"/>
      <c r="AD137" s="586"/>
      <c r="AE137" s="586"/>
      <c r="AF137" s="586"/>
      <c r="AG137" s="586"/>
      <c r="AH137" s="586"/>
      <c r="AI137" s="586"/>
    </row>
    <row r="138" spans="1:44" s="3" customFormat="1" ht="63.75" customHeight="1">
      <c r="A138" s="45">
        <v>5</v>
      </c>
      <c r="B138" s="325" t="s">
        <v>297</v>
      </c>
      <c r="C138" s="86" t="s">
        <v>174</v>
      </c>
      <c r="D138" s="46"/>
      <c r="E138" s="39"/>
      <c r="F138" s="47" t="s">
        <v>15</v>
      </c>
      <c r="G138" s="47">
        <v>4290</v>
      </c>
      <c r="H138" s="48">
        <v>9.8699999999999996E-2</v>
      </c>
      <c r="I138" s="10">
        <f t="shared" si="24"/>
        <v>3.7995337995337994E-4</v>
      </c>
      <c r="J138" s="49">
        <v>4630010887115</v>
      </c>
      <c r="K138" s="554">
        <v>31.306275000000003</v>
      </c>
      <c r="L138" s="556"/>
      <c r="M138" s="534"/>
      <c r="N138" s="234">
        <f t="shared" si="30"/>
        <v>0</v>
      </c>
      <c r="O138" s="25"/>
      <c r="P138" s="27">
        <f t="shared" si="28"/>
        <v>0</v>
      </c>
      <c r="Q138" s="28">
        <f t="shared" si="29"/>
        <v>0</v>
      </c>
      <c r="R138" s="285"/>
      <c r="S138" s="78"/>
      <c r="X138" s="584"/>
      <c r="Y138" s="600"/>
      <c r="Z138" s="586"/>
      <c r="AA138" s="586"/>
      <c r="AB138" s="586"/>
      <c r="AC138" s="586"/>
      <c r="AD138" s="586"/>
      <c r="AE138" s="586"/>
      <c r="AF138" s="586"/>
      <c r="AG138" s="586"/>
      <c r="AH138" s="586"/>
      <c r="AI138" s="586"/>
    </row>
    <row r="139" spans="1:44" s="3" customFormat="1" ht="60" customHeight="1">
      <c r="A139" s="45">
        <v>6</v>
      </c>
      <c r="B139" s="97" t="s">
        <v>298</v>
      </c>
      <c r="C139" s="86" t="s">
        <v>175</v>
      </c>
      <c r="D139" s="46"/>
      <c r="E139" s="39"/>
      <c r="F139" s="47" t="s">
        <v>16</v>
      </c>
      <c r="G139" s="47">
        <v>875</v>
      </c>
      <c r="H139" s="48">
        <v>0.37880000000000003</v>
      </c>
      <c r="I139" s="10">
        <f t="shared" si="24"/>
        <v>1.8628571428571427E-3</v>
      </c>
      <c r="J139" s="49">
        <v>4630010887061</v>
      </c>
      <c r="K139" s="554">
        <v>78.01794000000001</v>
      </c>
      <c r="L139" s="556"/>
      <c r="M139" s="534"/>
      <c r="N139" s="234">
        <f t="shared" si="30"/>
        <v>0</v>
      </c>
      <c r="O139" s="25"/>
      <c r="P139" s="27">
        <f t="shared" si="28"/>
        <v>0</v>
      </c>
      <c r="Q139" s="28">
        <f t="shared" si="29"/>
        <v>0</v>
      </c>
      <c r="R139" s="285"/>
      <c r="S139" s="78"/>
      <c r="X139" s="584"/>
      <c r="Y139" s="600"/>
      <c r="Z139" s="586"/>
      <c r="AA139" s="586"/>
      <c r="AB139" s="586"/>
      <c r="AC139" s="586"/>
      <c r="AD139" s="586"/>
      <c r="AE139" s="586"/>
      <c r="AF139" s="586"/>
      <c r="AG139" s="586"/>
      <c r="AH139" s="586"/>
      <c r="AI139" s="586"/>
    </row>
    <row r="140" spans="1:44" s="3" customFormat="1" ht="61.5" customHeight="1">
      <c r="A140" s="45">
        <v>7</v>
      </c>
      <c r="B140" s="97" t="s">
        <v>299</v>
      </c>
      <c r="C140" s="86" t="s">
        <v>176</v>
      </c>
      <c r="D140" s="46"/>
      <c r="E140" s="39"/>
      <c r="F140" s="47" t="s">
        <v>17</v>
      </c>
      <c r="G140" s="47">
        <v>990</v>
      </c>
      <c r="H140" s="48">
        <v>0.45600000000000002</v>
      </c>
      <c r="I140" s="10">
        <f t="shared" si="24"/>
        <v>1.6464646464646464E-3</v>
      </c>
      <c r="J140" s="49">
        <v>4630010887078</v>
      </c>
      <c r="K140" s="554">
        <v>83.948864999999998</v>
      </c>
      <c r="L140" s="556"/>
      <c r="M140" s="534"/>
      <c r="N140" s="234">
        <f t="shared" si="30"/>
        <v>0</v>
      </c>
      <c r="O140" s="25"/>
      <c r="P140" s="27">
        <f t="shared" si="28"/>
        <v>0</v>
      </c>
      <c r="Q140" s="28">
        <f t="shared" si="29"/>
        <v>0</v>
      </c>
      <c r="R140" s="285"/>
      <c r="S140" s="78"/>
      <c r="X140" s="584"/>
      <c r="Y140" s="600"/>
      <c r="Z140" s="586"/>
      <c r="AA140" s="586"/>
      <c r="AB140" s="586"/>
      <c r="AC140" s="586"/>
      <c r="AD140" s="586"/>
      <c r="AE140" s="586"/>
      <c r="AF140" s="586"/>
      <c r="AG140" s="586"/>
      <c r="AH140" s="586"/>
      <c r="AI140" s="586"/>
    </row>
    <row r="141" spans="1:44" s="3" customFormat="1" ht="69" customHeight="1" thickBot="1">
      <c r="A141" s="235">
        <v>8</v>
      </c>
      <c r="B141" s="365" t="s">
        <v>300</v>
      </c>
      <c r="C141" s="279" t="s">
        <v>177</v>
      </c>
      <c r="D141" s="311"/>
      <c r="E141" s="63"/>
      <c r="F141" s="312" t="s">
        <v>18</v>
      </c>
      <c r="G141" s="312">
        <v>700</v>
      </c>
      <c r="H141" s="313">
        <v>0.58199999999999996</v>
      </c>
      <c r="I141" s="264">
        <f t="shared" si="24"/>
        <v>2.3285714285714285E-3</v>
      </c>
      <c r="J141" s="314">
        <v>4630010887085</v>
      </c>
      <c r="K141" s="554">
        <v>111.11100000000002</v>
      </c>
      <c r="L141" s="556"/>
      <c r="M141" s="538"/>
      <c r="N141" s="234">
        <f t="shared" si="30"/>
        <v>0</v>
      </c>
      <c r="O141" s="25"/>
      <c r="P141" s="228">
        <f t="shared" si="28"/>
        <v>0</v>
      </c>
      <c r="Q141" s="229">
        <f t="shared" si="29"/>
        <v>0</v>
      </c>
      <c r="R141" s="285"/>
      <c r="S141" s="78"/>
      <c r="X141" s="584"/>
      <c r="Y141" s="600"/>
      <c r="Z141" s="586"/>
      <c r="AA141" s="586"/>
      <c r="AB141" s="586"/>
      <c r="AC141" s="586"/>
      <c r="AD141" s="586"/>
      <c r="AE141" s="586"/>
      <c r="AF141" s="586"/>
      <c r="AG141" s="586"/>
      <c r="AH141" s="586"/>
      <c r="AI141" s="586"/>
    </row>
    <row r="142" spans="1:44" ht="25" customHeight="1" thickBot="1">
      <c r="A142" s="411" t="s">
        <v>39</v>
      </c>
      <c r="B142" s="412"/>
      <c r="C142" s="413"/>
      <c r="D142" s="413"/>
      <c r="E142" s="413"/>
      <c r="F142" s="413"/>
      <c r="G142" s="413"/>
      <c r="H142" s="413"/>
      <c r="I142" s="413"/>
      <c r="J142" s="525"/>
      <c r="K142" s="525">
        <v>0</v>
      </c>
      <c r="L142" s="525"/>
      <c r="M142" s="564"/>
      <c r="N142" s="565"/>
      <c r="P142" s="566"/>
      <c r="Q142" s="565"/>
      <c r="R142" s="285"/>
      <c r="S142" s="78"/>
      <c r="Y142" s="586"/>
      <c r="AA142" s="586"/>
    </row>
    <row r="143" spans="1:44" s="3" customFormat="1" ht="50.25" customHeight="1">
      <c r="A143" s="240">
        <v>1</v>
      </c>
      <c r="B143" s="241" t="s">
        <v>301</v>
      </c>
      <c r="C143" s="242" t="s">
        <v>178</v>
      </c>
      <c r="D143" s="315"/>
      <c r="E143" s="254"/>
      <c r="F143" s="245" t="s">
        <v>29</v>
      </c>
      <c r="G143" s="245">
        <v>1200</v>
      </c>
      <c r="H143" s="245">
        <v>2.9250000000000002E-2</v>
      </c>
      <c r="I143" s="247">
        <f t="shared" si="24"/>
        <v>1.3583333333333331E-3</v>
      </c>
      <c r="J143" s="526">
        <v>4630010886958</v>
      </c>
      <c r="K143" s="554">
        <v>23.298911999999998</v>
      </c>
      <c r="L143" s="560"/>
      <c r="M143" s="546"/>
      <c r="N143" s="233">
        <f>M143*K143</f>
        <v>0</v>
      </c>
      <c r="O143" s="51"/>
      <c r="P143" s="230">
        <f t="shared" ref="P143:P155" si="31">M143*H143</f>
        <v>0</v>
      </c>
      <c r="Q143" s="231">
        <f t="shared" ref="Q143:Q155" si="32">I143*M143</f>
        <v>0</v>
      </c>
      <c r="R143" s="285"/>
      <c r="S143" s="78"/>
      <c r="X143" s="584"/>
      <c r="Y143" s="601"/>
      <c r="Z143" s="586"/>
      <c r="AA143" s="586"/>
      <c r="AB143" s="586"/>
      <c r="AC143" s="586"/>
      <c r="AD143" s="586"/>
      <c r="AE143" s="586"/>
      <c r="AF143" s="586"/>
      <c r="AG143" s="586"/>
      <c r="AH143" s="586"/>
      <c r="AI143" s="586"/>
    </row>
    <row r="144" spans="1:44" s="3" customFormat="1" ht="42.75" customHeight="1">
      <c r="A144" s="45">
        <v>2</v>
      </c>
      <c r="B144" s="325" t="s">
        <v>302</v>
      </c>
      <c r="C144" s="86" t="s">
        <v>179</v>
      </c>
      <c r="D144" s="50"/>
      <c r="E144" s="39"/>
      <c r="F144" s="47" t="s">
        <v>30</v>
      </c>
      <c r="G144" s="47">
        <v>720</v>
      </c>
      <c r="H144" s="47">
        <v>0.05</v>
      </c>
      <c r="I144" s="10">
        <f t="shared" si="24"/>
        <v>2.2638888888888886E-3</v>
      </c>
      <c r="J144" s="49">
        <v>4630010886965</v>
      </c>
      <c r="K144" s="554">
        <v>44.900855999999997</v>
      </c>
      <c r="L144" s="560"/>
      <c r="M144" s="547"/>
      <c r="N144" s="233">
        <f t="shared" ref="N144:N155" si="33">M144*K144</f>
        <v>0</v>
      </c>
      <c r="O144" s="51"/>
      <c r="P144" s="27">
        <f t="shared" si="31"/>
        <v>0</v>
      </c>
      <c r="Q144" s="28">
        <f t="shared" si="32"/>
        <v>0</v>
      </c>
      <c r="R144" s="285"/>
      <c r="S144" s="78"/>
      <c r="X144" s="584"/>
      <c r="Y144" s="601"/>
      <c r="Z144" s="586"/>
      <c r="AA144" s="586"/>
      <c r="AB144" s="586"/>
      <c r="AC144" s="586"/>
      <c r="AD144" s="586"/>
      <c r="AE144" s="586"/>
      <c r="AF144" s="586"/>
      <c r="AG144" s="586"/>
      <c r="AH144" s="586"/>
      <c r="AI144" s="586"/>
    </row>
    <row r="145" spans="1:44" s="3" customFormat="1" ht="45" customHeight="1">
      <c r="A145" s="45">
        <v>3</v>
      </c>
      <c r="B145" s="325" t="s">
        <v>303</v>
      </c>
      <c r="C145" s="86" t="s">
        <v>180</v>
      </c>
      <c r="D145" s="50"/>
      <c r="E145" s="39"/>
      <c r="F145" s="47" t="s">
        <v>31</v>
      </c>
      <c r="G145" s="47"/>
      <c r="H145" s="47"/>
      <c r="I145" s="10"/>
      <c r="J145" s="49">
        <v>4630010886934</v>
      </c>
      <c r="K145" s="554">
        <v>31.707311999999998</v>
      </c>
      <c r="L145" s="560"/>
      <c r="M145" s="547"/>
      <c r="N145" s="233">
        <f t="shared" si="33"/>
        <v>0</v>
      </c>
      <c r="O145" s="51"/>
      <c r="P145" s="27">
        <f t="shared" si="31"/>
        <v>0</v>
      </c>
      <c r="Q145" s="28">
        <f t="shared" si="32"/>
        <v>0</v>
      </c>
      <c r="R145" s="285"/>
      <c r="S145" s="78"/>
      <c r="X145" s="584"/>
      <c r="Y145" s="601"/>
      <c r="Z145" s="586"/>
      <c r="AA145" s="586"/>
      <c r="AB145" s="586"/>
      <c r="AC145" s="586"/>
      <c r="AD145" s="586"/>
      <c r="AE145" s="586"/>
      <c r="AF145" s="586"/>
      <c r="AG145" s="586"/>
      <c r="AH145" s="586"/>
      <c r="AI145" s="586"/>
    </row>
    <row r="146" spans="1:44" s="3" customFormat="1" ht="46.5" customHeight="1">
      <c r="A146" s="45">
        <v>4</v>
      </c>
      <c r="B146" s="97" t="s">
        <v>304</v>
      </c>
      <c r="C146" s="86" t="s">
        <v>181</v>
      </c>
      <c r="D146" s="50"/>
      <c r="E146" s="39"/>
      <c r="F146" s="47" t="s">
        <v>29</v>
      </c>
      <c r="G146" s="47">
        <v>1200</v>
      </c>
      <c r="H146" s="47">
        <v>3.7600000000000001E-2</v>
      </c>
      <c r="I146" s="10">
        <f t="shared" si="24"/>
        <v>1.3583333333333331E-3</v>
      </c>
      <c r="J146" s="49">
        <v>4630010887184</v>
      </c>
      <c r="K146" s="554">
        <v>33.266688000000002</v>
      </c>
      <c r="L146" s="560"/>
      <c r="M146" s="547"/>
      <c r="N146" s="233">
        <f t="shared" si="33"/>
        <v>0</v>
      </c>
      <c r="O146" s="51"/>
      <c r="P146" s="27">
        <f t="shared" si="31"/>
        <v>0</v>
      </c>
      <c r="Q146" s="28">
        <f t="shared" si="32"/>
        <v>0</v>
      </c>
      <c r="R146" s="285"/>
      <c r="S146" s="78"/>
      <c r="X146" s="584"/>
      <c r="Y146" s="601"/>
      <c r="Z146" s="586"/>
      <c r="AA146" s="586"/>
      <c r="AB146" s="586"/>
      <c r="AC146" s="586"/>
      <c r="AD146" s="586"/>
      <c r="AE146" s="586"/>
      <c r="AF146" s="586"/>
      <c r="AG146" s="586"/>
      <c r="AH146" s="586"/>
      <c r="AI146" s="586"/>
    </row>
    <row r="147" spans="1:44" s="3" customFormat="1" ht="60" customHeight="1">
      <c r="A147" s="45">
        <v>5</v>
      </c>
      <c r="B147" s="325" t="s">
        <v>305</v>
      </c>
      <c r="C147" s="86" t="s">
        <v>182</v>
      </c>
      <c r="D147" s="50"/>
      <c r="E147" s="39"/>
      <c r="F147" s="47" t="s">
        <v>32</v>
      </c>
      <c r="G147" s="47">
        <v>2250</v>
      </c>
      <c r="H147" s="47">
        <v>1.46E-2</v>
      </c>
      <c r="I147" s="10">
        <f t="shared" si="24"/>
        <v>7.2444444444444444E-4</v>
      </c>
      <c r="J147" s="49">
        <v>4630010886996</v>
      </c>
      <c r="K147" s="554">
        <v>25.225200000000001</v>
      </c>
      <c r="L147" s="560"/>
      <c r="M147" s="547"/>
      <c r="N147" s="233">
        <f t="shared" si="33"/>
        <v>0</v>
      </c>
      <c r="O147" s="51"/>
      <c r="P147" s="27">
        <f t="shared" si="31"/>
        <v>0</v>
      </c>
      <c r="Q147" s="28">
        <f t="shared" si="32"/>
        <v>0</v>
      </c>
      <c r="R147" s="285"/>
      <c r="S147" s="78"/>
      <c r="X147" s="584"/>
      <c r="Y147" s="601"/>
      <c r="Z147" s="586"/>
      <c r="AA147" s="586"/>
      <c r="AB147" s="586"/>
      <c r="AC147" s="586"/>
      <c r="AD147" s="586"/>
      <c r="AE147" s="586"/>
      <c r="AF147" s="586"/>
      <c r="AG147" s="586"/>
      <c r="AH147" s="586"/>
      <c r="AI147" s="586"/>
    </row>
    <row r="148" spans="1:44" s="3" customFormat="1" ht="58.5" customHeight="1">
      <c r="A148" s="45">
        <v>6</v>
      </c>
      <c r="B148" s="325" t="s">
        <v>306</v>
      </c>
      <c r="C148" s="86" t="s">
        <v>183</v>
      </c>
      <c r="D148" s="50"/>
      <c r="E148" s="39"/>
      <c r="F148" s="47" t="s">
        <v>20</v>
      </c>
      <c r="G148" s="47">
        <v>1500</v>
      </c>
      <c r="H148" s="47">
        <v>1.5599999999999999E-2</v>
      </c>
      <c r="I148" s="10">
        <f t="shared" si="24"/>
        <v>1.0866666666666666E-3</v>
      </c>
      <c r="J148" s="49">
        <v>4630010887009</v>
      </c>
      <c r="K148" s="554">
        <v>27.136199999999999</v>
      </c>
      <c r="L148" s="560"/>
      <c r="M148" s="547"/>
      <c r="N148" s="233">
        <f t="shared" si="33"/>
        <v>0</v>
      </c>
      <c r="O148" s="51"/>
      <c r="P148" s="27">
        <f t="shared" si="31"/>
        <v>0</v>
      </c>
      <c r="Q148" s="28">
        <f t="shared" si="32"/>
        <v>0</v>
      </c>
      <c r="R148" s="285"/>
      <c r="S148" s="78"/>
      <c r="X148" s="584"/>
      <c r="Y148" s="601"/>
      <c r="Z148" s="586"/>
      <c r="AA148" s="586"/>
      <c r="AB148" s="586"/>
      <c r="AC148" s="586"/>
      <c r="AD148" s="586"/>
      <c r="AE148" s="586"/>
      <c r="AF148" s="586"/>
      <c r="AG148" s="586"/>
      <c r="AH148" s="586"/>
      <c r="AI148" s="586"/>
    </row>
    <row r="149" spans="1:44" s="3" customFormat="1" ht="50.25" customHeight="1">
      <c r="A149" s="45">
        <v>7</v>
      </c>
      <c r="B149" s="325" t="s">
        <v>307</v>
      </c>
      <c r="C149" s="89" t="s">
        <v>184</v>
      </c>
      <c r="D149" s="84"/>
      <c r="E149" s="39"/>
      <c r="F149" s="47" t="s">
        <v>19</v>
      </c>
      <c r="G149" s="47">
        <v>12000</v>
      </c>
      <c r="H149" s="47">
        <v>4.3999999999999997E-2</v>
      </c>
      <c r="I149" s="10">
        <f t="shared" si="24"/>
        <v>1.3583333333333332E-4</v>
      </c>
      <c r="J149" s="527" t="s">
        <v>62</v>
      </c>
      <c r="K149" s="554">
        <v>26.753999999999998</v>
      </c>
      <c r="L149" s="560"/>
      <c r="M149" s="547"/>
      <c r="N149" s="233">
        <f t="shared" si="33"/>
        <v>0</v>
      </c>
      <c r="O149" s="51"/>
      <c r="P149" s="27">
        <f t="shared" si="31"/>
        <v>0</v>
      </c>
      <c r="Q149" s="28">
        <f t="shared" si="32"/>
        <v>0</v>
      </c>
      <c r="R149" s="285"/>
      <c r="S149" s="78"/>
      <c r="X149" s="584"/>
      <c r="Y149" s="601"/>
      <c r="Z149" s="586"/>
      <c r="AA149" s="586"/>
      <c r="AB149" s="586"/>
      <c r="AC149" s="586"/>
      <c r="AD149" s="586"/>
      <c r="AE149" s="586"/>
      <c r="AF149" s="586"/>
      <c r="AG149" s="586"/>
      <c r="AH149" s="586"/>
      <c r="AI149" s="586"/>
    </row>
    <row r="150" spans="1:44" s="3" customFormat="1" ht="52.5" customHeight="1">
      <c r="A150" s="45">
        <v>8</v>
      </c>
      <c r="B150" s="97" t="s">
        <v>308</v>
      </c>
      <c r="C150" s="89" t="s">
        <v>185</v>
      </c>
      <c r="D150" s="84"/>
      <c r="E150" s="39"/>
      <c r="F150" s="47" t="s">
        <v>29</v>
      </c>
      <c r="G150" s="47">
        <v>4000</v>
      </c>
      <c r="H150" s="47">
        <v>1.9099999999999999E-2</v>
      </c>
      <c r="I150" s="10">
        <f t="shared" si="24"/>
        <v>4.0749999999999998E-4</v>
      </c>
      <c r="J150" s="527" t="s">
        <v>63</v>
      </c>
      <c r="K150" s="554">
        <v>10.701599999999999</v>
      </c>
      <c r="L150" s="560"/>
      <c r="M150" s="547"/>
      <c r="N150" s="233">
        <f t="shared" si="33"/>
        <v>0</v>
      </c>
      <c r="O150" s="51"/>
      <c r="P150" s="27">
        <f t="shared" si="31"/>
        <v>0</v>
      </c>
      <c r="Q150" s="28">
        <f t="shared" si="32"/>
        <v>0</v>
      </c>
      <c r="R150" s="285"/>
      <c r="S150" s="78"/>
      <c r="X150" s="584"/>
      <c r="Y150" s="601"/>
      <c r="Z150" s="586"/>
      <c r="AA150" s="586"/>
      <c r="AB150" s="586"/>
      <c r="AC150" s="586"/>
      <c r="AD150" s="586"/>
      <c r="AE150" s="586"/>
      <c r="AF150" s="586"/>
      <c r="AG150" s="586"/>
      <c r="AH150" s="586"/>
      <c r="AI150" s="586"/>
    </row>
    <row r="151" spans="1:44" s="3" customFormat="1" ht="70.5" customHeight="1">
      <c r="A151" s="45">
        <v>9</v>
      </c>
      <c r="B151" s="97" t="s">
        <v>309</v>
      </c>
      <c r="C151" s="89" t="s">
        <v>186</v>
      </c>
      <c r="D151" s="71"/>
      <c r="E151" s="39"/>
      <c r="F151" s="47" t="s">
        <v>27</v>
      </c>
      <c r="G151" s="47">
        <v>3400</v>
      </c>
      <c r="H151" s="48"/>
      <c r="I151" s="48"/>
      <c r="J151" s="127">
        <v>4630010887177</v>
      </c>
      <c r="K151" s="554">
        <v>12.230400000000001</v>
      </c>
      <c r="L151" s="560"/>
      <c r="M151" s="547"/>
      <c r="N151" s="233">
        <f t="shared" si="33"/>
        <v>0</v>
      </c>
      <c r="O151" s="51"/>
      <c r="P151" s="27">
        <f t="shared" si="31"/>
        <v>0</v>
      </c>
      <c r="Q151" s="28">
        <f t="shared" si="32"/>
        <v>0</v>
      </c>
      <c r="R151" s="285"/>
      <c r="S151" s="78"/>
      <c r="X151" s="584"/>
      <c r="Y151" s="601"/>
      <c r="Z151" s="586"/>
      <c r="AA151" s="586"/>
      <c r="AB151" s="586"/>
      <c r="AC151" s="586"/>
      <c r="AD151" s="586"/>
      <c r="AE151" s="586"/>
      <c r="AF151" s="586"/>
      <c r="AG151" s="586"/>
      <c r="AH151" s="586"/>
      <c r="AI151" s="586"/>
    </row>
    <row r="152" spans="1:44" s="2" customFormat="1" ht="51" customHeight="1">
      <c r="A152" s="45">
        <v>10</v>
      </c>
      <c r="B152" s="97" t="s">
        <v>310</v>
      </c>
      <c r="C152" s="86" t="s">
        <v>187</v>
      </c>
      <c r="D152" s="50"/>
      <c r="E152" s="39"/>
      <c r="F152" s="47" t="s">
        <v>8</v>
      </c>
      <c r="G152" s="47">
        <v>147</v>
      </c>
      <c r="H152" s="47">
        <v>0.35499999999999998</v>
      </c>
      <c r="I152" s="10">
        <f t="shared" si="24"/>
        <v>1.108843537414966E-2</v>
      </c>
      <c r="J152" s="299">
        <v>4631145379636</v>
      </c>
      <c r="K152" s="554">
        <v>221.98176000000001</v>
      </c>
      <c r="L152" s="560"/>
      <c r="M152" s="547"/>
      <c r="N152" s="233">
        <f t="shared" si="33"/>
        <v>0</v>
      </c>
      <c r="O152" s="51"/>
      <c r="P152" s="27">
        <f t="shared" si="31"/>
        <v>0</v>
      </c>
      <c r="Q152" s="28">
        <f t="shared" si="32"/>
        <v>0</v>
      </c>
      <c r="R152" s="285"/>
      <c r="S152" s="78"/>
      <c r="T152" s="3"/>
      <c r="U152" s="3"/>
      <c r="V152" s="3"/>
      <c r="W152" s="3"/>
      <c r="X152" s="584"/>
      <c r="Y152" s="601"/>
      <c r="Z152" s="586"/>
      <c r="AA152" s="586"/>
      <c r="AB152" s="586"/>
      <c r="AC152" s="586"/>
      <c r="AD152" s="586"/>
      <c r="AE152" s="586"/>
      <c r="AF152" s="586"/>
      <c r="AG152" s="586"/>
      <c r="AH152" s="586"/>
      <c r="AI152" s="586"/>
      <c r="AJ152" s="3"/>
      <c r="AK152" s="3"/>
      <c r="AL152" s="3"/>
      <c r="AM152" s="3"/>
      <c r="AN152" s="3"/>
      <c r="AO152" s="3"/>
      <c r="AP152" s="3"/>
      <c r="AQ152" s="3"/>
      <c r="AR152" s="3"/>
    </row>
    <row r="153" spans="1:44" s="2" customFormat="1" ht="54" customHeight="1">
      <c r="A153" s="45">
        <v>11</v>
      </c>
      <c r="B153" s="97" t="s">
        <v>311</v>
      </c>
      <c r="C153" s="86" t="s">
        <v>188</v>
      </c>
      <c r="D153" s="50"/>
      <c r="E153" s="39"/>
      <c r="F153" s="47" t="s">
        <v>8</v>
      </c>
      <c r="G153" s="47">
        <v>147</v>
      </c>
      <c r="H153" s="47">
        <v>0.38500000000000001</v>
      </c>
      <c r="I153" s="10">
        <f t="shared" si="24"/>
        <v>1.108843537414966E-2</v>
      </c>
      <c r="J153" s="299">
        <v>4631145379643</v>
      </c>
      <c r="K153" s="554">
        <v>211.89168000000006</v>
      </c>
      <c r="L153" s="560"/>
      <c r="M153" s="547"/>
      <c r="N153" s="233">
        <f t="shared" si="33"/>
        <v>0</v>
      </c>
      <c r="O153" s="51"/>
      <c r="P153" s="27">
        <f t="shared" si="31"/>
        <v>0</v>
      </c>
      <c r="Q153" s="28">
        <f t="shared" si="32"/>
        <v>0</v>
      </c>
      <c r="R153" s="285"/>
      <c r="S153" s="78"/>
      <c r="T153" s="3"/>
      <c r="U153" s="3"/>
      <c r="V153" s="3"/>
      <c r="W153" s="3"/>
      <c r="X153" s="584"/>
      <c r="Y153" s="601"/>
      <c r="Z153" s="586"/>
      <c r="AA153" s="586"/>
      <c r="AB153" s="586"/>
      <c r="AC153" s="586"/>
      <c r="AD153" s="586"/>
      <c r="AE153" s="586"/>
      <c r="AF153" s="586"/>
      <c r="AG153" s="586"/>
      <c r="AH153" s="586"/>
      <c r="AI153" s="586"/>
      <c r="AJ153" s="3"/>
      <c r="AK153" s="3"/>
      <c r="AL153" s="3"/>
      <c r="AM153" s="3"/>
      <c r="AN153" s="3"/>
      <c r="AO153" s="3"/>
      <c r="AP153" s="3"/>
      <c r="AQ153" s="3"/>
      <c r="AR153" s="3"/>
    </row>
    <row r="154" spans="1:44" s="2" customFormat="1" ht="48.75" customHeight="1">
      <c r="A154" s="45">
        <v>12</v>
      </c>
      <c r="B154" s="97" t="s">
        <v>312</v>
      </c>
      <c r="C154" s="86" t="s">
        <v>189</v>
      </c>
      <c r="D154" s="50"/>
      <c r="E154" s="39"/>
      <c r="F154" s="47" t="s">
        <v>8</v>
      </c>
      <c r="G154" s="47">
        <v>147</v>
      </c>
      <c r="H154" s="47">
        <v>0.36499999999999999</v>
      </c>
      <c r="I154" s="10">
        <f t="shared" si="24"/>
        <v>1.108843537414966E-2</v>
      </c>
      <c r="J154" s="299">
        <v>4631145379650</v>
      </c>
      <c r="K154" s="554">
        <v>213.57336000000001</v>
      </c>
      <c r="L154" s="560"/>
      <c r="M154" s="547"/>
      <c r="N154" s="233">
        <f t="shared" si="33"/>
        <v>0</v>
      </c>
      <c r="O154" s="51"/>
      <c r="P154" s="27">
        <f t="shared" si="31"/>
        <v>0</v>
      </c>
      <c r="Q154" s="28">
        <f t="shared" si="32"/>
        <v>0</v>
      </c>
      <c r="R154" s="285"/>
      <c r="S154" s="78"/>
      <c r="T154" s="3"/>
      <c r="U154" s="3"/>
      <c r="V154" s="3"/>
      <c r="W154" s="3"/>
      <c r="X154" s="584"/>
      <c r="Y154" s="601"/>
      <c r="Z154" s="586"/>
      <c r="AA154" s="586"/>
      <c r="AB154" s="586"/>
      <c r="AC154" s="586"/>
      <c r="AD154" s="586"/>
      <c r="AE154" s="586"/>
      <c r="AF154" s="586"/>
      <c r="AG154" s="586"/>
      <c r="AH154" s="586"/>
      <c r="AI154" s="586"/>
      <c r="AJ154" s="3"/>
      <c r="AK154" s="3"/>
      <c r="AL154" s="3"/>
      <c r="AM154" s="3"/>
      <c r="AN154" s="3"/>
      <c r="AO154" s="3"/>
      <c r="AP154" s="3"/>
      <c r="AQ154" s="3"/>
      <c r="AR154" s="3"/>
    </row>
    <row r="155" spans="1:44" s="2" customFormat="1" ht="55.5" customHeight="1" thickBot="1">
      <c r="A155" s="45">
        <v>13</v>
      </c>
      <c r="B155" s="97" t="s">
        <v>313</v>
      </c>
      <c r="C155" s="86" t="s">
        <v>190</v>
      </c>
      <c r="D155" s="50"/>
      <c r="E155" s="39"/>
      <c r="F155" s="47" t="s">
        <v>8</v>
      </c>
      <c r="G155" s="47">
        <v>147</v>
      </c>
      <c r="H155" s="47">
        <v>1.04</v>
      </c>
      <c r="I155" s="10">
        <f t="shared" si="24"/>
        <v>1.108843537414966E-2</v>
      </c>
      <c r="J155" s="299">
        <v>4631145379667</v>
      </c>
      <c r="K155" s="554">
        <v>429.42899999999997</v>
      </c>
      <c r="L155" s="560"/>
      <c r="M155" s="548"/>
      <c r="N155" s="233">
        <f t="shared" si="33"/>
        <v>0</v>
      </c>
      <c r="O155" s="51"/>
      <c r="P155" s="228">
        <f t="shared" si="31"/>
        <v>0</v>
      </c>
      <c r="Q155" s="229">
        <f t="shared" si="32"/>
        <v>0</v>
      </c>
      <c r="R155" s="285"/>
      <c r="S155" s="78"/>
      <c r="T155" s="3"/>
      <c r="U155" s="3"/>
      <c r="V155" s="3"/>
      <c r="W155" s="3"/>
      <c r="X155" s="584"/>
      <c r="Y155" s="583"/>
      <c r="Z155" s="586"/>
      <c r="AA155" s="586"/>
      <c r="AB155" s="586"/>
      <c r="AC155" s="586"/>
      <c r="AD155" s="586"/>
      <c r="AE155" s="586"/>
      <c r="AF155" s="586"/>
      <c r="AG155" s="586"/>
      <c r="AH155" s="586"/>
      <c r="AI155" s="586"/>
      <c r="AJ155" s="3"/>
      <c r="AK155" s="3"/>
      <c r="AL155" s="3"/>
      <c r="AM155" s="3"/>
      <c r="AN155" s="3"/>
      <c r="AO155" s="3"/>
      <c r="AP155" s="3"/>
      <c r="AQ155" s="3"/>
      <c r="AR155" s="3"/>
    </row>
    <row r="156" spans="1:44" ht="25" customHeight="1" thickBot="1">
      <c r="A156" s="423" t="s">
        <v>40</v>
      </c>
      <c r="B156" s="424"/>
      <c r="C156" s="425"/>
      <c r="D156" s="425"/>
      <c r="E156" s="425"/>
      <c r="F156" s="425"/>
      <c r="G156" s="425"/>
      <c r="H156" s="425"/>
      <c r="I156" s="425"/>
      <c r="J156" s="528"/>
      <c r="K156" s="528">
        <v>0</v>
      </c>
      <c r="L156" s="528"/>
      <c r="M156" s="564"/>
      <c r="N156" s="565"/>
      <c r="P156" s="566"/>
      <c r="Q156" s="565"/>
      <c r="R156" s="285"/>
      <c r="S156" s="78"/>
      <c r="Y156" s="586"/>
      <c r="AA156" s="586"/>
    </row>
    <row r="157" spans="1:44" s="3" customFormat="1" ht="48" customHeight="1" thickBot="1">
      <c r="A157" s="209">
        <v>1</v>
      </c>
      <c r="B157" s="326" t="s">
        <v>314</v>
      </c>
      <c r="C157" s="380" t="s">
        <v>191</v>
      </c>
      <c r="D157" s="461"/>
      <c r="E157" s="164"/>
      <c r="F157" s="381" t="s">
        <v>431</v>
      </c>
      <c r="G157" s="381">
        <v>3400</v>
      </c>
      <c r="H157" s="381">
        <v>3.8899999999999997E-2</v>
      </c>
      <c r="I157" s="382">
        <f t="shared" ref="I157:I160" si="34">1.63/G157</f>
        <v>4.7941176470588234E-4</v>
      </c>
      <c r="J157" s="383">
        <v>4631143885511</v>
      </c>
      <c r="K157" s="554">
        <v>20.792200000000001</v>
      </c>
      <c r="L157" s="556"/>
      <c r="M157" s="533"/>
      <c r="N157" s="214">
        <f>M157*K157</f>
        <v>0</v>
      </c>
      <c r="O157" s="25"/>
      <c r="P157" s="230">
        <f t="shared" ref="P157:P160" si="35">M157*H157</f>
        <v>0</v>
      </c>
      <c r="Q157" s="231">
        <f t="shared" ref="Q157:Q160" si="36">I157*M157</f>
        <v>0</v>
      </c>
      <c r="R157" s="285"/>
      <c r="S157" s="78"/>
      <c r="X157" s="584"/>
      <c r="Y157" s="600"/>
      <c r="Z157" s="586"/>
      <c r="AA157" s="586"/>
      <c r="AB157" s="586"/>
      <c r="AC157" s="586"/>
      <c r="AD157" s="586"/>
      <c r="AE157" s="586"/>
      <c r="AF157" s="586"/>
      <c r="AG157" s="586"/>
      <c r="AH157" s="586"/>
      <c r="AI157" s="586"/>
    </row>
    <row r="158" spans="1:44" s="2" customFormat="1" ht="46.5" customHeight="1" thickBot="1">
      <c r="A158" s="123">
        <v>2</v>
      </c>
      <c r="B158" s="97" t="s">
        <v>315</v>
      </c>
      <c r="C158" s="124" t="s">
        <v>192</v>
      </c>
      <c r="D158" s="420"/>
      <c r="E158" s="166"/>
      <c r="F158" s="125" t="s">
        <v>27</v>
      </c>
      <c r="G158" s="125">
        <v>2200</v>
      </c>
      <c r="H158" s="125">
        <v>6.2E-2</v>
      </c>
      <c r="I158" s="10">
        <f t="shared" si="34"/>
        <v>7.409090909090909E-4</v>
      </c>
      <c r="J158" s="299">
        <v>4631143885528</v>
      </c>
      <c r="K158" s="554">
        <v>32.405373000000004</v>
      </c>
      <c r="L158" s="105"/>
      <c r="M158" s="98"/>
      <c r="N158" s="214">
        <f t="shared" ref="N158:N162" si="37">M158*K158</f>
        <v>0</v>
      </c>
      <c r="O158" s="19"/>
      <c r="P158" s="27">
        <f t="shared" si="35"/>
        <v>0</v>
      </c>
      <c r="Q158" s="28">
        <f t="shared" si="36"/>
        <v>0</v>
      </c>
      <c r="R158" s="285"/>
      <c r="S158" s="78"/>
      <c r="T158" s="3"/>
      <c r="U158" s="3"/>
      <c r="V158" s="3"/>
      <c r="W158" s="3"/>
      <c r="X158" s="584"/>
      <c r="Y158" s="600"/>
      <c r="Z158" s="586"/>
      <c r="AA158" s="586"/>
      <c r="AB158" s="586"/>
      <c r="AC158" s="586"/>
      <c r="AD158" s="586"/>
      <c r="AE158" s="586"/>
      <c r="AF158" s="586"/>
      <c r="AG158" s="586"/>
      <c r="AH158" s="586"/>
      <c r="AI158" s="586"/>
      <c r="AJ158" s="3"/>
      <c r="AK158" s="3"/>
      <c r="AL158" s="3"/>
      <c r="AM158" s="3"/>
      <c r="AN158" s="3"/>
      <c r="AO158" s="3"/>
      <c r="AP158" s="3"/>
      <c r="AQ158" s="3"/>
      <c r="AR158" s="3"/>
    </row>
    <row r="159" spans="1:44" s="2" customFormat="1" ht="45" customHeight="1" thickBot="1">
      <c r="A159" s="123">
        <v>3</v>
      </c>
      <c r="B159" s="97" t="s">
        <v>316</v>
      </c>
      <c r="C159" s="124" t="s">
        <v>193</v>
      </c>
      <c r="D159" s="420"/>
      <c r="E159" s="166"/>
      <c r="F159" s="125" t="s">
        <v>20</v>
      </c>
      <c r="G159" s="125">
        <v>1000</v>
      </c>
      <c r="H159" s="125">
        <v>0.10879999999999999</v>
      </c>
      <c r="I159" s="10">
        <f t="shared" si="34"/>
        <v>1.6299999999999999E-3</v>
      </c>
      <c r="J159" s="299">
        <v>4631136776963</v>
      </c>
      <c r="K159" s="554">
        <v>62.349787500000012</v>
      </c>
      <c r="L159" s="105"/>
      <c r="M159" s="98"/>
      <c r="N159" s="214">
        <f t="shared" si="37"/>
        <v>0</v>
      </c>
      <c r="O159" s="19"/>
      <c r="P159" s="27">
        <f t="shared" si="35"/>
        <v>0</v>
      </c>
      <c r="Q159" s="28">
        <f t="shared" si="36"/>
        <v>0</v>
      </c>
      <c r="R159" s="285"/>
      <c r="S159" s="78"/>
      <c r="T159" s="3"/>
      <c r="U159" s="3"/>
      <c r="V159" s="3"/>
      <c r="W159" s="3"/>
      <c r="X159" s="584"/>
      <c r="Y159" s="600"/>
      <c r="Z159" s="586"/>
      <c r="AA159" s="586"/>
      <c r="AB159" s="586"/>
      <c r="AC159" s="586"/>
      <c r="AD159" s="586"/>
      <c r="AE159" s="586"/>
      <c r="AF159" s="586"/>
      <c r="AG159" s="586"/>
      <c r="AH159" s="586"/>
      <c r="AI159" s="586"/>
      <c r="AJ159" s="3"/>
      <c r="AK159" s="3"/>
      <c r="AL159" s="3"/>
      <c r="AM159" s="3"/>
      <c r="AN159" s="3"/>
      <c r="AO159" s="3"/>
      <c r="AP159" s="3"/>
      <c r="AQ159" s="3"/>
      <c r="AR159" s="3"/>
    </row>
    <row r="160" spans="1:44" s="2" customFormat="1" ht="55.5" customHeight="1" thickBot="1">
      <c r="A160" s="209">
        <v>4</v>
      </c>
      <c r="B160" s="97" t="s">
        <v>317</v>
      </c>
      <c r="C160" s="124" t="s">
        <v>194</v>
      </c>
      <c r="D160" s="210"/>
      <c r="E160" s="166"/>
      <c r="F160" s="125" t="s">
        <v>8</v>
      </c>
      <c r="G160" s="125">
        <v>147</v>
      </c>
      <c r="H160" s="125">
        <v>0.96</v>
      </c>
      <c r="I160" s="10">
        <f t="shared" si="34"/>
        <v>1.108843537414966E-2</v>
      </c>
      <c r="J160" s="299">
        <v>4631145379681</v>
      </c>
      <c r="K160" s="554">
        <v>1333.7404080000001</v>
      </c>
      <c r="L160" s="105"/>
      <c r="M160" s="98"/>
      <c r="N160" s="214">
        <f t="shared" si="37"/>
        <v>0</v>
      </c>
      <c r="O160" s="19"/>
      <c r="P160" s="27">
        <f t="shared" si="35"/>
        <v>0</v>
      </c>
      <c r="Q160" s="28">
        <f t="shared" si="36"/>
        <v>0</v>
      </c>
      <c r="R160" s="285"/>
      <c r="S160" s="78"/>
      <c r="T160" s="3"/>
      <c r="U160" s="3"/>
      <c r="V160" s="3"/>
      <c r="W160" s="3"/>
      <c r="X160" s="584"/>
      <c r="Y160" s="600"/>
      <c r="Z160" s="586"/>
      <c r="AA160" s="586"/>
      <c r="AB160" s="586"/>
      <c r="AC160" s="586"/>
      <c r="AD160" s="586"/>
      <c r="AE160" s="586"/>
      <c r="AF160" s="586"/>
      <c r="AG160" s="586"/>
      <c r="AH160" s="586"/>
      <c r="AI160" s="586"/>
      <c r="AJ160" s="3"/>
      <c r="AK160" s="3"/>
      <c r="AL160" s="3"/>
      <c r="AM160" s="3"/>
      <c r="AN160" s="3"/>
      <c r="AO160" s="3"/>
      <c r="AP160" s="3"/>
      <c r="AQ160" s="3"/>
      <c r="AR160" s="3"/>
    </row>
    <row r="161" spans="1:44" s="2" customFormat="1" ht="55.5" customHeight="1" thickBot="1">
      <c r="A161" s="123">
        <v>5</v>
      </c>
      <c r="B161" s="97" t="s">
        <v>318</v>
      </c>
      <c r="C161" s="124" t="s">
        <v>368</v>
      </c>
      <c r="D161" s="422"/>
      <c r="E161" s="166"/>
      <c r="F161" s="125"/>
      <c r="G161" s="125"/>
      <c r="H161" s="125"/>
      <c r="I161" s="10"/>
      <c r="J161" s="299">
        <v>4820160540538</v>
      </c>
      <c r="K161" s="554">
        <v>48.048000000000009</v>
      </c>
      <c r="L161" s="105"/>
      <c r="M161" s="98"/>
      <c r="N161" s="214">
        <f t="shared" si="37"/>
        <v>0</v>
      </c>
      <c r="O161" s="103"/>
      <c r="P161" s="27">
        <f>M161*H161</f>
        <v>0</v>
      </c>
      <c r="Q161" s="28">
        <f>I161*M161</f>
        <v>0</v>
      </c>
      <c r="R161" s="285"/>
      <c r="S161" s="78"/>
      <c r="T161" s="3"/>
      <c r="U161" s="3"/>
      <c r="V161" s="3"/>
      <c r="W161" s="3"/>
      <c r="X161" s="584"/>
      <c r="Y161" s="600"/>
      <c r="Z161" s="586"/>
      <c r="AA161" s="586"/>
      <c r="AB161" s="586"/>
      <c r="AC161" s="586"/>
      <c r="AD161" s="586"/>
      <c r="AE161" s="586"/>
      <c r="AF161" s="586"/>
      <c r="AG161" s="586"/>
      <c r="AH161" s="586"/>
      <c r="AI161" s="586"/>
      <c r="AJ161" s="3"/>
      <c r="AK161" s="3"/>
      <c r="AL161" s="3"/>
      <c r="AM161" s="3"/>
      <c r="AN161" s="3"/>
      <c r="AO161" s="3"/>
      <c r="AP161" s="3"/>
      <c r="AQ161" s="3"/>
      <c r="AR161" s="3"/>
    </row>
    <row r="162" spans="1:44" s="2" customFormat="1" ht="55.5" customHeight="1" thickBot="1">
      <c r="A162" s="123">
        <v>6</v>
      </c>
      <c r="B162" s="211" t="s">
        <v>319</v>
      </c>
      <c r="C162" s="212" t="s">
        <v>369</v>
      </c>
      <c r="D162" s="428"/>
      <c r="E162" s="154"/>
      <c r="F162" s="213"/>
      <c r="G162" s="213"/>
      <c r="H162" s="213"/>
      <c r="I162" s="16"/>
      <c r="J162" s="300"/>
      <c r="K162" s="554">
        <v>78.478400000000008</v>
      </c>
      <c r="L162" s="105"/>
      <c r="M162" s="540"/>
      <c r="N162" s="214">
        <f t="shared" si="37"/>
        <v>0</v>
      </c>
      <c r="O162" s="103"/>
      <c r="P162" s="228">
        <f>M162*H162</f>
        <v>0</v>
      </c>
      <c r="Q162" s="229">
        <f>I162*M162</f>
        <v>0</v>
      </c>
      <c r="R162" s="285"/>
      <c r="S162" s="78"/>
      <c r="T162" s="3"/>
      <c r="U162" s="3"/>
      <c r="V162" s="3"/>
      <c r="W162" s="3"/>
      <c r="X162" s="584"/>
      <c r="Y162" s="600"/>
      <c r="Z162" s="586"/>
      <c r="AA162" s="586"/>
      <c r="AB162" s="586"/>
      <c r="AC162" s="586"/>
      <c r="AD162" s="586"/>
      <c r="AE162" s="586"/>
      <c r="AF162" s="586"/>
      <c r="AG162" s="586"/>
      <c r="AH162" s="586"/>
      <c r="AI162" s="586"/>
      <c r="AJ162" s="3"/>
      <c r="AK162" s="3"/>
      <c r="AL162" s="3"/>
      <c r="AM162" s="3"/>
      <c r="AN162" s="3"/>
      <c r="AO162" s="3"/>
      <c r="AP162" s="3"/>
      <c r="AQ162" s="3"/>
      <c r="AR162" s="3"/>
    </row>
    <row r="163" spans="1:44" ht="25" customHeight="1" thickBot="1">
      <c r="A163" s="417" t="s">
        <v>415</v>
      </c>
      <c r="B163" s="418"/>
      <c r="C163" s="418"/>
      <c r="D163" s="418"/>
      <c r="E163" s="418"/>
      <c r="F163" s="418"/>
      <c r="G163" s="418"/>
      <c r="H163" s="418"/>
      <c r="I163" s="418"/>
      <c r="J163" s="418"/>
      <c r="K163" s="418">
        <v>0</v>
      </c>
      <c r="L163" s="418"/>
      <c r="M163" s="564"/>
      <c r="N163" s="565"/>
      <c r="P163" s="566"/>
      <c r="Q163" s="565"/>
      <c r="R163" s="285"/>
      <c r="S163" s="78"/>
      <c r="Y163" s="586"/>
      <c r="AA163" s="586"/>
    </row>
    <row r="164" spans="1:44" s="3" customFormat="1" ht="45.75" customHeight="1">
      <c r="A164" s="209">
        <v>1</v>
      </c>
      <c r="B164" s="326" t="s">
        <v>318</v>
      </c>
      <c r="C164" s="204" t="s">
        <v>195</v>
      </c>
      <c r="D164" s="183"/>
      <c r="E164" s="164"/>
      <c r="F164" s="164" t="s">
        <v>20</v>
      </c>
      <c r="G164" s="164">
        <v>1000</v>
      </c>
      <c r="H164" s="164">
        <v>0.14499999999999999</v>
      </c>
      <c r="I164" s="382">
        <f>1.63/G164</f>
        <v>1.6299999999999999E-3</v>
      </c>
      <c r="J164" s="200">
        <v>4631136097198</v>
      </c>
      <c r="K164" s="554">
        <v>42.852810000000005</v>
      </c>
      <c r="L164" s="556"/>
      <c r="M164" s="536"/>
      <c r="N164" s="233">
        <f>M164*K164</f>
        <v>0</v>
      </c>
      <c r="O164" s="25"/>
      <c r="P164" s="230">
        <f>M164*H164</f>
        <v>0</v>
      </c>
      <c r="Q164" s="231">
        <f>I164*M164</f>
        <v>0</v>
      </c>
      <c r="R164" s="285"/>
      <c r="S164" s="78"/>
      <c r="X164" s="584"/>
      <c r="Y164" s="600"/>
      <c r="Z164" s="586"/>
      <c r="AA164" s="586"/>
      <c r="AB164" s="586"/>
      <c r="AC164" s="586"/>
      <c r="AD164" s="586"/>
      <c r="AE164" s="586"/>
      <c r="AF164" s="586"/>
      <c r="AG164" s="586"/>
      <c r="AH164" s="586"/>
      <c r="AI164" s="586"/>
    </row>
    <row r="165" spans="1:44" s="3" customFormat="1" ht="48.75" customHeight="1">
      <c r="A165" s="123">
        <v>2</v>
      </c>
      <c r="B165" s="97" t="s">
        <v>319</v>
      </c>
      <c r="C165" s="475" t="s">
        <v>196</v>
      </c>
      <c r="D165" s="167"/>
      <c r="E165" s="166"/>
      <c r="F165" s="166" t="s">
        <v>20</v>
      </c>
      <c r="G165" s="166">
        <v>1000</v>
      </c>
      <c r="H165" s="166">
        <v>0.1</v>
      </c>
      <c r="I165" s="10">
        <f>1.63/G165</f>
        <v>1.6299999999999999E-3</v>
      </c>
      <c r="J165" s="29">
        <v>4631136097181</v>
      </c>
      <c r="K165" s="554">
        <v>24.789765000000006</v>
      </c>
      <c r="L165" s="556"/>
      <c r="M165" s="534"/>
      <c r="N165" s="233">
        <f t="shared" ref="N165:N167" si="38">M165*K165</f>
        <v>0</v>
      </c>
      <c r="O165" s="25"/>
      <c r="P165" s="27">
        <f>M165*H165</f>
        <v>0</v>
      </c>
      <c r="Q165" s="28">
        <f>I165*M165</f>
        <v>0</v>
      </c>
      <c r="R165" s="285"/>
      <c r="S165" s="78"/>
      <c r="X165" s="584"/>
      <c r="Y165" s="600"/>
      <c r="Z165" s="586"/>
      <c r="AA165" s="586"/>
      <c r="AB165" s="586"/>
      <c r="AC165" s="586"/>
      <c r="AD165" s="586"/>
      <c r="AE165" s="586"/>
      <c r="AF165" s="586"/>
      <c r="AG165" s="586"/>
      <c r="AH165" s="586"/>
      <c r="AI165" s="586"/>
    </row>
    <row r="166" spans="1:44" s="3" customFormat="1" ht="49.5" customHeight="1">
      <c r="A166" s="123">
        <v>3</v>
      </c>
      <c r="B166" s="166" t="s">
        <v>320</v>
      </c>
      <c r="C166" s="475" t="s">
        <v>197</v>
      </c>
      <c r="D166" s="288"/>
      <c r="E166" s="166"/>
      <c r="F166" s="166" t="s">
        <v>8</v>
      </c>
      <c r="G166" s="166">
        <v>147</v>
      </c>
      <c r="H166" s="166">
        <v>0.73499999999999999</v>
      </c>
      <c r="I166" s="148">
        <f>1.63/G166</f>
        <v>1.108843537414966E-2</v>
      </c>
      <c r="J166" s="299">
        <v>4631145379698</v>
      </c>
      <c r="K166" s="554">
        <v>147.89775000000003</v>
      </c>
      <c r="L166" s="556"/>
      <c r="M166" s="538"/>
      <c r="N166" s="233">
        <f t="shared" si="38"/>
        <v>0</v>
      </c>
      <c r="O166" s="25"/>
      <c r="P166" s="228">
        <f>M166*H166</f>
        <v>0</v>
      </c>
      <c r="Q166" s="229">
        <f>I166*M166</f>
        <v>0</v>
      </c>
      <c r="R166" s="285"/>
      <c r="S166" s="78"/>
      <c r="X166" s="584"/>
      <c r="Y166" s="600"/>
      <c r="Z166" s="586"/>
      <c r="AA166" s="586"/>
      <c r="AB166" s="586"/>
      <c r="AC166" s="586"/>
      <c r="AD166" s="586"/>
      <c r="AE166" s="586"/>
      <c r="AF166" s="586"/>
      <c r="AG166" s="586"/>
      <c r="AH166" s="586"/>
      <c r="AI166" s="586"/>
    </row>
    <row r="167" spans="1:44" s="3" customFormat="1" ht="49.5" customHeight="1" thickBot="1">
      <c r="A167" s="361">
        <v>4</v>
      </c>
      <c r="B167" s="362" t="s">
        <v>444</v>
      </c>
      <c r="C167" s="363" t="s">
        <v>447</v>
      </c>
      <c r="D167" s="289"/>
      <c r="E167" s="154"/>
      <c r="F167" s="354" t="s">
        <v>448</v>
      </c>
      <c r="G167" s="362"/>
      <c r="H167" s="362"/>
      <c r="I167" s="364"/>
      <c r="J167" s="529"/>
      <c r="K167" s="561">
        <v>100.1</v>
      </c>
      <c r="L167" s="556"/>
      <c r="M167" s="538"/>
      <c r="N167" s="233">
        <f t="shared" si="38"/>
        <v>0</v>
      </c>
      <c r="O167" s="25"/>
      <c r="P167" s="228">
        <f>M167*H167</f>
        <v>0</v>
      </c>
      <c r="Q167" s="229">
        <f>I167*M167</f>
        <v>0</v>
      </c>
      <c r="R167" s="285"/>
      <c r="S167" s="78"/>
      <c r="X167" s="584"/>
      <c r="Y167" s="600"/>
      <c r="Z167" s="586"/>
      <c r="AA167" s="586"/>
      <c r="AB167" s="586"/>
      <c r="AC167" s="586"/>
      <c r="AD167" s="586"/>
      <c r="AE167" s="586"/>
      <c r="AF167" s="586"/>
      <c r="AG167" s="586"/>
      <c r="AH167" s="586"/>
      <c r="AI167" s="586"/>
    </row>
    <row r="168" spans="1:44" ht="25" customHeight="1" thickBot="1">
      <c r="A168" s="405" t="s">
        <v>416</v>
      </c>
      <c r="B168" s="406"/>
      <c r="C168" s="407"/>
      <c r="D168" s="407"/>
      <c r="E168" s="407"/>
      <c r="F168" s="407"/>
      <c r="G168" s="407"/>
      <c r="H168" s="407"/>
      <c r="I168" s="407"/>
      <c r="J168" s="530"/>
      <c r="K168" s="530">
        <v>0</v>
      </c>
      <c r="L168" s="530"/>
      <c r="M168" s="564"/>
      <c r="N168" s="565"/>
      <c r="P168" s="566"/>
      <c r="Q168" s="565"/>
      <c r="R168" s="285"/>
      <c r="S168" s="78"/>
      <c r="Y168" s="586"/>
      <c r="AA168" s="586"/>
    </row>
    <row r="169" spans="1:44" ht="25" customHeight="1">
      <c r="A169" s="240">
        <v>1</v>
      </c>
      <c r="B169" s="327" t="s">
        <v>321</v>
      </c>
      <c r="C169" s="242" t="s">
        <v>433</v>
      </c>
      <c r="D169" s="420"/>
      <c r="E169" s="253"/>
      <c r="F169" s="245" t="s">
        <v>20</v>
      </c>
      <c r="G169" s="245">
        <v>1500</v>
      </c>
      <c r="H169" s="245">
        <v>5.3699999999999998E-2</v>
      </c>
      <c r="I169" s="247">
        <f t="shared" ref="I169:I174" si="39">1.63/G169</f>
        <v>1.0866666666666666E-3</v>
      </c>
      <c r="J169" s="531">
        <v>4631136097112</v>
      </c>
      <c r="K169" s="554">
        <v>20.300280000000001</v>
      </c>
      <c r="L169" s="105"/>
      <c r="M169" s="545"/>
      <c r="N169" s="234">
        <f>M169*K169</f>
        <v>0</v>
      </c>
      <c r="P169" s="230">
        <f t="shared" ref="P169:P186" si="40">M169*H169</f>
        <v>0</v>
      </c>
      <c r="Q169" s="231">
        <f t="shared" ref="Q169:Q186" si="41">I169*M169</f>
        <v>0</v>
      </c>
      <c r="R169" s="285"/>
      <c r="S169" s="78"/>
      <c r="Y169" s="600"/>
      <c r="AA169" s="586"/>
    </row>
    <row r="170" spans="1:44" ht="25" customHeight="1">
      <c r="A170" s="45">
        <v>2</v>
      </c>
      <c r="B170" s="325" t="s">
        <v>322</v>
      </c>
      <c r="C170" s="86" t="s">
        <v>434</v>
      </c>
      <c r="D170" s="421"/>
      <c r="E170" s="44"/>
      <c r="F170" s="47" t="s">
        <v>20</v>
      </c>
      <c r="G170" s="47">
        <v>1800</v>
      </c>
      <c r="H170" s="47">
        <v>6.7000000000000004E-2</v>
      </c>
      <c r="I170" s="10">
        <f t="shared" si="39"/>
        <v>9.055555555555555E-4</v>
      </c>
      <c r="J170" s="299">
        <v>4631136097129</v>
      </c>
      <c r="K170" s="554">
        <v>27.327300000000001</v>
      </c>
      <c r="L170" s="105"/>
      <c r="M170" s="98"/>
      <c r="N170" s="234">
        <f t="shared" ref="N170:N186" si="42">M170*K170</f>
        <v>0</v>
      </c>
      <c r="P170" s="27">
        <f t="shared" si="40"/>
        <v>0</v>
      </c>
      <c r="Q170" s="28">
        <f t="shared" si="41"/>
        <v>0</v>
      </c>
      <c r="R170" s="285"/>
      <c r="S170" s="78"/>
      <c r="Y170" s="600"/>
      <c r="AA170" s="586"/>
    </row>
    <row r="171" spans="1:44" ht="45.75" customHeight="1">
      <c r="A171" s="45">
        <v>3</v>
      </c>
      <c r="B171" s="325" t="s">
        <v>323</v>
      </c>
      <c r="C171" s="86" t="s">
        <v>435</v>
      </c>
      <c r="D171" s="311"/>
      <c r="E171" s="44"/>
      <c r="F171" s="47" t="s">
        <v>21</v>
      </c>
      <c r="G171" s="47">
        <v>3200</v>
      </c>
      <c r="H171" s="47">
        <v>8.1000000000000003E-2</v>
      </c>
      <c r="I171" s="10">
        <f t="shared" si="39"/>
        <v>5.0937499999999995E-4</v>
      </c>
      <c r="J171" s="299">
        <v>4631136097150</v>
      </c>
      <c r="K171" s="554">
        <v>18.018000000000001</v>
      </c>
      <c r="L171" s="105"/>
      <c r="M171" s="98"/>
      <c r="N171" s="234">
        <f t="shared" si="42"/>
        <v>0</v>
      </c>
      <c r="P171" s="27">
        <f t="shared" si="40"/>
        <v>0</v>
      </c>
      <c r="Q171" s="28">
        <f t="shared" si="41"/>
        <v>0</v>
      </c>
      <c r="R171" s="285"/>
      <c r="S171" s="78"/>
      <c r="Y171" s="600"/>
      <c r="AA171" s="586"/>
    </row>
    <row r="172" spans="1:44" ht="48.75" customHeight="1">
      <c r="A172" s="240">
        <v>4</v>
      </c>
      <c r="B172" s="325" t="s">
        <v>324</v>
      </c>
      <c r="C172" s="86" t="s">
        <v>436</v>
      </c>
      <c r="D172" s="393"/>
      <c r="E172" s="44"/>
      <c r="F172" s="47" t="s">
        <v>20</v>
      </c>
      <c r="G172" s="47">
        <v>3200</v>
      </c>
      <c r="H172" s="47">
        <v>0.1076</v>
      </c>
      <c r="I172" s="10">
        <f t="shared" si="39"/>
        <v>5.0937499999999995E-4</v>
      </c>
      <c r="J172" s="299">
        <v>4631136097143</v>
      </c>
      <c r="K172" s="554">
        <v>24.594570000000001</v>
      </c>
      <c r="L172" s="105"/>
      <c r="M172" s="98"/>
      <c r="N172" s="234">
        <f t="shared" si="42"/>
        <v>0</v>
      </c>
      <c r="P172" s="27">
        <f t="shared" si="40"/>
        <v>0</v>
      </c>
      <c r="Q172" s="28">
        <f t="shared" si="41"/>
        <v>0</v>
      </c>
      <c r="R172" s="285"/>
      <c r="S172" s="78"/>
      <c r="Y172" s="600"/>
      <c r="AA172" s="586"/>
    </row>
    <row r="173" spans="1:44" ht="39" customHeight="1">
      <c r="A173" s="45">
        <v>5</v>
      </c>
      <c r="B173" s="97" t="s">
        <v>325</v>
      </c>
      <c r="C173" s="86" t="s">
        <v>437</v>
      </c>
      <c r="D173" s="46"/>
      <c r="E173" s="44"/>
      <c r="F173" s="47" t="s">
        <v>22</v>
      </c>
      <c r="G173" s="47">
        <v>1050</v>
      </c>
      <c r="H173" s="47">
        <v>0.12189999999999999</v>
      </c>
      <c r="I173" s="10">
        <f t="shared" si="39"/>
        <v>1.5523809523809522E-3</v>
      </c>
      <c r="J173" s="299">
        <v>4631136097136</v>
      </c>
      <c r="K173" s="554">
        <v>28.873845000000006</v>
      </c>
      <c r="L173" s="105"/>
      <c r="M173" s="98"/>
      <c r="N173" s="234">
        <f t="shared" si="42"/>
        <v>0</v>
      </c>
      <c r="P173" s="27">
        <f t="shared" si="40"/>
        <v>0</v>
      </c>
      <c r="Q173" s="28">
        <f t="shared" si="41"/>
        <v>0</v>
      </c>
      <c r="R173" s="285"/>
      <c r="S173" s="78"/>
      <c r="Y173" s="600"/>
      <c r="AA173" s="586"/>
    </row>
    <row r="174" spans="1:44" s="2" customFormat="1" ht="25" customHeight="1">
      <c r="A174" s="45">
        <v>6</v>
      </c>
      <c r="B174" s="325" t="s">
        <v>326</v>
      </c>
      <c r="C174" s="86" t="s">
        <v>61</v>
      </c>
      <c r="D174" s="50"/>
      <c r="E174" s="44"/>
      <c r="F174" s="47" t="s">
        <v>29</v>
      </c>
      <c r="G174" s="47">
        <v>2640</v>
      </c>
      <c r="H174" s="48">
        <v>7.0699999999999999E-2</v>
      </c>
      <c r="I174" s="10">
        <f t="shared" si="39"/>
        <v>6.1742424242424235E-4</v>
      </c>
      <c r="J174" s="127">
        <v>4631147040145</v>
      </c>
      <c r="K174" s="554">
        <v>31.531500000000001</v>
      </c>
      <c r="L174" s="105"/>
      <c r="M174" s="98"/>
      <c r="N174" s="234">
        <f t="shared" si="42"/>
        <v>0</v>
      </c>
      <c r="O174" s="19"/>
      <c r="P174" s="27">
        <f t="shared" si="40"/>
        <v>0</v>
      </c>
      <c r="Q174" s="28">
        <f t="shared" si="41"/>
        <v>0</v>
      </c>
      <c r="R174" s="285"/>
      <c r="S174" s="78"/>
      <c r="T174" s="3"/>
      <c r="U174" s="3"/>
      <c r="V174" s="3"/>
      <c r="W174" s="3"/>
      <c r="X174" s="584"/>
      <c r="Y174" s="600"/>
      <c r="Z174" s="586"/>
      <c r="AA174" s="586"/>
      <c r="AB174" s="586"/>
      <c r="AC174" s="586"/>
      <c r="AD174" s="586"/>
      <c r="AE174" s="586"/>
      <c r="AF174" s="586"/>
      <c r="AG174" s="586"/>
      <c r="AH174" s="586"/>
      <c r="AI174" s="586"/>
      <c r="AJ174" s="3"/>
      <c r="AK174" s="3"/>
      <c r="AL174" s="3"/>
      <c r="AM174" s="3"/>
      <c r="AN174" s="3"/>
      <c r="AO174" s="3"/>
      <c r="AP174" s="3"/>
      <c r="AQ174" s="3"/>
      <c r="AR174" s="3"/>
    </row>
    <row r="175" spans="1:44" ht="25" customHeight="1">
      <c r="A175" s="240">
        <v>7</v>
      </c>
      <c r="B175" s="97" t="s">
        <v>328</v>
      </c>
      <c r="C175" s="86" t="s">
        <v>438</v>
      </c>
      <c r="D175" s="422"/>
      <c r="E175" s="44"/>
      <c r="F175" s="47" t="s">
        <v>20</v>
      </c>
      <c r="G175" s="47">
        <v>3200</v>
      </c>
      <c r="H175" s="47">
        <v>0.1</v>
      </c>
      <c r="I175" s="10">
        <f>1.63/G175</f>
        <v>5.0937499999999995E-4</v>
      </c>
      <c r="J175" s="299">
        <v>4631136097167</v>
      </c>
      <c r="K175" s="554">
        <v>52.009099999999997</v>
      </c>
      <c r="L175" s="105"/>
      <c r="M175" s="98"/>
      <c r="N175" s="234">
        <f t="shared" si="42"/>
        <v>0</v>
      </c>
      <c r="P175" s="27">
        <f t="shared" si="40"/>
        <v>0</v>
      </c>
      <c r="Q175" s="28">
        <f t="shared" si="41"/>
        <v>0</v>
      </c>
      <c r="R175" s="285"/>
      <c r="S175" s="78"/>
      <c r="Y175" s="600"/>
      <c r="AA175" s="586"/>
    </row>
    <row r="176" spans="1:44" s="2" customFormat="1" ht="25" customHeight="1">
      <c r="A176" s="45">
        <v>8</v>
      </c>
      <c r="B176" s="97" t="s">
        <v>329</v>
      </c>
      <c r="C176" s="86" t="s">
        <v>439</v>
      </c>
      <c r="D176" s="421"/>
      <c r="E176" s="44"/>
      <c r="F176" s="47" t="s">
        <v>20</v>
      </c>
      <c r="G176" s="47">
        <v>3200</v>
      </c>
      <c r="H176" s="47">
        <v>0.13</v>
      </c>
      <c r="I176" s="10">
        <f>1.63/G176</f>
        <v>5.0937499999999995E-4</v>
      </c>
      <c r="J176" s="299">
        <v>4631136097174</v>
      </c>
      <c r="K176" s="554">
        <v>80.795000000000002</v>
      </c>
      <c r="L176" s="105"/>
      <c r="M176" s="98"/>
      <c r="N176" s="234">
        <f t="shared" si="42"/>
        <v>0</v>
      </c>
      <c r="O176" s="19"/>
      <c r="P176" s="27">
        <f t="shared" si="40"/>
        <v>0</v>
      </c>
      <c r="Q176" s="28">
        <f t="shared" si="41"/>
        <v>0</v>
      </c>
      <c r="R176" s="285"/>
      <c r="S176" s="78"/>
      <c r="T176" s="3"/>
      <c r="U176" s="3"/>
      <c r="V176" s="3"/>
      <c r="W176" s="3"/>
      <c r="X176" s="584"/>
      <c r="Y176" s="600"/>
      <c r="Z176" s="586"/>
      <c r="AA176" s="586"/>
      <c r="AB176" s="586"/>
      <c r="AC176" s="586"/>
      <c r="AD176" s="586"/>
      <c r="AE176" s="586"/>
      <c r="AF176" s="586"/>
      <c r="AG176" s="586"/>
      <c r="AH176" s="586"/>
      <c r="AI176" s="586"/>
      <c r="AJ176" s="3"/>
      <c r="AK176" s="3"/>
      <c r="AL176" s="3"/>
      <c r="AM176" s="3"/>
      <c r="AN176" s="3"/>
      <c r="AO176" s="3"/>
      <c r="AP176" s="3"/>
      <c r="AQ176" s="3"/>
      <c r="AR176" s="3"/>
    </row>
    <row r="177" spans="1:44" s="2" customFormat="1" ht="25" customHeight="1">
      <c r="A177" s="45">
        <v>9</v>
      </c>
      <c r="B177" s="97" t="s">
        <v>330</v>
      </c>
      <c r="C177" s="86" t="s">
        <v>58</v>
      </c>
      <c r="D177" s="50"/>
      <c r="E177" s="44"/>
      <c r="F177" s="47" t="s">
        <v>46</v>
      </c>
      <c r="G177" s="47"/>
      <c r="H177" s="48"/>
      <c r="I177" s="10"/>
      <c r="J177" s="48"/>
      <c r="K177" s="554">
        <v>223.08000000000004</v>
      </c>
      <c r="L177" s="105"/>
      <c r="M177" s="98"/>
      <c r="N177" s="234">
        <f t="shared" si="42"/>
        <v>0</v>
      </c>
      <c r="O177" s="19"/>
      <c r="P177" s="27">
        <f t="shared" si="40"/>
        <v>0</v>
      </c>
      <c r="Q177" s="28">
        <f t="shared" si="41"/>
        <v>0</v>
      </c>
      <c r="R177" s="285"/>
      <c r="S177" s="78"/>
      <c r="T177" s="3"/>
      <c r="U177" s="3"/>
      <c r="V177" s="3"/>
      <c r="W177" s="3"/>
      <c r="X177" s="584"/>
      <c r="Y177" s="600"/>
      <c r="Z177" s="586"/>
      <c r="AA177" s="586"/>
      <c r="AB177" s="586"/>
      <c r="AC177" s="586"/>
      <c r="AD177" s="586"/>
      <c r="AE177" s="586"/>
      <c r="AF177" s="586"/>
      <c r="AG177" s="586"/>
      <c r="AH177" s="586"/>
      <c r="AI177" s="586"/>
      <c r="AJ177" s="3"/>
      <c r="AK177" s="3"/>
      <c r="AL177" s="3"/>
      <c r="AM177" s="3"/>
      <c r="AN177" s="3"/>
      <c r="AO177" s="3"/>
      <c r="AP177" s="3"/>
      <c r="AQ177" s="3"/>
      <c r="AR177" s="3"/>
    </row>
    <row r="178" spans="1:44" ht="25" customHeight="1">
      <c r="A178" s="240">
        <v>10</v>
      </c>
      <c r="B178" s="97" t="s">
        <v>331</v>
      </c>
      <c r="C178" s="86" t="s">
        <v>57</v>
      </c>
      <c r="D178" s="50"/>
      <c r="E178" s="44"/>
      <c r="F178" s="47" t="s">
        <v>35</v>
      </c>
      <c r="G178" s="47"/>
      <c r="H178" s="48"/>
      <c r="I178" s="10"/>
      <c r="J178" s="48"/>
      <c r="K178" s="554">
        <v>455.45500000000004</v>
      </c>
      <c r="L178" s="105"/>
      <c r="M178" s="98"/>
      <c r="N178" s="234">
        <f t="shared" si="42"/>
        <v>0</v>
      </c>
      <c r="P178" s="27">
        <f t="shared" si="40"/>
        <v>0</v>
      </c>
      <c r="Q178" s="28">
        <f t="shared" si="41"/>
        <v>0</v>
      </c>
      <c r="R178" s="285"/>
      <c r="S178" s="78"/>
      <c r="Y178" s="600"/>
      <c r="AA178" s="586"/>
    </row>
    <row r="179" spans="1:44" ht="30" customHeight="1">
      <c r="A179" s="45">
        <v>11</v>
      </c>
      <c r="B179" s="325" t="s">
        <v>332</v>
      </c>
      <c r="C179" s="86" t="s">
        <v>440</v>
      </c>
      <c r="D179" s="50"/>
      <c r="E179" s="39"/>
      <c r="F179" s="47" t="s">
        <v>47</v>
      </c>
      <c r="G179" s="47"/>
      <c r="H179" s="48"/>
      <c r="I179" s="10"/>
      <c r="J179" s="48"/>
      <c r="K179" s="554">
        <v>78.650000000000006</v>
      </c>
      <c r="L179" s="105"/>
      <c r="M179" s="98"/>
      <c r="N179" s="234">
        <f t="shared" si="42"/>
        <v>0</v>
      </c>
      <c r="P179" s="27">
        <f t="shared" si="40"/>
        <v>0</v>
      </c>
      <c r="Q179" s="28">
        <f t="shared" si="41"/>
        <v>0</v>
      </c>
      <c r="R179" s="285"/>
      <c r="S179" s="78"/>
      <c r="Y179" s="583"/>
      <c r="AA179" s="586"/>
    </row>
    <row r="180" spans="1:44" ht="30" customHeight="1">
      <c r="A180" s="45">
        <v>12</v>
      </c>
      <c r="B180" s="325" t="s">
        <v>333</v>
      </c>
      <c r="C180" s="86" t="s">
        <v>441</v>
      </c>
      <c r="D180" s="50"/>
      <c r="E180" s="39"/>
      <c r="F180" s="47" t="s">
        <v>432</v>
      </c>
      <c r="G180" s="47"/>
      <c r="H180" s="48"/>
      <c r="I180" s="10"/>
      <c r="J180" s="48"/>
      <c r="K180" s="554">
        <v>114.4</v>
      </c>
      <c r="L180" s="105"/>
      <c r="M180" s="98"/>
      <c r="N180" s="234">
        <f t="shared" si="42"/>
        <v>0</v>
      </c>
      <c r="P180" s="27">
        <f t="shared" si="40"/>
        <v>0</v>
      </c>
      <c r="Q180" s="28">
        <f t="shared" si="41"/>
        <v>0</v>
      </c>
      <c r="R180" s="285"/>
      <c r="S180" s="78"/>
      <c r="Y180" s="583"/>
      <c r="AA180" s="586"/>
    </row>
    <row r="181" spans="1:44" ht="30" customHeight="1">
      <c r="A181" s="240">
        <v>13</v>
      </c>
      <c r="B181" s="97" t="s">
        <v>334</v>
      </c>
      <c r="C181" s="86" t="s">
        <v>108</v>
      </c>
      <c r="D181" s="50"/>
      <c r="E181" s="39"/>
      <c r="F181" s="47" t="s">
        <v>46</v>
      </c>
      <c r="G181" s="47"/>
      <c r="H181" s="48"/>
      <c r="I181" s="10"/>
      <c r="J181" s="48"/>
      <c r="K181" s="554">
        <v>283.7835</v>
      </c>
      <c r="L181" s="105"/>
      <c r="M181" s="98"/>
      <c r="N181" s="234">
        <f t="shared" si="42"/>
        <v>0</v>
      </c>
      <c r="P181" s="27">
        <f t="shared" si="40"/>
        <v>0</v>
      </c>
      <c r="Q181" s="28">
        <f t="shared" si="41"/>
        <v>0</v>
      </c>
      <c r="R181" s="285"/>
      <c r="S181" s="78"/>
      <c r="Y181" s="583"/>
      <c r="AA181" s="586"/>
    </row>
    <row r="182" spans="1:44" s="2" customFormat="1" ht="30" customHeight="1">
      <c r="A182" s="45">
        <v>14</v>
      </c>
      <c r="B182" s="97" t="s">
        <v>335</v>
      </c>
      <c r="C182" s="87" t="s">
        <v>109</v>
      </c>
      <c r="D182" s="8"/>
      <c r="E182" s="13"/>
      <c r="F182" s="9" t="s">
        <v>35</v>
      </c>
      <c r="G182" s="9"/>
      <c r="H182" s="11"/>
      <c r="I182" s="10"/>
      <c r="J182" s="11"/>
      <c r="K182" s="554">
        <v>566.06550000000004</v>
      </c>
      <c r="L182" s="105"/>
      <c r="M182" s="98"/>
      <c r="N182" s="234">
        <f t="shared" si="42"/>
        <v>0</v>
      </c>
      <c r="O182" s="19"/>
      <c r="P182" s="27">
        <f t="shared" si="40"/>
        <v>0</v>
      </c>
      <c r="Q182" s="28">
        <f t="shared" si="41"/>
        <v>0</v>
      </c>
      <c r="R182" s="285"/>
      <c r="S182" s="78"/>
      <c r="T182" s="3"/>
      <c r="U182" s="3"/>
      <c r="V182" s="3"/>
      <c r="W182" s="3"/>
      <c r="X182" s="584"/>
      <c r="Y182" s="583"/>
      <c r="Z182" s="586"/>
      <c r="AA182" s="586"/>
      <c r="AB182" s="586"/>
      <c r="AC182" s="586"/>
      <c r="AD182" s="586"/>
      <c r="AE182" s="586"/>
      <c r="AF182" s="586"/>
      <c r="AG182" s="586"/>
      <c r="AH182" s="586"/>
      <c r="AI182" s="586"/>
      <c r="AJ182" s="3"/>
      <c r="AK182" s="3"/>
      <c r="AL182" s="3"/>
      <c r="AM182" s="3"/>
      <c r="AN182" s="3"/>
      <c r="AO182" s="3"/>
      <c r="AP182" s="3"/>
      <c r="AQ182" s="3"/>
      <c r="AR182" s="3"/>
    </row>
    <row r="183" spans="1:44" ht="30" customHeight="1">
      <c r="A183" s="45">
        <v>15</v>
      </c>
      <c r="B183" s="97" t="s">
        <v>336</v>
      </c>
      <c r="C183" s="87" t="s">
        <v>55</v>
      </c>
      <c r="D183" s="8"/>
      <c r="E183" s="13"/>
      <c r="F183" s="9" t="s">
        <v>47</v>
      </c>
      <c r="G183" s="9"/>
      <c r="H183" s="11"/>
      <c r="I183" s="10"/>
      <c r="J183" s="11"/>
      <c r="K183" s="554">
        <v>78.078000000000003</v>
      </c>
      <c r="L183" s="105"/>
      <c r="M183" s="98"/>
      <c r="N183" s="234">
        <f t="shared" si="42"/>
        <v>0</v>
      </c>
      <c r="P183" s="27">
        <f t="shared" si="40"/>
        <v>0</v>
      </c>
      <c r="Q183" s="28">
        <f t="shared" si="41"/>
        <v>0</v>
      </c>
      <c r="R183" s="285"/>
      <c r="S183" s="78"/>
      <c r="Y183" s="583"/>
      <c r="AA183" s="586"/>
    </row>
    <row r="184" spans="1:44" ht="30" customHeight="1">
      <c r="A184" s="240">
        <v>16</v>
      </c>
      <c r="B184" s="97" t="s">
        <v>337</v>
      </c>
      <c r="C184" s="87" t="s">
        <v>110</v>
      </c>
      <c r="D184" s="8"/>
      <c r="E184" s="13"/>
      <c r="F184" s="9" t="s">
        <v>47</v>
      </c>
      <c r="G184" s="9"/>
      <c r="H184" s="11"/>
      <c r="I184" s="10"/>
      <c r="J184" s="11"/>
      <c r="K184" s="554">
        <v>148.64850000000001</v>
      </c>
      <c r="L184" s="105"/>
      <c r="M184" s="98"/>
      <c r="N184" s="234">
        <f t="shared" si="42"/>
        <v>0</v>
      </c>
      <c r="P184" s="27">
        <f t="shared" si="40"/>
        <v>0</v>
      </c>
      <c r="Q184" s="28">
        <f t="shared" si="41"/>
        <v>0</v>
      </c>
      <c r="R184" s="285"/>
      <c r="S184" s="78"/>
      <c r="Y184" s="583"/>
      <c r="AA184" s="586"/>
    </row>
    <row r="185" spans="1:44" ht="22.5" customHeight="1">
      <c r="A185" s="45">
        <v>17</v>
      </c>
      <c r="B185" s="97" t="s">
        <v>338</v>
      </c>
      <c r="C185" s="90" t="s">
        <v>56</v>
      </c>
      <c r="D185" s="14"/>
      <c r="E185" s="13"/>
      <c r="F185" s="9" t="s">
        <v>47</v>
      </c>
      <c r="G185" s="9"/>
      <c r="H185" s="11"/>
      <c r="I185" s="10"/>
      <c r="J185" s="11"/>
      <c r="K185" s="554">
        <v>115.83000000000001</v>
      </c>
      <c r="L185" s="105"/>
      <c r="M185" s="98"/>
      <c r="N185" s="234">
        <f t="shared" si="42"/>
        <v>0</v>
      </c>
      <c r="P185" s="27">
        <f t="shared" si="40"/>
        <v>0</v>
      </c>
      <c r="Q185" s="28">
        <f t="shared" si="41"/>
        <v>0</v>
      </c>
      <c r="R185" s="285"/>
      <c r="S185" s="78"/>
      <c r="Y185" s="583"/>
      <c r="AA185" s="586"/>
    </row>
    <row r="186" spans="1:44" ht="24" customHeight="1" thickBot="1">
      <c r="A186" s="45">
        <v>18</v>
      </c>
      <c r="B186" s="236" t="s">
        <v>339</v>
      </c>
      <c r="C186" s="268" t="s">
        <v>111</v>
      </c>
      <c r="D186" s="269"/>
      <c r="E186" s="64"/>
      <c r="F186" s="107" t="s">
        <v>47</v>
      </c>
      <c r="G186" s="107">
        <v>1008</v>
      </c>
      <c r="H186" s="270">
        <v>0.21659999999999999</v>
      </c>
      <c r="I186" s="264">
        <f>1.63/G186</f>
        <v>1.6170634920634919E-3</v>
      </c>
      <c r="J186" s="270"/>
      <c r="K186" s="554">
        <v>171.17100000000002</v>
      </c>
      <c r="L186" s="105"/>
      <c r="M186" s="540"/>
      <c r="N186" s="234">
        <f t="shared" si="42"/>
        <v>0</v>
      </c>
      <c r="P186" s="52">
        <f t="shared" si="40"/>
        <v>0</v>
      </c>
      <c r="Q186" s="53">
        <f t="shared" si="41"/>
        <v>0</v>
      </c>
      <c r="R186" s="285"/>
      <c r="S186" s="78"/>
      <c r="Y186" s="583"/>
      <c r="AA186" s="586"/>
    </row>
    <row r="187" spans="1:44" s="2" customFormat="1" ht="39" customHeight="1" thickBot="1">
      <c r="A187" s="429" t="s">
        <v>405</v>
      </c>
      <c r="B187" s="430"/>
      <c r="C187" s="430"/>
      <c r="D187" s="430"/>
      <c r="E187" s="430"/>
      <c r="F187" s="430"/>
      <c r="G187" s="430"/>
      <c r="H187" s="430"/>
      <c r="I187" s="430"/>
      <c r="J187" s="430"/>
      <c r="K187" s="430">
        <v>0</v>
      </c>
      <c r="L187" s="430"/>
      <c r="M187" s="549"/>
      <c r="N187" s="338"/>
      <c r="O187" s="136"/>
      <c r="P187" s="337"/>
      <c r="Q187" s="338"/>
      <c r="R187" s="285"/>
      <c r="S187" s="78"/>
      <c r="T187" s="3"/>
      <c r="U187" s="3"/>
      <c r="V187" s="3"/>
      <c r="W187" s="3"/>
      <c r="X187" s="584"/>
      <c r="Y187" s="586"/>
      <c r="Z187" s="586"/>
      <c r="AA187" s="586"/>
      <c r="AB187" s="586"/>
      <c r="AC187" s="586"/>
      <c r="AD187" s="586"/>
      <c r="AE187" s="586"/>
      <c r="AF187" s="586"/>
      <c r="AG187" s="586"/>
      <c r="AH187" s="586"/>
      <c r="AI187" s="586"/>
      <c r="AJ187" s="3"/>
      <c r="AK187" s="3"/>
      <c r="AL187" s="3"/>
      <c r="AM187" s="3"/>
      <c r="AN187" s="3"/>
      <c r="AO187" s="3"/>
      <c r="AP187" s="3"/>
      <c r="AQ187" s="3"/>
      <c r="AR187" s="3"/>
    </row>
    <row r="188" spans="1:44" s="3" customFormat="1" ht="20.25" customHeight="1" thickBot="1">
      <c r="A188" s="504" t="s">
        <v>471</v>
      </c>
      <c r="B188" s="505"/>
      <c r="C188" s="505"/>
      <c r="D188" s="505"/>
      <c r="E188" s="505"/>
      <c r="F188" s="505"/>
      <c r="G188" s="505"/>
      <c r="H188" s="505"/>
      <c r="I188" s="505"/>
      <c r="J188" s="505"/>
      <c r="K188" s="505">
        <v>0</v>
      </c>
      <c r="L188" s="505"/>
      <c r="M188" s="564"/>
      <c r="N188" s="565"/>
      <c r="O188" s="25"/>
      <c r="P188" s="581"/>
      <c r="Q188" s="582"/>
      <c r="R188" s="285"/>
      <c r="S188" s="78"/>
      <c r="X188" s="584"/>
      <c r="Y188" s="586"/>
      <c r="Z188" s="586"/>
      <c r="AA188" s="586"/>
      <c r="AB188" s="586"/>
      <c r="AC188" s="586"/>
      <c r="AD188" s="586"/>
      <c r="AE188" s="586"/>
      <c r="AF188" s="586"/>
      <c r="AG188" s="586"/>
      <c r="AH188" s="586"/>
      <c r="AI188" s="586"/>
    </row>
    <row r="189" spans="1:44" s="3" customFormat="1" ht="67.5" customHeight="1" thickBot="1">
      <c r="A189" s="351">
        <v>1</v>
      </c>
      <c r="B189" s="352"/>
      <c r="C189" s="353" t="s">
        <v>472</v>
      </c>
      <c r="D189" s="431"/>
      <c r="E189" s="352"/>
      <c r="F189" s="357" t="s">
        <v>31</v>
      </c>
      <c r="G189" s="352"/>
      <c r="H189" s="352"/>
      <c r="I189" s="352"/>
      <c r="J189" s="358"/>
      <c r="K189" s="561">
        <v>260</v>
      </c>
      <c r="L189" s="556"/>
      <c r="M189" s="215"/>
      <c r="N189" s="118">
        <f>M189*K189</f>
        <v>0</v>
      </c>
      <c r="O189" s="25"/>
      <c r="P189" s="111">
        <f t="shared" ref="P189" si="43">M189*H189</f>
        <v>0</v>
      </c>
      <c r="Q189" s="112">
        <f t="shared" ref="Q189" si="44">I189*M189</f>
        <v>0</v>
      </c>
      <c r="R189" s="285"/>
      <c r="S189" s="78"/>
      <c r="X189" s="584"/>
      <c r="Y189" s="583"/>
      <c r="Z189" s="586"/>
      <c r="AA189" s="586"/>
      <c r="AB189" s="586"/>
      <c r="AC189" s="586"/>
      <c r="AD189" s="586"/>
      <c r="AE189" s="586"/>
      <c r="AF189" s="586"/>
      <c r="AG189" s="586"/>
      <c r="AH189" s="586"/>
      <c r="AI189" s="586"/>
    </row>
    <row r="190" spans="1:44" s="3" customFormat="1" ht="63" customHeight="1" thickBot="1">
      <c r="A190" s="354">
        <v>2</v>
      </c>
      <c r="B190" s="355"/>
      <c r="C190" s="356" t="s">
        <v>473</v>
      </c>
      <c r="D190" s="432"/>
      <c r="E190" s="359"/>
      <c r="F190" s="357" t="s">
        <v>8</v>
      </c>
      <c r="G190" s="360"/>
      <c r="H190" s="355"/>
      <c r="I190" s="355"/>
      <c r="J190" s="359"/>
      <c r="K190" s="561">
        <v>458.9</v>
      </c>
      <c r="L190" s="556"/>
      <c r="M190" s="98"/>
      <c r="N190" s="118">
        <f>M190*K190</f>
        <v>0</v>
      </c>
      <c r="O190" s="25"/>
      <c r="P190" s="111">
        <f t="shared" ref="P190" si="45">M190*H190</f>
        <v>0</v>
      </c>
      <c r="Q190" s="112">
        <f t="shared" ref="Q190" si="46">I190*M190</f>
        <v>0</v>
      </c>
      <c r="R190" s="285"/>
      <c r="S190" s="78"/>
      <c r="X190" s="584"/>
      <c r="Y190" s="583"/>
      <c r="Z190" s="586"/>
      <c r="AA190" s="586"/>
      <c r="AB190" s="586"/>
      <c r="AC190" s="586"/>
      <c r="AD190" s="586"/>
      <c r="AE190" s="586"/>
      <c r="AF190" s="586"/>
      <c r="AG190" s="586"/>
      <c r="AH190" s="586"/>
      <c r="AI190" s="586"/>
    </row>
    <row r="191" spans="1:44" s="2" customFormat="1" ht="21" customHeight="1" thickBot="1">
      <c r="A191" s="417" t="s">
        <v>419</v>
      </c>
      <c r="B191" s="418"/>
      <c r="C191" s="418"/>
      <c r="D191" s="418"/>
      <c r="E191" s="418"/>
      <c r="F191" s="418"/>
      <c r="G191" s="418"/>
      <c r="H191" s="418"/>
      <c r="I191" s="418"/>
      <c r="J191" s="418"/>
      <c r="K191" s="418">
        <v>0</v>
      </c>
      <c r="L191" s="418"/>
      <c r="M191" s="550"/>
      <c r="N191" s="333"/>
      <c r="O191" s="136"/>
      <c r="P191" s="332"/>
      <c r="Q191" s="333"/>
      <c r="R191" s="285"/>
      <c r="S191" s="78"/>
      <c r="T191" s="3"/>
      <c r="U191" s="3"/>
      <c r="V191" s="3"/>
      <c r="W191" s="3"/>
      <c r="X191" s="584"/>
      <c r="Y191" s="586"/>
      <c r="Z191" s="586"/>
      <c r="AA191" s="586"/>
      <c r="AB191" s="586"/>
      <c r="AC191" s="586"/>
      <c r="AD191" s="586"/>
      <c r="AE191" s="586"/>
      <c r="AF191" s="586"/>
      <c r="AG191" s="586"/>
      <c r="AH191" s="586"/>
      <c r="AI191" s="586"/>
      <c r="AJ191" s="3"/>
      <c r="AK191" s="3"/>
      <c r="AL191" s="3"/>
      <c r="AM191" s="3"/>
      <c r="AN191" s="3"/>
      <c r="AO191" s="3"/>
      <c r="AP191" s="3"/>
      <c r="AQ191" s="3"/>
      <c r="AR191" s="3"/>
    </row>
    <row r="192" spans="1:44" s="2" customFormat="1" ht="45" customHeight="1">
      <c r="A192" s="339">
        <v>1</v>
      </c>
      <c r="B192" s="431"/>
      <c r="C192" s="242" t="s">
        <v>381</v>
      </c>
      <c r="D192" s="431"/>
      <c r="E192" s="244"/>
      <c r="F192" s="245">
        <v>10</v>
      </c>
      <c r="G192" s="245">
        <v>660</v>
      </c>
      <c r="H192" s="246">
        <v>0.62</v>
      </c>
      <c r="I192" s="247">
        <f t="shared" ref="I192:I203" si="47">1.63/G192</f>
        <v>2.4696969696969694E-3</v>
      </c>
      <c r="J192" s="248">
        <v>7630014913527</v>
      </c>
      <c r="K192" s="554">
        <v>1422.2</v>
      </c>
      <c r="L192" s="105"/>
      <c r="M192" s="545"/>
      <c r="N192" s="234">
        <f>M192*K192</f>
        <v>0</v>
      </c>
      <c r="O192" s="273"/>
      <c r="P192" s="230">
        <f t="shared" ref="P192" si="48">M192*H192</f>
        <v>0</v>
      </c>
      <c r="Q192" s="231">
        <f t="shared" ref="Q192" si="49">I192*M192</f>
        <v>0</v>
      </c>
      <c r="R192" s="285"/>
      <c r="S192" s="78"/>
      <c r="T192" s="3"/>
      <c r="U192" s="3"/>
      <c r="V192" s="3"/>
      <c r="W192" s="3"/>
      <c r="X192" s="584"/>
      <c r="Y192" s="600"/>
      <c r="Z192" s="586"/>
      <c r="AA192" s="586"/>
      <c r="AB192" s="586"/>
      <c r="AC192" s="586"/>
      <c r="AD192" s="586"/>
      <c r="AE192" s="586"/>
      <c r="AF192" s="586"/>
      <c r="AG192" s="586"/>
      <c r="AH192" s="586"/>
      <c r="AI192" s="586"/>
      <c r="AJ192" s="3"/>
      <c r="AK192" s="3"/>
      <c r="AL192" s="3"/>
      <c r="AM192" s="3"/>
      <c r="AN192" s="3"/>
      <c r="AO192" s="3"/>
      <c r="AP192" s="3"/>
      <c r="AQ192" s="3"/>
      <c r="AR192" s="3"/>
    </row>
    <row r="193" spans="1:44" s="2" customFormat="1" ht="44.25" customHeight="1">
      <c r="A193" s="277">
        <v>2</v>
      </c>
      <c r="B193" s="432"/>
      <c r="C193" s="124" t="s">
        <v>382</v>
      </c>
      <c r="D193" s="432"/>
      <c r="E193" s="126"/>
      <c r="F193" s="125">
        <v>10</v>
      </c>
      <c r="G193" s="125">
        <v>660</v>
      </c>
      <c r="H193" s="48">
        <v>0.62</v>
      </c>
      <c r="I193" s="10">
        <f t="shared" si="47"/>
        <v>2.4696969696969694E-3</v>
      </c>
      <c r="J193" s="48"/>
      <c r="K193" s="554">
        <v>1422.2</v>
      </c>
      <c r="L193" s="105"/>
      <c r="M193" s="98"/>
      <c r="N193" s="234">
        <f t="shared" ref="N193:N203" si="50">M193*K193</f>
        <v>0</v>
      </c>
      <c r="O193" s="273"/>
      <c r="P193" s="27">
        <f t="shared" ref="P193:P203" si="51">M193*H193</f>
        <v>0</v>
      </c>
      <c r="Q193" s="28">
        <f t="shared" ref="Q193:Q203" si="52">I193*M193</f>
        <v>0</v>
      </c>
      <c r="R193" s="285"/>
      <c r="S193" s="78"/>
      <c r="T193" s="3"/>
      <c r="U193" s="3"/>
      <c r="V193" s="3"/>
      <c r="W193" s="3"/>
      <c r="X193" s="584"/>
      <c r="Y193" s="600"/>
      <c r="Z193" s="586"/>
      <c r="AA193" s="586"/>
      <c r="AB193" s="586"/>
      <c r="AC193" s="586"/>
      <c r="AD193" s="586"/>
      <c r="AE193" s="586"/>
      <c r="AF193" s="586"/>
      <c r="AG193" s="586"/>
      <c r="AH193" s="586"/>
      <c r="AI193" s="586"/>
      <c r="AJ193" s="3"/>
      <c r="AK193" s="3"/>
      <c r="AL193" s="3"/>
      <c r="AM193" s="3"/>
      <c r="AN193" s="3"/>
      <c r="AO193" s="3"/>
      <c r="AP193" s="3"/>
      <c r="AQ193" s="3"/>
      <c r="AR193" s="3"/>
    </row>
    <row r="194" spans="1:44" s="2" customFormat="1" ht="38.25" customHeight="1">
      <c r="A194" s="277">
        <v>3</v>
      </c>
      <c r="B194" s="432"/>
      <c r="C194" s="124" t="s">
        <v>383</v>
      </c>
      <c r="D194" s="432"/>
      <c r="E194" s="126"/>
      <c r="F194" s="125">
        <v>10</v>
      </c>
      <c r="G194" s="125">
        <v>660</v>
      </c>
      <c r="H194" s="48">
        <v>0.62</v>
      </c>
      <c r="I194" s="10">
        <f t="shared" si="47"/>
        <v>2.4696969696969694E-3</v>
      </c>
      <c r="J194" s="127">
        <v>7630014913558</v>
      </c>
      <c r="K194" s="554">
        <v>1422.2</v>
      </c>
      <c r="L194" s="105"/>
      <c r="M194" s="98"/>
      <c r="N194" s="234">
        <f t="shared" si="50"/>
        <v>0</v>
      </c>
      <c r="O194" s="273"/>
      <c r="P194" s="27">
        <f t="shared" si="51"/>
        <v>0</v>
      </c>
      <c r="Q194" s="28">
        <f t="shared" si="52"/>
        <v>0</v>
      </c>
      <c r="R194" s="285"/>
      <c r="S194" s="78"/>
      <c r="T194" s="3"/>
      <c r="U194" s="3"/>
      <c r="V194" s="3"/>
      <c r="W194" s="3"/>
      <c r="X194" s="584"/>
      <c r="Y194" s="600"/>
      <c r="Z194" s="586"/>
      <c r="AA194" s="586"/>
      <c r="AB194" s="586"/>
      <c r="AC194" s="586"/>
      <c r="AD194" s="586"/>
      <c r="AE194" s="586"/>
      <c r="AF194" s="586"/>
      <c r="AG194" s="586"/>
      <c r="AH194" s="586"/>
      <c r="AI194" s="586"/>
      <c r="AJ194" s="3"/>
      <c r="AK194" s="3"/>
      <c r="AL194" s="3"/>
      <c r="AM194" s="3"/>
      <c r="AN194" s="3"/>
      <c r="AO194" s="3"/>
      <c r="AP194" s="3"/>
      <c r="AQ194" s="3"/>
      <c r="AR194" s="3"/>
    </row>
    <row r="195" spans="1:44" s="2" customFormat="1" ht="36" customHeight="1">
      <c r="A195" s="277">
        <v>4</v>
      </c>
      <c r="B195" s="432"/>
      <c r="C195" s="124" t="s">
        <v>384</v>
      </c>
      <c r="D195" s="432"/>
      <c r="E195" s="126"/>
      <c r="F195" s="125">
        <v>10</v>
      </c>
      <c r="G195" s="125">
        <v>660</v>
      </c>
      <c r="H195" s="48">
        <v>0.62</v>
      </c>
      <c r="I195" s="10">
        <f t="shared" si="47"/>
        <v>2.4696969696969694E-3</v>
      </c>
      <c r="J195" s="48"/>
      <c r="K195" s="554">
        <v>1422.2</v>
      </c>
      <c r="L195" s="105"/>
      <c r="M195" s="98"/>
      <c r="N195" s="234">
        <f t="shared" si="50"/>
        <v>0</v>
      </c>
      <c r="O195" s="273"/>
      <c r="P195" s="27">
        <f t="shared" si="51"/>
        <v>0</v>
      </c>
      <c r="Q195" s="28">
        <f t="shared" si="52"/>
        <v>0</v>
      </c>
      <c r="R195" s="285"/>
      <c r="S195" s="78"/>
      <c r="T195" s="3"/>
      <c r="U195" s="3"/>
      <c r="V195" s="3"/>
      <c r="W195" s="3"/>
      <c r="X195" s="584"/>
      <c r="Y195" s="600"/>
      <c r="Z195" s="586"/>
      <c r="AA195" s="586"/>
      <c r="AB195" s="586"/>
      <c r="AC195" s="586"/>
      <c r="AD195" s="586"/>
      <c r="AE195" s="586"/>
      <c r="AF195" s="586"/>
      <c r="AG195" s="586"/>
      <c r="AH195" s="586"/>
      <c r="AI195" s="586"/>
      <c r="AJ195" s="3"/>
      <c r="AK195" s="3"/>
      <c r="AL195" s="3"/>
      <c r="AM195" s="3"/>
      <c r="AN195" s="3"/>
      <c r="AO195" s="3"/>
      <c r="AP195" s="3"/>
      <c r="AQ195" s="3"/>
      <c r="AR195" s="3"/>
    </row>
    <row r="196" spans="1:44" s="2" customFormat="1" ht="37.5" customHeight="1">
      <c r="A196" s="277">
        <v>5</v>
      </c>
      <c r="B196" s="432"/>
      <c r="C196" s="124" t="s">
        <v>385</v>
      </c>
      <c r="D196" s="433"/>
      <c r="E196" s="126"/>
      <c r="F196" s="109">
        <v>144</v>
      </c>
      <c r="G196" s="125">
        <v>9504</v>
      </c>
      <c r="H196" s="125">
        <v>2.7400000000000001E-2</v>
      </c>
      <c r="I196" s="10">
        <f t="shared" si="47"/>
        <v>1.7150673400673401E-4</v>
      </c>
      <c r="J196" s="48"/>
      <c r="K196" s="554">
        <v>69.355000000000004</v>
      </c>
      <c r="L196" s="105"/>
      <c r="M196" s="98"/>
      <c r="N196" s="234">
        <f t="shared" si="50"/>
        <v>0</v>
      </c>
      <c r="O196" s="273"/>
      <c r="P196" s="27">
        <f t="shared" si="51"/>
        <v>0</v>
      </c>
      <c r="Q196" s="28">
        <f t="shared" si="52"/>
        <v>0</v>
      </c>
      <c r="R196" s="285"/>
      <c r="S196" s="78"/>
      <c r="T196" s="3"/>
      <c r="U196" s="3"/>
      <c r="V196" s="3"/>
      <c r="W196" s="3"/>
      <c r="X196" s="584"/>
      <c r="Y196" s="600"/>
      <c r="Z196" s="586"/>
      <c r="AA196" s="586"/>
      <c r="AB196" s="586"/>
      <c r="AC196" s="586"/>
      <c r="AD196" s="586"/>
      <c r="AE196" s="586"/>
      <c r="AF196" s="586"/>
      <c r="AG196" s="586"/>
      <c r="AH196" s="586"/>
      <c r="AI196" s="586"/>
      <c r="AJ196" s="3"/>
      <c r="AK196" s="3"/>
      <c r="AL196" s="3"/>
      <c r="AM196" s="3"/>
      <c r="AN196" s="3"/>
      <c r="AO196" s="3"/>
      <c r="AP196" s="3"/>
      <c r="AQ196" s="3"/>
      <c r="AR196" s="3"/>
    </row>
    <row r="197" spans="1:44" s="2" customFormat="1" ht="45" customHeight="1">
      <c r="A197" s="277">
        <v>6</v>
      </c>
      <c r="B197" s="432"/>
      <c r="C197" s="124" t="s">
        <v>386</v>
      </c>
      <c r="D197" s="434"/>
      <c r="E197" s="126"/>
      <c r="F197" s="109">
        <v>144</v>
      </c>
      <c r="G197" s="125">
        <v>9504</v>
      </c>
      <c r="H197" s="125">
        <v>2.7400000000000001E-2</v>
      </c>
      <c r="I197" s="10">
        <f t="shared" si="47"/>
        <v>1.7150673400673401E-4</v>
      </c>
      <c r="J197" s="12">
        <v>7630014913756</v>
      </c>
      <c r="K197" s="554">
        <v>69.355000000000004</v>
      </c>
      <c r="L197" s="105"/>
      <c r="M197" s="98"/>
      <c r="N197" s="234">
        <f t="shared" si="50"/>
        <v>0</v>
      </c>
      <c r="O197" s="273"/>
      <c r="P197" s="27">
        <f t="shared" si="51"/>
        <v>0</v>
      </c>
      <c r="Q197" s="28">
        <f t="shared" si="52"/>
        <v>0</v>
      </c>
      <c r="R197" s="285"/>
      <c r="S197" s="78"/>
      <c r="T197" s="3"/>
      <c r="U197" s="3"/>
      <c r="V197" s="3"/>
      <c r="W197" s="3"/>
      <c r="X197" s="584"/>
      <c r="Y197" s="600"/>
      <c r="Z197" s="586"/>
      <c r="AA197" s="586"/>
      <c r="AB197" s="586"/>
      <c r="AC197" s="586"/>
      <c r="AD197" s="586"/>
      <c r="AE197" s="586"/>
      <c r="AF197" s="586"/>
      <c r="AG197" s="586"/>
      <c r="AH197" s="586"/>
      <c r="AI197" s="586"/>
      <c r="AJ197" s="3"/>
      <c r="AK197" s="3"/>
      <c r="AL197" s="3"/>
      <c r="AM197" s="3"/>
      <c r="AN197" s="3"/>
      <c r="AO197" s="3"/>
      <c r="AP197" s="3"/>
      <c r="AQ197" s="3"/>
      <c r="AR197" s="3"/>
    </row>
    <row r="198" spans="1:44" s="2" customFormat="1" ht="38.25" customHeight="1">
      <c r="A198" s="277">
        <v>7</v>
      </c>
      <c r="B198" s="432"/>
      <c r="C198" s="124" t="s">
        <v>387</v>
      </c>
      <c r="D198" s="434"/>
      <c r="E198" s="126"/>
      <c r="F198" s="109">
        <v>144</v>
      </c>
      <c r="G198" s="125">
        <v>9504</v>
      </c>
      <c r="H198" s="125">
        <v>2.7400000000000001E-2</v>
      </c>
      <c r="I198" s="10">
        <f t="shared" si="47"/>
        <v>1.7150673400673401E-4</v>
      </c>
      <c r="J198" s="12"/>
      <c r="K198" s="554">
        <v>69.355000000000004</v>
      </c>
      <c r="L198" s="105"/>
      <c r="M198" s="98"/>
      <c r="N198" s="234">
        <f t="shared" si="50"/>
        <v>0</v>
      </c>
      <c r="O198" s="273"/>
      <c r="P198" s="27">
        <f t="shared" si="51"/>
        <v>0</v>
      </c>
      <c r="Q198" s="28">
        <f t="shared" si="52"/>
        <v>0</v>
      </c>
      <c r="R198" s="285"/>
      <c r="S198" s="78"/>
      <c r="T198" s="3"/>
      <c r="U198" s="3"/>
      <c r="V198" s="3"/>
      <c r="W198" s="3"/>
      <c r="X198" s="584"/>
      <c r="Y198" s="600"/>
      <c r="Z198" s="586"/>
      <c r="AA198" s="586"/>
      <c r="AB198" s="586"/>
      <c r="AC198" s="586"/>
      <c r="AD198" s="586"/>
      <c r="AE198" s="586"/>
      <c r="AF198" s="586"/>
      <c r="AG198" s="586"/>
      <c r="AH198" s="586"/>
      <c r="AI198" s="586"/>
      <c r="AJ198" s="3"/>
      <c r="AK198" s="3"/>
      <c r="AL198" s="3"/>
      <c r="AM198" s="3"/>
      <c r="AN198" s="3"/>
      <c r="AO198" s="3"/>
      <c r="AP198" s="3"/>
      <c r="AQ198" s="3"/>
      <c r="AR198" s="3"/>
    </row>
    <row r="199" spans="1:44" s="2" customFormat="1" ht="38.25" customHeight="1">
      <c r="A199" s="277">
        <v>8</v>
      </c>
      <c r="B199" s="432"/>
      <c r="C199" s="124" t="s">
        <v>388</v>
      </c>
      <c r="D199" s="434"/>
      <c r="E199" s="126"/>
      <c r="F199" s="109">
        <v>144</v>
      </c>
      <c r="G199" s="125">
        <v>9504</v>
      </c>
      <c r="H199" s="125">
        <v>2.7400000000000001E-2</v>
      </c>
      <c r="I199" s="10">
        <f t="shared" si="47"/>
        <v>1.7150673400673401E-4</v>
      </c>
      <c r="J199" s="12">
        <v>7630014913770</v>
      </c>
      <c r="K199" s="554">
        <v>69.355000000000004</v>
      </c>
      <c r="L199" s="105"/>
      <c r="M199" s="98"/>
      <c r="N199" s="234">
        <f t="shared" si="50"/>
        <v>0</v>
      </c>
      <c r="O199" s="273"/>
      <c r="P199" s="27">
        <f t="shared" si="51"/>
        <v>0</v>
      </c>
      <c r="Q199" s="28">
        <f t="shared" si="52"/>
        <v>0</v>
      </c>
      <c r="R199" s="285"/>
      <c r="S199" s="78"/>
      <c r="T199" s="3"/>
      <c r="U199" s="3"/>
      <c r="V199" s="3"/>
      <c r="W199" s="3"/>
      <c r="X199" s="584"/>
      <c r="Y199" s="600"/>
      <c r="Z199" s="586"/>
      <c r="AA199" s="586"/>
      <c r="AB199" s="586"/>
      <c r="AC199" s="586"/>
      <c r="AD199" s="586"/>
      <c r="AE199" s="586"/>
      <c r="AF199" s="586"/>
      <c r="AG199" s="586"/>
      <c r="AH199" s="586"/>
      <c r="AI199" s="586"/>
      <c r="AJ199" s="3"/>
      <c r="AK199" s="3"/>
      <c r="AL199" s="3"/>
      <c r="AM199" s="3"/>
      <c r="AN199" s="3"/>
      <c r="AO199" s="3"/>
      <c r="AP199" s="3"/>
      <c r="AQ199" s="3"/>
      <c r="AR199" s="3"/>
    </row>
    <row r="200" spans="1:44" s="2" customFormat="1" ht="86.25" customHeight="1">
      <c r="A200" s="277">
        <v>9</v>
      </c>
      <c r="B200" s="432"/>
      <c r="C200" s="124" t="s">
        <v>389</v>
      </c>
      <c r="D200" s="434"/>
      <c r="E200" s="126"/>
      <c r="F200" s="109">
        <v>240</v>
      </c>
      <c r="G200" s="109">
        <v>7200</v>
      </c>
      <c r="H200" s="11">
        <v>3.04E-2</v>
      </c>
      <c r="I200" s="10">
        <f t="shared" si="47"/>
        <v>2.2638888888888887E-4</v>
      </c>
      <c r="J200" s="12"/>
      <c r="K200" s="554">
        <v>45.5</v>
      </c>
      <c r="L200" s="105"/>
      <c r="M200" s="98"/>
      <c r="N200" s="234">
        <f t="shared" si="50"/>
        <v>0</v>
      </c>
      <c r="O200" s="273"/>
      <c r="P200" s="27">
        <f t="shared" si="51"/>
        <v>0</v>
      </c>
      <c r="Q200" s="28">
        <f t="shared" si="52"/>
        <v>0</v>
      </c>
      <c r="R200" s="285"/>
      <c r="S200" s="78"/>
      <c r="T200" s="3"/>
      <c r="U200" s="3"/>
      <c r="V200" s="3"/>
      <c r="W200" s="3"/>
      <c r="X200" s="584"/>
      <c r="Y200" s="600"/>
      <c r="Z200" s="586"/>
      <c r="AA200" s="586"/>
      <c r="AB200" s="586"/>
      <c r="AC200" s="586"/>
      <c r="AD200" s="586"/>
      <c r="AE200" s="586"/>
      <c r="AF200" s="586"/>
      <c r="AG200" s="586"/>
      <c r="AH200" s="586"/>
      <c r="AI200" s="586"/>
      <c r="AJ200" s="3"/>
      <c r="AK200" s="3"/>
      <c r="AL200" s="3"/>
      <c r="AM200" s="3"/>
      <c r="AN200" s="3"/>
      <c r="AO200" s="3"/>
      <c r="AP200" s="3"/>
      <c r="AQ200" s="3"/>
      <c r="AR200" s="3"/>
    </row>
    <row r="201" spans="1:44" s="2" customFormat="1" ht="78" customHeight="1">
      <c r="A201" s="277">
        <v>10</v>
      </c>
      <c r="B201" s="432"/>
      <c r="C201" s="124" t="s">
        <v>390</v>
      </c>
      <c r="D201" s="434"/>
      <c r="E201" s="126"/>
      <c r="F201" s="109">
        <v>240</v>
      </c>
      <c r="G201" s="109">
        <v>7200</v>
      </c>
      <c r="H201" s="11">
        <v>3.04E-2</v>
      </c>
      <c r="I201" s="10">
        <f t="shared" si="47"/>
        <v>2.2638888888888887E-4</v>
      </c>
      <c r="J201" s="12">
        <v>7630014917884</v>
      </c>
      <c r="K201" s="554">
        <v>45.5</v>
      </c>
      <c r="L201" s="105"/>
      <c r="M201" s="98"/>
      <c r="N201" s="234">
        <f t="shared" si="50"/>
        <v>0</v>
      </c>
      <c r="O201" s="273"/>
      <c r="P201" s="27">
        <f t="shared" si="51"/>
        <v>0</v>
      </c>
      <c r="Q201" s="28">
        <f t="shared" si="52"/>
        <v>0</v>
      </c>
      <c r="R201" s="285"/>
      <c r="S201" s="78"/>
      <c r="T201" s="3"/>
      <c r="U201" s="3"/>
      <c r="V201" s="3"/>
      <c r="W201" s="3"/>
      <c r="X201" s="584"/>
      <c r="Y201" s="600"/>
      <c r="Z201" s="586"/>
      <c r="AA201" s="586"/>
      <c r="AB201" s="586"/>
      <c r="AC201" s="586"/>
      <c r="AD201" s="586"/>
      <c r="AE201" s="586"/>
      <c r="AF201" s="586"/>
      <c r="AG201" s="586"/>
      <c r="AH201" s="586"/>
      <c r="AI201" s="586"/>
      <c r="AJ201" s="3"/>
      <c r="AK201" s="3"/>
      <c r="AL201" s="3"/>
      <c r="AM201" s="3"/>
      <c r="AN201" s="3"/>
      <c r="AO201" s="3"/>
      <c r="AP201" s="3"/>
      <c r="AQ201" s="3"/>
      <c r="AR201" s="3"/>
    </row>
    <row r="202" spans="1:44" s="2" customFormat="1" ht="80.25" customHeight="1">
      <c r="A202" s="277">
        <v>11</v>
      </c>
      <c r="B202" s="432"/>
      <c r="C202" s="124" t="s">
        <v>391</v>
      </c>
      <c r="D202" s="434"/>
      <c r="E202" s="126"/>
      <c r="F202" s="109">
        <v>240</v>
      </c>
      <c r="G202" s="109">
        <v>7200</v>
      </c>
      <c r="H202" s="11">
        <v>3.04E-2</v>
      </c>
      <c r="I202" s="10">
        <f t="shared" si="47"/>
        <v>2.2638888888888887E-4</v>
      </c>
      <c r="J202" s="128"/>
      <c r="K202" s="554">
        <v>45.5</v>
      </c>
      <c r="L202" s="105"/>
      <c r="M202" s="98"/>
      <c r="N202" s="234">
        <f t="shared" si="50"/>
        <v>0</v>
      </c>
      <c r="O202" s="273"/>
      <c r="P202" s="27">
        <f t="shared" si="51"/>
        <v>0</v>
      </c>
      <c r="Q202" s="28">
        <f t="shared" si="52"/>
        <v>0</v>
      </c>
      <c r="R202" s="285"/>
      <c r="S202" s="78"/>
      <c r="T202" s="3"/>
      <c r="U202" s="3"/>
      <c r="V202" s="3"/>
      <c r="W202" s="3"/>
      <c r="X202" s="584"/>
      <c r="Y202" s="600"/>
      <c r="Z202" s="586"/>
      <c r="AA202" s="586"/>
      <c r="AB202" s="586"/>
      <c r="AC202" s="586"/>
      <c r="AD202" s="586"/>
      <c r="AE202" s="586"/>
      <c r="AF202" s="586"/>
      <c r="AG202" s="586"/>
      <c r="AH202" s="586"/>
      <c r="AI202" s="586"/>
      <c r="AJ202" s="3"/>
      <c r="AK202" s="3"/>
      <c r="AL202" s="3"/>
      <c r="AM202" s="3"/>
      <c r="AN202" s="3"/>
      <c r="AO202" s="3"/>
      <c r="AP202" s="3"/>
      <c r="AQ202" s="3"/>
      <c r="AR202" s="3"/>
    </row>
    <row r="203" spans="1:44" s="2" customFormat="1" ht="82.5" customHeight="1" thickBot="1">
      <c r="A203" s="278">
        <v>12</v>
      </c>
      <c r="B203" s="433"/>
      <c r="C203" s="279" t="s">
        <v>392</v>
      </c>
      <c r="D203" s="434"/>
      <c r="E203" s="64"/>
      <c r="F203" s="107">
        <v>240</v>
      </c>
      <c r="G203" s="107">
        <v>7200</v>
      </c>
      <c r="H203" s="270">
        <v>3.04E-2</v>
      </c>
      <c r="I203" s="264">
        <f t="shared" si="47"/>
        <v>2.2638888888888887E-4</v>
      </c>
      <c r="J203" s="270"/>
      <c r="K203" s="554">
        <v>45.5</v>
      </c>
      <c r="L203" s="105"/>
      <c r="M203" s="544"/>
      <c r="N203" s="234">
        <f t="shared" si="50"/>
        <v>0</v>
      </c>
      <c r="O203" s="273"/>
      <c r="P203" s="228">
        <f t="shared" si="51"/>
        <v>0</v>
      </c>
      <c r="Q203" s="229">
        <f t="shared" si="52"/>
        <v>0</v>
      </c>
      <c r="R203" s="285"/>
      <c r="S203" s="78"/>
      <c r="T203" s="3"/>
      <c r="U203" s="3"/>
      <c r="V203" s="3"/>
      <c r="W203" s="3"/>
      <c r="X203" s="584"/>
      <c r="Y203" s="600"/>
      <c r="Z203" s="586"/>
      <c r="AA203" s="586"/>
      <c r="AB203" s="586"/>
      <c r="AC203" s="586"/>
      <c r="AD203" s="586"/>
      <c r="AE203" s="586"/>
      <c r="AF203" s="586"/>
      <c r="AG203" s="586"/>
      <c r="AH203" s="586"/>
      <c r="AI203" s="586"/>
      <c r="AJ203" s="3"/>
      <c r="AK203" s="3"/>
      <c r="AL203" s="3"/>
      <c r="AM203" s="3"/>
      <c r="AN203" s="3"/>
      <c r="AO203" s="3"/>
      <c r="AP203" s="3"/>
      <c r="AQ203" s="3"/>
      <c r="AR203" s="3"/>
    </row>
    <row r="204" spans="1:44" s="2" customFormat="1" ht="21" customHeight="1" thickBot="1">
      <c r="A204" s="417" t="s">
        <v>420</v>
      </c>
      <c r="B204" s="418"/>
      <c r="C204" s="418"/>
      <c r="D204" s="418"/>
      <c r="E204" s="418"/>
      <c r="F204" s="418"/>
      <c r="G204" s="418"/>
      <c r="H204" s="418"/>
      <c r="I204" s="418"/>
      <c r="J204" s="418"/>
      <c r="K204" s="418">
        <v>0</v>
      </c>
      <c r="L204" s="418"/>
      <c r="M204" s="550"/>
      <c r="N204" s="272"/>
      <c r="O204" s="273"/>
      <c r="P204" s="271"/>
      <c r="Q204" s="272"/>
      <c r="R204" s="285"/>
      <c r="S204" s="78"/>
      <c r="T204" s="3"/>
      <c r="U204" s="3"/>
      <c r="V204" s="3"/>
      <c r="W204" s="3"/>
      <c r="X204" s="584"/>
      <c r="Y204" s="586"/>
      <c r="Z204" s="586"/>
      <c r="AA204" s="586"/>
      <c r="AB204" s="586"/>
      <c r="AC204" s="586"/>
      <c r="AD204" s="586"/>
      <c r="AE204" s="586"/>
      <c r="AF204" s="586"/>
      <c r="AG204" s="586"/>
      <c r="AH204" s="586"/>
      <c r="AI204" s="586"/>
      <c r="AJ204" s="3"/>
      <c r="AK204" s="3"/>
      <c r="AL204" s="3"/>
      <c r="AM204" s="3"/>
      <c r="AN204" s="3"/>
      <c r="AO204" s="3"/>
      <c r="AP204" s="3"/>
      <c r="AQ204" s="3"/>
      <c r="AR204" s="3"/>
    </row>
    <row r="205" spans="1:44" s="2" customFormat="1" ht="81.75" customHeight="1">
      <c r="A205" s="117">
        <v>1</v>
      </c>
      <c r="B205" s="291"/>
      <c r="C205" s="204" t="s">
        <v>406</v>
      </c>
      <c r="D205" s="291"/>
      <c r="E205" s="291"/>
      <c r="F205" s="218" t="s">
        <v>35</v>
      </c>
      <c r="G205" s="291"/>
      <c r="H205" s="291"/>
      <c r="I205" s="291"/>
      <c r="J205" s="296"/>
      <c r="K205" s="554">
        <v>65.78</v>
      </c>
      <c r="L205" s="105"/>
      <c r="M205" s="545"/>
      <c r="N205" s="234">
        <f>M205*K205</f>
        <v>0</v>
      </c>
      <c r="O205" s="136"/>
      <c r="P205" s="230">
        <f t="shared" ref="P205" si="53">M205*H205</f>
        <v>0</v>
      </c>
      <c r="Q205" s="231">
        <f t="shared" ref="Q205" si="54">I205*M205</f>
        <v>0</v>
      </c>
      <c r="R205" s="285"/>
      <c r="S205" s="78"/>
      <c r="T205" s="3"/>
      <c r="U205" s="3"/>
      <c r="V205" s="3"/>
      <c r="W205" s="3"/>
      <c r="X205" s="584"/>
      <c r="Y205" s="583"/>
      <c r="Z205" s="586"/>
      <c r="AA205" s="586"/>
      <c r="AB205" s="586"/>
      <c r="AC205" s="586"/>
      <c r="AD205" s="586"/>
      <c r="AE205" s="586"/>
      <c r="AF205" s="586"/>
      <c r="AG205" s="586"/>
      <c r="AH205" s="586"/>
      <c r="AI205" s="586"/>
      <c r="AJ205" s="3"/>
      <c r="AK205" s="3"/>
      <c r="AL205" s="3"/>
      <c r="AM205" s="3"/>
      <c r="AN205" s="3"/>
      <c r="AO205" s="3"/>
      <c r="AP205" s="3"/>
      <c r="AQ205" s="3"/>
      <c r="AR205" s="3"/>
    </row>
    <row r="206" spans="1:44" s="2" customFormat="1" ht="60" customHeight="1">
      <c r="A206" s="119">
        <v>2</v>
      </c>
      <c r="B206" s="432"/>
      <c r="C206" s="475" t="s">
        <v>407</v>
      </c>
      <c r="D206" s="432"/>
      <c r="E206" s="432"/>
      <c r="F206" s="109" t="s">
        <v>35</v>
      </c>
      <c r="G206" s="432"/>
      <c r="H206" s="432"/>
      <c r="I206" s="432"/>
      <c r="J206" s="297"/>
      <c r="K206" s="554">
        <v>65.78</v>
      </c>
      <c r="L206" s="105"/>
      <c r="M206" s="98"/>
      <c r="N206" s="234">
        <f t="shared" ref="N206:N210" si="55">M206*K206</f>
        <v>0</v>
      </c>
      <c r="O206" s="136"/>
      <c r="P206" s="27">
        <f t="shared" ref="P206:P209" si="56">M206*H206</f>
        <v>0</v>
      </c>
      <c r="Q206" s="28">
        <f t="shared" ref="Q206:Q209" si="57">I206*M206</f>
        <v>0</v>
      </c>
      <c r="R206" s="285"/>
      <c r="S206" s="78"/>
      <c r="T206" s="3"/>
      <c r="U206" s="3"/>
      <c r="V206" s="3"/>
      <c r="W206" s="3"/>
      <c r="X206" s="584"/>
      <c r="Y206" s="583"/>
      <c r="Z206" s="586"/>
      <c r="AA206" s="586"/>
      <c r="AB206" s="586"/>
      <c r="AC206" s="586"/>
      <c r="AD206" s="586"/>
      <c r="AE206" s="586"/>
      <c r="AF206" s="586"/>
      <c r="AG206" s="586"/>
      <c r="AH206" s="586"/>
      <c r="AI206" s="586"/>
      <c r="AJ206" s="3"/>
      <c r="AK206" s="3"/>
      <c r="AL206" s="3"/>
      <c r="AM206" s="3"/>
      <c r="AN206" s="3"/>
      <c r="AO206" s="3"/>
      <c r="AP206" s="3"/>
      <c r="AQ206" s="3"/>
      <c r="AR206" s="3"/>
    </row>
    <row r="207" spans="1:44" s="2" customFormat="1" ht="55.5" customHeight="1">
      <c r="A207" s="119">
        <v>3</v>
      </c>
      <c r="B207" s="432"/>
      <c r="C207" s="475" t="s">
        <v>408</v>
      </c>
      <c r="D207" s="432"/>
      <c r="E207" s="432"/>
      <c r="F207" s="109" t="s">
        <v>35</v>
      </c>
      <c r="G207" s="432"/>
      <c r="H207" s="432"/>
      <c r="I207" s="432"/>
      <c r="J207" s="297"/>
      <c r="K207" s="554">
        <v>65.78</v>
      </c>
      <c r="L207" s="105"/>
      <c r="M207" s="98"/>
      <c r="N207" s="234">
        <f t="shared" si="55"/>
        <v>0</v>
      </c>
      <c r="O207" s="136"/>
      <c r="P207" s="27">
        <f t="shared" si="56"/>
        <v>0</v>
      </c>
      <c r="Q207" s="28">
        <f t="shared" si="57"/>
        <v>0</v>
      </c>
      <c r="R207" s="285"/>
      <c r="S207" s="78"/>
      <c r="T207" s="3"/>
      <c r="U207" s="3"/>
      <c r="V207" s="3"/>
      <c r="W207" s="3"/>
      <c r="X207" s="584"/>
      <c r="Y207" s="583"/>
      <c r="Z207" s="586"/>
      <c r="AA207" s="586"/>
      <c r="AB207" s="586"/>
      <c r="AC207" s="586"/>
      <c r="AD207" s="586"/>
      <c r="AE207" s="586"/>
      <c r="AF207" s="586"/>
      <c r="AG207" s="586"/>
      <c r="AH207" s="586"/>
      <c r="AI207" s="586"/>
      <c r="AJ207" s="3"/>
      <c r="AK207" s="3"/>
      <c r="AL207" s="3"/>
      <c r="AM207" s="3"/>
      <c r="AN207" s="3"/>
      <c r="AO207" s="3"/>
      <c r="AP207" s="3"/>
      <c r="AQ207" s="3"/>
      <c r="AR207" s="3"/>
    </row>
    <row r="208" spans="1:44" s="2" customFormat="1" ht="67.5" customHeight="1">
      <c r="A208" s="119">
        <v>4</v>
      </c>
      <c r="B208" s="432"/>
      <c r="C208" s="475" t="s">
        <v>409</v>
      </c>
      <c r="D208" s="432"/>
      <c r="E208" s="432"/>
      <c r="F208" s="109" t="s">
        <v>30</v>
      </c>
      <c r="G208" s="432"/>
      <c r="H208" s="432"/>
      <c r="I208" s="432"/>
      <c r="J208" s="297"/>
      <c r="K208" s="554">
        <v>52.910000000000004</v>
      </c>
      <c r="L208" s="105"/>
      <c r="M208" s="98"/>
      <c r="N208" s="234">
        <f t="shared" si="55"/>
        <v>0</v>
      </c>
      <c r="O208" s="136"/>
      <c r="P208" s="27">
        <f t="shared" si="56"/>
        <v>0</v>
      </c>
      <c r="Q208" s="28">
        <f t="shared" si="57"/>
        <v>0</v>
      </c>
      <c r="R208" s="285"/>
      <c r="S208" s="78"/>
      <c r="T208" s="3"/>
      <c r="U208" s="3"/>
      <c r="V208" s="3"/>
      <c r="W208" s="3"/>
      <c r="X208" s="584"/>
      <c r="Y208" s="583"/>
      <c r="Z208" s="586"/>
      <c r="AA208" s="586"/>
      <c r="AB208" s="586"/>
      <c r="AC208" s="586"/>
      <c r="AD208" s="586"/>
      <c r="AE208" s="586"/>
      <c r="AF208" s="586"/>
      <c r="AG208" s="586"/>
      <c r="AH208" s="586"/>
      <c r="AI208" s="586"/>
      <c r="AJ208" s="3"/>
      <c r="AK208" s="3"/>
      <c r="AL208" s="3"/>
      <c r="AM208" s="3"/>
      <c r="AN208" s="3"/>
      <c r="AO208" s="3"/>
      <c r="AP208" s="3"/>
      <c r="AQ208" s="3"/>
      <c r="AR208" s="3"/>
    </row>
    <row r="209" spans="1:44" s="2" customFormat="1" ht="67.5" customHeight="1">
      <c r="A209" s="119">
        <v>5</v>
      </c>
      <c r="B209" s="432"/>
      <c r="C209" s="475" t="s">
        <v>410</v>
      </c>
      <c r="D209" s="432"/>
      <c r="E209" s="432"/>
      <c r="F209" s="109" t="s">
        <v>20</v>
      </c>
      <c r="G209" s="432"/>
      <c r="H209" s="432"/>
      <c r="I209" s="432"/>
      <c r="J209" s="297"/>
      <c r="K209" s="554">
        <v>68.64</v>
      </c>
      <c r="L209" s="105"/>
      <c r="M209" s="98"/>
      <c r="N209" s="234">
        <f t="shared" si="55"/>
        <v>0</v>
      </c>
      <c r="O209" s="267"/>
      <c r="P209" s="27">
        <f t="shared" si="56"/>
        <v>0</v>
      </c>
      <c r="Q209" s="28">
        <f t="shared" si="57"/>
        <v>0</v>
      </c>
      <c r="R209" s="285"/>
      <c r="S209" s="78"/>
      <c r="T209" s="3"/>
      <c r="U209" s="3"/>
      <c r="V209" s="3"/>
      <c r="W209" s="3"/>
      <c r="X209" s="584"/>
      <c r="Y209" s="583"/>
      <c r="Z209" s="586"/>
      <c r="AA209" s="586"/>
      <c r="AB209" s="586"/>
      <c r="AC209" s="586"/>
      <c r="AD209" s="586"/>
      <c r="AE209" s="586"/>
      <c r="AF209" s="586"/>
      <c r="AG209" s="586"/>
      <c r="AH209" s="586"/>
      <c r="AI209" s="586"/>
      <c r="AJ209" s="3"/>
      <c r="AK209" s="3"/>
      <c r="AL209" s="3"/>
      <c r="AM209" s="3"/>
      <c r="AN209" s="3"/>
      <c r="AO209" s="3"/>
      <c r="AP209" s="3"/>
      <c r="AQ209" s="3"/>
      <c r="AR209" s="3"/>
    </row>
    <row r="210" spans="1:44" s="2" customFormat="1" ht="69" customHeight="1" thickBot="1">
      <c r="A210" s="292">
        <v>6</v>
      </c>
      <c r="B210" s="293"/>
      <c r="C210" s="290" t="s">
        <v>411</v>
      </c>
      <c r="D210" s="294"/>
      <c r="E210" s="294"/>
      <c r="F210" s="295" t="s">
        <v>412</v>
      </c>
      <c r="G210" s="294"/>
      <c r="H210" s="294"/>
      <c r="I210" s="294"/>
      <c r="J210" s="298"/>
      <c r="K210" s="554">
        <v>65.78</v>
      </c>
      <c r="L210" s="105"/>
      <c r="M210" s="544"/>
      <c r="N210" s="234">
        <f t="shared" si="55"/>
        <v>0</v>
      </c>
      <c r="O210" s="273"/>
      <c r="P210" s="228">
        <f t="shared" ref="P210" si="58">M210*H210</f>
        <v>0</v>
      </c>
      <c r="Q210" s="229">
        <f t="shared" ref="Q210" si="59">I210*M210</f>
        <v>0</v>
      </c>
      <c r="R210" s="285"/>
      <c r="S210" s="78"/>
      <c r="T210" s="3"/>
      <c r="U210" s="3"/>
      <c r="V210" s="3"/>
      <c r="W210" s="3"/>
      <c r="X210" s="584"/>
      <c r="Y210" s="583"/>
      <c r="Z210" s="586"/>
      <c r="AA210" s="586"/>
      <c r="AB210" s="586"/>
      <c r="AC210" s="586"/>
      <c r="AD210" s="586"/>
      <c r="AE210" s="586"/>
      <c r="AF210" s="586"/>
      <c r="AG210" s="586"/>
      <c r="AH210" s="586"/>
      <c r="AI210" s="586"/>
      <c r="AJ210" s="3"/>
      <c r="AK210" s="3"/>
      <c r="AL210" s="3"/>
      <c r="AM210" s="3"/>
      <c r="AN210" s="3"/>
      <c r="AO210" s="3"/>
      <c r="AP210" s="3"/>
      <c r="AQ210" s="3"/>
      <c r="AR210" s="3"/>
    </row>
    <row r="211" spans="1:44" s="2" customFormat="1" ht="27" customHeight="1" thickBot="1">
      <c r="A211" s="435" t="s">
        <v>424</v>
      </c>
      <c r="B211" s="436"/>
      <c r="C211" s="436"/>
      <c r="D211" s="436"/>
      <c r="E211" s="436"/>
      <c r="F211" s="436"/>
      <c r="G211" s="436"/>
      <c r="H211" s="436"/>
      <c r="I211" s="436"/>
      <c r="J211" s="436"/>
      <c r="K211" s="436">
        <v>0</v>
      </c>
      <c r="L211" s="436"/>
      <c r="M211" s="551"/>
      <c r="N211" s="283"/>
      <c r="O211" s="281"/>
      <c r="P211" s="282"/>
      <c r="Q211" s="283"/>
      <c r="R211" s="285"/>
      <c r="S211" s="78"/>
      <c r="T211" s="3"/>
      <c r="U211" s="3"/>
      <c r="V211" s="3"/>
      <c r="W211" s="3"/>
      <c r="X211" s="584"/>
      <c r="Y211" s="586"/>
      <c r="Z211" s="586"/>
      <c r="AA211" s="586"/>
      <c r="AB211" s="586"/>
      <c r="AC211" s="586"/>
      <c r="AD211" s="586"/>
      <c r="AE211" s="586"/>
      <c r="AF211" s="586"/>
      <c r="AG211" s="586"/>
      <c r="AH211" s="586"/>
      <c r="AI211" s="586"/>
      <c r="AJ211" s="3"/>
      <c r="AK211" s="3"/>
      <c r="AL211" s="3"/>
      <c r="AM211" s="3"/>
      <c r="AN211" s="3"/>
      <c r="AO211" s="3"/>
      <c r="AP211" s="3"/>
      <c r="AQ211" s="3"/>
      <c r="AR211" s="3"/>
    </row>
    <row r="212" spans="1:44" s="2" customFormat="1" ht="69" customHeight="1">
      <c r="A212" s="105">
        <v>1</v>
      </c>
      <c r="B212" s="432"/>
      <c r="C212" s="475" t="s">
        <v>421</v>
      </c>
      <c r="D212" s="432"/>
      <c r="E212" s="432"/>
      <c r="F212" s="109" t="s">
        <v>45</v>
      </c>
      <c r="G212" s="432"/>
      <c r="H212" s="432"/>
      <c r="I212" s="432"/>
      <c r="J212" s="297"/>
      <c r="K212" s="554">
        <v>279.565</v>
      </c>
      <c r="L212" s="105"/>
      <c r="M212" s="544"/>
      <c r="N212" s="232">
        <f>M212*K212</f>
        <v>0</v>
      </c>
      <c r="O212" s="281"/>
      <c r="P212" s="228">
        <f t="shared" ref="P212" si="60">M212*H212</f>
        <v>0</v>
      </c>
      <c r="Q212" s="229">
        <f t="shared" ref="Q212" si="61">I212*M212</f>
        <v>0</v>
      </c>
      <c r="R212" s="285"/>
      <c r="S212" s="78"/>
      <c r="T212" s="3"/>
      <c r="U212" s="3"/>
      <c r="V212" s="3"/>
      <c r="W212" s="3"/>
      <c r="X212" s="584"/>
      <c r="Y212" s="583"/>
      <c r="Z212" s="586"/>
      <c r="AA212" s="586"/>
      <c r="AB212" s="586"/>
      <c r="AC212" s="586"/>
      <c r="AD212" s="586"/>
      <c r="AE212" s="586"/>
      <c r="AF212" s="586"/>
      <c r="AG212" s="586"/>
      <c r="AH212" s="586"/>
      <c r="AI212" s="586"/>
      <c r="AJ212" s="3"/>
      <c r="AK212" s="3"/>
      <c r="AL212" s="3"/>
      <c r="AM212" s="3"/>
      <c r="AN212" s="3"/>
      <c r="AO212" s="3"/>
      <c r="AP212" s="3"/>
      <c r="AQ212" s="3"/>
      <c r="AR212" s="3"/>
    </row>
    <row r="213" spans="1:44" s="2" customFormat="1" ht="69" customHeight="1">
      <c r="A213" s="105">
        <v>2</v>
      </c>
      <c r="B213" s="432"/>
      <c r="C213" s="475" t="s">
        <v>442</v>
      </c>
      <c r="D213" s="432"/>
      <c r="E213" s="432"/>
      <c r="F213" s="109" t="s">
        <v>45</v>
      </c>
      <c r="G213" s="432"/>
      <c r="H213" s="432"/>
      <c r="I213" s="432"/>
      <c r="J213" s="297"/>
      <c r="K213" s="554">
        <v>256.685</v>
      </c>
      <c r="L213" s="105"/>
      <c r="M213" s="544"/>
      <c r="N213" s="232">
        <f t="shared" ref="N213:N216" si="62">M213*K213</f>
        <v>0</v>
      </c>
      <c r="O213" s="281"/>
      <c r="P213" s="228">
        <f t="shared" ref="P213:P215" si="63">M213*H213</f>
        <v>0</v>
      </c>
      <c r="Q213" s="229">
        <f t="shared" ref="Q213:Q215" si="64">I213*M213</f>
        <v>0</v>
      </c>
      <c r="R213" s="285"/>
      <c r="S213" s="78"/>
      <c r="T213" s="3"/>
      <c r="U213" s="3"/>
      <c r="V213" s="3"/>
      <c r="W213" s="3"/>
      <c r="X213" s="584"/>
      <c r="Y213" s="583"/>
      <c r="Z213" s="586"/>
      <c r="AA213" s="586"/>
      <c r="AB213" s="586"/>
      <c r="AC213" s="586"/>
      <c r="AD213" s="586"/>
      <c r="AE213" s="586"/>
      <c r="AF213" s="586"/>
      <c r="AG213" s="586"/>
      <c r="AH213" s="586"/>
      <c r="AI213" s="586"/>
      <c r="AJ213" s="3"/>
      <c r="AK213" s="3"/>
      <c r="AL213" s="3"/>
      <c r="AM213" s="3"/>
      <c r="AN213" s="3"/>
      <c r="AO213" s="3"/>
      <c r="AP213" s="3"/>
      <c r="AQ213" s="3"/>
      <c r="AR213" s="3"/>
    </row>
    <row r="214" spans="1:44" s="2" customFormat="1" ht="69" customHeight="1">
      <c r="A214" s="105">
        <v>3</v>
      </c>
      <c r="B214" s="432"/>
      <c r="C214" s="475" t="s">
        <v>443</v>
      </c>
      <c r="D214" s="432"/>
      <c r="E214" s="432"/>
      <c r="F214" s="109" t="s">
        <v>45</v>
      </c>
      <c r="G214" s="432"/>
      <c r="H214" s="432"/>
      <c r="I214" s="432"/>
      <c r="J214" s="297"/>
      <c r="K214" s="554">
        <v>256.685</v>
      </c>
      <c r="L214" s="105"/>
      <c r="M214" s="544"/>
      <c r="N214" s="232">
        <f t="shared" si="62"/>
        <v>0</v>
      </c>
      <c r="O214" s="281"/>
      <c r="P214" s="228">
        <f t="shared" si="63"/>
        <v>0</v>
      </c>
      <c r="Q214" s="229">
        <f t="shared" si="64"/>
        <v>0</v>
      </c>
      <c r="R214" s="285"/>
      <c r="S214" s="78"/>
      <c r="T214" s="3"/>
      <c r="U214" s="3"/>
      <c r="V214" s="3"/>
      <c r="W214" s="3"/>
      <c r="X214" s="584"/>
      <c r="Y214" s="583"/>
      <c r="Z214" s="586"/>
      <c r="AA214" s="586"/>
      <c r="AB214" s="586"/>
      <c r="AC214" s="586"/>
      <c r="AD214" s="586"/>
      <c r="AE214" s="586"/>
      <c r="AF214" s="586"/>
      <c r="AG214" s="586"/>
      <c r="AH214" s="586"/>
      <c r="AI214" s="586"/>
      <c r="AJ214" s="3"/>
      <c r="AK214" s="3"/>
      <c r="AL214" s="3"/>
      <c r="AM214" s="3"/>
      <c r="AN214" s="3"/>
      <c r="AO214" s="3"/>
      <c r="AP214" s="3"/>
      <c r="AQ214" s="3"/>
      <c r="AR214" s="3"/>
    </row>
    <row r="215" spans="1:44" s="2" customFormat="1" ht="69" customHeight="1">
      <c r="A215" s="105">
        <v>4</v>
      </c>
      <c r="B215" s="432"/>
      <c r="C215" s="475" t="s">
        <v>422</v>
      </c>
      <c r="D215" s="432"/>
      <c r="E215" s="432"/>
      <c r="F215" s="109" t="s">
        <v>27</v>
      </c>
      <c r="G215" s="432"/>
      <c r="H215" s="432"/>
      <c r="I215" s="432"/>
      <c r="J215" s="297"/>
      <c r="K215" s="554">
        <v>128.70000000000002</v>
      </c>
      <c r="L215" s="105"/>
      <c r="M215" s="544"/>
      <c r="N215" s="232">
        <f t="shared" si="62"/>
        <v>0</v>
      </c>
      <c r="O215" s="281"/>
      <c r="P215" s="228">
        <f t="shared" si="63"/>
        <v>0</v>
      </c>
      <c r="Q215" s="229">
        <f t="shared" si="64"/>
        <v>0</v>
      </c>
      <c r="R215" s="285"/>
      <c r="S215" s="78"/>
      <c r="T215" s="3"/>
      <c r="U215" s="3"/>
      <c r="V215" s="3"/>
      <c r="W215" s="3"/>
      <c r="X215" s="584"/>
      <c r="Y215" s="583"/>
      <c r="Z215" s="586"/>
      <c r="AA215" s="586"/>
      <c r="AB215" s="586"/>
      <c r="AC215" s="586"/>
      <c r="AD215" s="586"/>
      <c r="AE215" s="586"/>
      <c r="AF215" s="586"/>
      <c r="AG215" s="586"/>
      <c r="AH215" s="586"/>
      <c r="AI215" s="586"/>
      <c r="AJ215" s="3"/>
      <c r="AK215" s="3"/>
      <c r="AL215" s="3"/>
      <c r="AM215" s="3"/>
      <c r="AN215" s="3"/>
      <c r="AO215" s="3"/>
      <c r="AP215" s="3"/>
      <c r="AQ215" s="3"/>
      <c r="AR215" s="3"/>
    </row>
    <row r="216" spans="1:44" s="2" customFormat="1" ht="69" customHeight="1" thickBot="1">
      <c r="A216" s="301">
        <v>5</v>
      </c>
      <c r="B216" s="433"/>
      <c r="C216" s="492" t="s">
        <v>423</v>
      </c>
      <c r="D216" s="433"/>
      <c r="E216" s="433"/>
      <c r="F216" s="107" t="s">
        <v>27</v>
      </c>
      <c r="G216" s="433"/>
      <c r="H216" s="433"/>
      <c r="I216" s="433"/>
      <c r="J216" s="302"/>
      <c r="K216" s="554">
        <v>128.70000000000002</v>
      </c>
      <c r="L216" s="105"/>
      <c r="M216" s="544"/>
      <c r="N216" s="232">
        <f t="shared" si="62"/>
        <v>0</v>
      </c>
      <c r="O216" s="281"/>
      <c r="P216" s="228">
        <f t="shared" ref="P216" si="65">M216*H216</f>
        <v>0</v>
      </c>
      <c r="Q216" s="229">
        <f t="shared" ref="Q216" si="66">I216*M216</f>
        <v>0</v>
      </c>
      <c r="R216" s="285"/>
      <c r="S216" s="78"/>
      <c r="T216" s="3"/>
      <c r="U216" s="3"/>
      <c r="V216" s="3"/>
      <c r="W216" s="3"/>
      <c r="X216" s="584"/>
      <c r="Y216" s="583"/>
      <c r="Z216" s="586"/>
      <c r="AA216" s="586"/>
      <c r="AB216" s="586"/>
      <c r="AC216" s="586"/>
      <c r="AD216" s="586"/>
      <c r="AE216" s="586"/>
      <c r="AF216" s="586"/>
      <c r="AG216" s="586"/>
      <c r="AH216" s="586"/>
      <c r="AI216" s="586"/>
      <c r="AJ216" s="3"/>
      <c r="AK216" s="3"/>
      <c r="AL216" s="3"/>
      <c r="AM216" s="3"/>
      <c r="AN216" s="3"/>
      <c r="AO216" s="3"/>
      <c r="AP216" s="3"/>
      <c r="AQ216" s="3"/>
      <c r="AR216" s="3"/>
    </row>
    <row r="217" spans="1:44" s="2" customFormat="1" ht="23.25" customHeight="1" thickBot="1">
      <c r="A217" s="417" t="s">
        <v>425</v>
      </c>
      <c r="B217" s="418"/>
      <c r="C217" s="418"/>
      <c r="D217" s="418"/>
      <c r="E217" s="418"/>
      <c r="F217" s="418"/>
      <c r="G217" s="418"/>
      <c r="H217" s="418"/>
      <c r="I217" s="418"/>
      <c r="J217" s="418"/>
      <c r="K217" s="418">
        <v>0</v>
      </c>
      <c r="L217" s="418"/>
      <c r="M217" s="550"/>
      <c r="N217" s="287"/>
      <c r="O217" s="273"/>
      <c r="P217" s="286"/>
      <c r="Q217" s="287"/>
      <c r="R217" s="285"/>
      <c r="S217" s="78"/>
      <c r="T217" s="3"/>
      <c r="U217" s="3"/>
      <c r="V217" s="3"/>
      <c r="W217" s="3"/>
      <c r="X217" s="584"/>
      <c r="Y217" s="586"/>
      <c r="Z217" s="586"/>
      <c r="AA217" s="586"/>
      <c r="AB217" s="586"/>
      <c r="AC217" s="586"/>
      <c r="AD217" s="586"/>
      <c r="AE217" s="586"/>
      <c r="AF217" s="586"/>
      <c r="AG217" s="586"/>
      <c r="AH217" s="586"/>
      <c r="AI217" s="586"/>
      <c r="AJ217" s="3"/>
      <c r="AK217" s="3"/>
      <c r="AL217" s="3"/>
      <c r="AM217" s="3"/>
      <c r="AN217" s="3"/>
      <c r="AO217" s="3"/>
      <c r="AP217" s="3"/>
      <c r="AQ217" s="3"/>
      <c r="AR217" s="3"/>
    </row>
    <row r="218" spans="1:44" s="2" customFormat="1" ht="67.5" customHeight="1">
      <c r="A218" s="280">
        <v>1</v>
      </c>
      <c r="B218" s="254" t="s">
        <v>327</v>
      </c>
      <c r="C218" s="265" t="s">
        <v>60</v>
      </c>
      <c r="D218" s="431"/>
      <c r="E218" s="431"/>
      <c r="F218" s="266" t="s">
        <v>20</v>
      </c>
      <c r="G218" s="266"/>
      <c r="H218" s="266"/>
      <c r="I218" s="466"/>
      <c r="J218" s="303">
        <v>7630014903542</v>
      </c>
      <c r="K218" s="554">
        <v>130.13</v>
      </c>
      <c r="L218" s="105"/>
      <c r="M218" s="98"/>
      <c r="N218" s="26">
        <f>M218*K218</f>
        <v>0</v>
      </c>
      <c r="O218" s="273"/>
      <c r="P218" s="27">
        <f t="shared" ref="P218:P220" si="67">M218*H218</f>
        <v>0</v>
      </c>
      <c r="Q218" s="28">
        <f t="shared" ref="Q218:Q220" si="68">I218*M218</f>
        <v>0</v>
      </c>
      <c r="R218" s="285"/>
      <c r="S218" s="78"/>
      <c r="T218" s="3"/>
      <c r="U218" s="3"/>
      <c r="V218" s="3"/>
      <c r="W218" s="3"/>
      <c r="X218" s="584"/>
      <c r="Y218" s="600"/>
      <c r="Z218" s="586"/>
      <c r="AA218" s="586"/>
      <c r="AB218" s="586"/>
      <c r="AC218" s="586"/>
      <c r="AD218" s="586"/>
      <c r="AE218" s="586"/>
      <c r="AF218" s="586"/>
      <c r="AG218" s="586"/>
      <c r="AH218" s="586"/>
      <c r="AI218" s="586"/>
      <c r="AJ218" s="3"/>
      <c r="AK218" s="3"/>
      <c r="AL218" s="3"/>
      <c r="AM218" s="3"/>
      <c r="AN218" s="3"/>
      <c r="AO218" s="3"/>
      <c r="AP218" s="3"/>
      <c r="AQ218" s="3"/>
      <c r="AR218" s="3"/>
    </row>
    <row r="219" spans="1:44" s="2" customFormat="1" ht="67.5" customHeight="1">
      <c r="A219" s="105">
        <v>2</v>
      </c>
      <c r="B219" s="432"/>
      <c r="C219" s="475" t="s">
        <v>414</v>
      </c>
      <c r="D219" s="432"/>
      <c r="E219" s="432"/>
      <c r="F219" s="109" t="s">
        <v>35</v>
      </c>
      <c r="G219" s="432"/>
      <c r="H219" s="432"/>
      <c r="I219" s="432"/>
      <c r="J219" s="297"/>
      <c r="K219" s="554">
        <v>21.45</v>
      </c>
      <c r="L219" s="105"/>
      <c r="M219" s="98"/>
      <c r="N219" s="26">
        <f t="shared" ref="N219:N223" si="69">M219*K219</f>
        <v>0</v>
      </c>
      <c r="O219" s="273"/>
      <c r="P219" s="27">
        <f t="shared" si="67"/>
        <v>0</v>
      </c>
      <c r="Q219" s="28">
        <f t="shared" si="68"/>
        <v>0</v>
      </c>
      <c r="R219" s="285"/>
      <c r="S219" s="78"/>
      <c r="T219" s="3"/>
      <c r="U219" s="3"/>
      <c r="V219" s="3"/>
      <c r="W219" s="3"/>
      <c r="X219" s="584"/>
      <c r="Y219" s="583"/>
      <c r="Z219" s="586"/>
      <c r="AA219" s="586"/>
      <c r="AB219" s="586"/>
      <c r="AC219" s="586"/>
      <c r="AD219" s="586"/>
      <c r="AE219" s="586"/>
      <c r="AF219" s="586"/>
      <c r="AG219" s="586"/>
      <c r="AH219" s="586"/>
      <c r="AI219" s="586"/>
      <c r="AJ219" s="3"/>
      <c r="AK219" s="3"/>
      <c r="AL219" s="3"/>
      <c r="AM219" s="3"/>
      <c r="AN219" s="3"/>
      <c r="AO219" s="3"/>
      <c r="AP219" s="3"/>
      <c r="AQ219" s="3"/>
      <c r="AR219" s="3"/>
    </row>
    <row r="220" spans="1:44" s="2" customFormat="1" ht="67.5" customHeight="1">
      <c r="A220" s="105">
        <v>3</v>
      </c>
      <c r="B220" s="432"/>
      <c r="C220" s="475" t="s">
        <v>413</v>
      </c>
      <c r="D220" s="432"/>
      <c r="E220" s="432"/>
      <c r="F220" s="109" t="s">
        <v>35</v>
      </c>
      <c r="G220" s="432"/>
      <c r="H220" s="432"/>
      <c r="I220" s="432"/>
      <c r="J220" s="297"/>
      <c r="K220" s="554">
        <v>67.210000000000008</v>
      </c>
      <c r="L220" s="105"/>
      <c r="M220" s="544"/>
      <c r="N220" s="26">
        <f t="shared" si="69"/>
        <v>0</v>
      </c>
      <c r="O220" s="273"/>
      <c r="P220" s="228">
        <f t="shared" si="67"/>
        <v>0</v>
      </c>
      <c r="Q220" s="229">
        <f t="shared" si="68"/>
        <v>0</v>
      </c>
      <c r="R220" s="285"/>
      <c r="S220" s="78"/>
      <c r="T220" s="3"/>
      <c r="U220" s="3"/>
      <c r="V220" s="3"/>
      <c r="W220" s="3"/>
      <c r="X220" s="584"/>
      <c r="Y220" s="583"/>
      <c r="Z220" s="586"/>
      <c r="AA220" s="586"/>
      <c r="AB220" s="586"/>
      <c r="AC220" s="586"/>
      <c r="AD220" s="586"/>
      <c r="AE220" s="586"/>
      <c r="AF220" s="586"/>
      <c r="AG220" s="586"/>
      <c r="AH220" s="586"/>
      <c r="AI220" s="586"/>
      <c r="AJ220" s="3"/>
      <c r="AK220" s="3"/>
      <c r="AL220" s="3"/>
      <c r="AM220" s="3"/>
      <c r="AN220" s="3"/>
      <c r="AO220" s="3"/>
      <c r="AP220" s="3"/>
      <c r="AQ220" s="3"/>
      <c r="AR220" s="3"/>
    </row>
    <row r="221" spans="1:44" s="2" customFormat="1" ht="67.5" customHeight="1">
      <c r="A221" s="105">
        <v>4</v>
      </c>
      <c r="B221" s="432"/>
      <c r="C221" s="475" t="s">
        <v>428</v>
      </c>
      <c r="D221" s="432"/>
      <c r="E221" s="432"/>
      <c r="F221" s="109"/>
      <c r="G221" s="432"/>
      <c r="H221" s="432"/>
      <c r="I221" s="432"/>
      <c r="J221" s="297"/>
      <c r="K221" s="554">
        <v>35.392499999999998</v>
      </c>
      <c r="L221" s="105"/>
      <c r="M221" s="544"/>
      <c r="N221" s="26">
        <f t="shared" si="69"/>
        <v>0</v>
      </c>
      <c r="O221" s="281"/>
      <c r="P221" s="228">
        <f t="shared" ref="P221:P222" si="70">M221*H221</f>
        <v>0</v>
      </c>
      <c r="Q221" s="229">
        <f t="shared" ref="Q221:Q222" si="71">I221*M221</f>
        <v>0</v>
      </c>
      <c r="R221" s="285"/>
      <c r="S221" s="78"/>
      <c r="T221" s="3"/>
      <c r="U221" s="3"/>
      <c r="V221" s="3"/>
      <c r="W221" s="3"/>
      <c r="X221" s="584"/>
      <c r="Y221" s="583"/>
      <c r="Z221" s="586"/>
      <c r="AA221" s="586"/>
      <c r="AB221" s="586"/>
      <c r="AC221" s="586"/>
      <c r="AD221" s="586"/>
      <c r="AE221" s="586"/>
      <c r="AF221" s="586"/>
      <c r="AG221" s="586"/>
      <c r="AH221" s="586"/>
      <c r="AI221" s="586"/>
      <c r="AJ221" s="3"/>
      <c r="AK221" s="3"/>
      <c r="AL221" s="3"/>
      <c r="AM221" s="3"/>
      <c r="AN221" s="3"/>
      <c r="AO221" s="3"/>
      <c r="AP221" s="3"/>
      <c r="AQ221" s="3"/>
      <c r="AR221" s="3"/>
    </row>
    <row r="222" spans="1:44" s="2" customFormat="1" ht="67.5" customHeight="1">
      <c r="A222" s="105">
        <v>5</v>
      </c>
      <c r="B222" s="432"/>
      <c r="C222" s="475" t="s">
        <v>429</v>
      </c>
      <c r="D222" s="432"/>
      <c r="E222" s="432"/>
      <c r="F222" s="109"/>
      <c r="G222" s="432"/>
      <c r="H222" s="432"/>
      <c r="I222" s="432"/>
      <c r="J222" s="297"/>
      <c r="K222" s="554">
        <v>46.475000000000001</v>
      </c>
      <c r="L222" s="105"/>
      <c r="M222" s="544"/>
      <c r="N222" s="26">
        <f t="shared" si="69"/>
        <v>0</v>
      </c>
      <c r="O222" s="281"/>
      <c r="P222" s="228">
        <f t="shared" si="70"/>
        <v>0</v>
      </c>
      <c r="Q222" s="229">
        <f t="shared" si="71"/>
        <v>0</v>
      </c>
      <c r="R222" s="285"/>
      <c r="S222" s="78"/>
      <c r="T222" s="3"/>
      <c r="U222" s="3"/>
      <c r="V222" s="3"/>
      <c r="W222" s="3"/>
      <c r="X222" s="584"/>
      <c r="Y222" s="583"/>
      <c r="Z222" s="586"/>
      <c r="AA222" s="586"/>
      <c r="AB222" s="586"/>
      <c r="AC222" s="586"/>
      <c r="AD222" s="586"/>
      <c r="AE222" s="586"/>
      <c r="AF222" s="586"/>
      <c r="AG222" s="586"/>
      <c r="AH222" s="586"/>
      <c r="AI222" s="586"/>
      <c r="AJ222" s="3"/>
      <c r="AK222" s="3"/>
      <c r="AL222" s="3"/>
      <c r="AM222" s="3"/>
      <c r="AN222" s="3"/>
      <c r="AO222" s="3"/>
      <c r="AP222" s="3"/>
      <c r="AQ222" s="3"/>
      <c r="AR222" s="3"/>
    </row>
    <row r="223" spans="1:44" s="2" customFormat="1" ht="67.5" customHeight="1" thickBot="1">
      <c r="A223" s="274">
        <v>6</v>
      </c>
      <c r="B223" s="275"/>
      <c r="C223" s="494" t="s">
        <v>430</v>
      </c>
      <c r="D223" s="434"/>
      <c r="E223" s="434"/>
      <c r="F223" s="276"/>
      <c r="G223" s="434"/>
      <c r="H223" s="434"/>
      <c r="I223" s="434"/>
      <c r="J223" s="304"/>
      <c r="K223" s="554">
        <v>51.480000000000004</v>
      </c>
      <c r="L223" s="105"/>
      <c r="M223" s="544"/>
      <c r="N223" s="26">
        <f t="shared" si="69"/>
        <v>0</v>
      </c>
      <c r="O223" s="281"/>
      <c r="P223" s="228">
        <f t="shared" ref="P223" si="72">M223*H223</f>
        <v>0</v>
      </c>
      <c r="Q223" s="229">
        <f t="shared" ref="Q223" si="73">I223*M223</f>
        <v>0</v>
      </c>
      <c r="R223" s="285"/>
      <c r="S223" s="78"/>
      <c r="T223" s="3"/>
      <c r="U223" s="3"/>
      <c r="V223" s="3"/>
      <c r="W223" s="3"/>
      <c r="X223" s="584"/>
      <c r="Y223" s="583"/>
      <c r="Z223" s="586"/>
      <c r="AA223" s="586"/>
      <c r="AB223" s="586"/>
      <c r="AC223" s="586"/>
      <c r="AD223" s="586"/>
      <c r="AE223" s="586"/>
      <c r="AF223" s="586"/>
      <c r="AG223" s="586"/>
      <c r="AH223" s="586"/>
      <c r="AI223" s="586"/>
      <c r="AJ223" s="3"/>
      <c r="AK223" s="3"/>
      <c r="AL223" s="3"/>
      <c r="AM223" s="3"/>
      <c r="AN223" s="3"/>
      <c r="AO223" s="3"/>
      <c r="AP223" s="3"/>
      <c r="AQ223" s="3"/>
      <c r="AR223" s="3"/>
    </row>
    <row r="224" spans="1:44" ht="21" thickBot="1">
      <c r="A224" s="411" t="s">
        <v>426</v>
      </c>
      <c r="B224" s="412"/>
      <c r="C224" s="413"/>
      <c r="D224" s="413"/>
      <c r="E224" s="413"/>
      <c r="F224" s="413"/>
      <c r="G224" s="413"/>
      <c r="H224" s="413"/>
      <c r="I224" s="413"/>
      <c r="J224" s="525"/>
      <c r="K224" s="525">
        <v>0</v>
      </c>
      <c r="L224" s="525"/>
      <c r="M224" s="550"/>
      <c r="N224" s="272"/>
      <c r="P224" s="271"/>
      <c r="Q224" s="272"/>
      <c r="R224" s="285"/>
      <c r="S224" s="78"/>
      <c r="Y224" s="586"/>
      <c r="AA224" s="586"/>
    </row>
    <row r="225" spans="1:44" ht="58.5" customHeight="1" thickBot="1">
      <c r="A225" s="117">
        <v>1</v>
      </c>
      <c r="B225" s="215" t="s">
        <v>340</v>
      </c>
      <c r="C225" s="216" t="s">
        <v>100</v>
      </c>
      <c r="D225" s="426"/>
      <c r="E225" s="217" t="s">
        <v>396</v>
      </c>
      <c r="F225" s="218" t="s">
        <v>35</v>
      </c>
      <c r="G225" s="219"/>
      <c r="H225" s="219"/>
      <c r="I225" s="219"/>
      <c r="J225" s="220">
        <v>4600171532636</v>
      </c>
      <c r="K225" s="554">
        <v>120.9</v>
      </c>
      <c r="L225" s="105"/>
      <c r="M225" s="215"/>
      <c r="N225" s="118">
        <f>M225*K225</f>
        <v>0</v>
      </c>
      <c r="P225" s="111">
        <f>M225*H225</f>
        <v>0</v>
      </c>
      <c r="Q225" s="112">
        <f>I225*M225</f>
        <v>0</v>
      </c>
      <c r="R225" s="285"/>
      <c r="S225" s="78"/>
      <c r="Y225" s="583"/>
      <c r="AA225" s="586"/>
    </row>
    <row r="226" spans="1:44" ht="68.25" customHeight="1" thickBot="1">
      <c r="A226" s="119">
        <v>2</v>
      </c>
      <c r="B226" s="98" t="s">
        <v>341</v>
      </c>
      <c r="C226" s="106" t="s">
        <v>101</v>
      </c>
      <c r="D226" s="427"/>
      <c r="E226" s="105" t="s">
        <v>396</v>
      </c>
      <c r="F226" s="109" t="s">
        <v>35</v>
      </c>
      <c r="G226" s="110"/>
      <c r="H226" s="110"/>
      <c r="I226" s="110"/>
      <c r="J226" s="120"/>
      <c r="K226" s="554">
        <v>120.9</v>
      </c>
      <c r="L226" s="105"/>
      <c r="M226" s="98"/>
      <c r="N226" s="118">
        <f t="shared" ref="N226:N247" si="74">M226*K226</f>
        <v>0</v>
      </c>
      <c r="P226" s="113">
        <f t="shared" ref="P226:P232" si="75">M226*H226</f>
        <v>0</v>
      </c>
      <c r="Q226" s="114">
        <f t="shared" ref="Q226:Q232" si="76">I226*M226</f>
        <v>0</v>
      </c>
      <c r="R226" s="285"/>
      <c r="S226" s="78"/>
      <c r="Y226" s="583"/>
      <c r="AA226" s="586"/>
    </row>
    <row r="227" spans="1:44" ht="68.25" customHeight="1" thickBot="1">
      <c r="A227" s="119">
        <v>3</v>
      </c>
      <c r="B227" s="98" t="s">
        <v>342</v>
      </c>
      <c r="C227" s="106" t="s">
        <v>102</v>
      </c>
      <c r="D227" s="402"/>
      <c r="E227" s="105" t="s">
        <v>397</v>
      </c>
      <c r="F227" s="109" t="s">
        <v>35</v>
      </c>
      <c r="G227" s="110"/>
      <c r="H227" s="110"/>
      <c r="I227" s="110"/>
      <c r="J227" s="120">
        <v>4600171532520</v>
      </c>
      <c r="K227" s="554">
        <v>52</v>
      </c>
      <c r="L227" s="105"/>
      <c r="M227" s="98"/>
      <c r="N227" s="118">
        <f t="shared" si="74"/>
        <v>0</v>
      </c>
      <c r="P227" s="113">
        <f t="shared" si="75"/>
        <v>0</v>
      </c>
      <c r="Q227" s="114">
        <f t="shared" si="76"/>
        <v>0</v>
      </c>
      <c r="R227" s="285"/>
      <c r="S227" s="78"/>
      <c r="Y227" s="583"/>
      <c r="AA227" s="586"/>
    </row>
    <row r="228" spans="1:44" ht="43" thickBot="1">
      <c r="A228" s="119">
        <v>4</v>
      </c>
      <c r="B228" s="98" t="s">
        <v>343</v>
      </c>
      <c r="C228" s="106" t="s">
        <v>103</v>
      </c>
      <c r="D228" s="403"/>
      <c r="E228" s="105" t="s">
        <v>397</v>
      </c>
      <c r="F228" s="109" t="s">
        <v>35</v>
      </c>
      <c r="G228" s="110"/>
      <c r="H228" s="110"/>
      <c r="I228" s="110"/>
      <c r="J228" s="120"/>
      <c r="K228" s="554">
        <v>52</v>
      </c>
      <c r="L228" s="105"/>
      <c r="M228" s="98"/>
      <c r="N228" s="118">
        <f t="shared" si="74"/>
        <v>0</v>
      </c>
      <c r="P228" s="113">
        <f t="shared" si="75"/>
        <v>0</v>
      </c>
      <c r="Q228" s="114">
        <f t="shared" si="76"/>
        <v>0</v>
      </c>
      <c r="R228" s="285"/>
      <c r="S228" s="78"/>
      <c r="Y228" s="583"/>
      <c r="AA228" s="586"/>
    </row>
    <row r="229" spans="1:44" ht="65.25" customHeight="1" thickBot="1">
      <c r="A229" s="119">
        <v>5</v>
      </c>
      <c r="B229" s="98" t="s">
        <v>344</v>
      </c>
      <c r="C229" s="106" t="s">
        <v>104</v>
      </c>
      <c r="D229" s="403"/>
      <c r="E229" s="105" t="s">
        <v>397</v>
      </c>
      <c r="F229" s="109" t="s">
        <v>35</v>
      </c>
      <c r="G229" s="110"/>
      <c r="H229" s="110"/>
      <c r="I229" s="110"/>
      <c r="J229" s="120">
        <v>4600171398751</v>
      </c>
      <c r="K229" s="554">
        <v>52</v>
      </c>
      <c r="L229" s="105"/>
      <c r="M229" s="98"/>
      <c r="N229" s="118">
        <f t="shared" si="74"/>
        <v>0</v>
      </c>
      <c r="P229" s="113">
        <f t="shared" si="75"/>
        <v>0</v>
      </c>
      <c r="Q229" s="114">
        <f t="shared" si="76"/>
        <v>0</v>
      </c>
      <c r="R229" s="285"/>
      <c r="S229" s="78"/>
      <c r="Y229" s="583"/>
      <c r="AA229" s="586"/>
    </row>
    <row r="230" spans="1:44" ht="43" thickBot="1">
      <c r="A230" s="119">
        <v>6</v>
      </c>
      <c r="B230" s="98" t="s">
        <v>345</v>
      </c>
      <c r="C230" s="106" t="s">
        <v>105</v>
      </c>
      <c r="D230" s="403"/>
      <c r="E230" s="105" t="s">
        <v>397</v>
      </c>
      <c r="F230" s="109" t="s">
        <v>35</v>
      </c>
      <c r="G230" s="110"/>
      <c r="H230" s="110"/>
      <c r="I230" s="110"/>
      <c r="J230" s="67"/>
      <c r="K230" s="554">
        <v>52</v>
      </c>
      <c r="L230" s="105"/>
      <c r="M230" s="98"/>
      <c r="N230" s="118">
        <f t="shared" si="74"/>
        <v>0</v>
      </c>
      <c r="P230" s="113">
        <f t="shared" si="75"/>
        <v>0</v>
      </c>
      <c r="Q230" s="114">
        <f t="shared" si="76"/>
        <v>0</v>
      </c>
      <c r="R230" s="285"/>
      <c r="S230" s="78"/>
      <c r="Y230" s="583"/>
      <c r="AA230" s="586"/>
    </row>
    <row r="231" spans="1:44" ht="51.75" customHeight="1" thickBot="1">
      <c r="A231" s="119">
        <v>7</v>
      </c>
      <c r="B231" s="98" t="s">
        <v>346</v>
      </c>
      <c r="C231" s="106" t="s">
        <v>106</v>
      </c>
      <c r="D231" s="403"/>
      <c r="E231" s="105" t="s">
        <v>397</v>
      </c>
      <c r="F231" s="109" t="s">
        <v>35</v>
      </c>
      <c r="G231" s="110"/>
      <c r="H231" s="110"/>
      <c r="I231" s="110"/>
      <c r="J231" s="120">
        <v>4600171473755</v>
      </c>
      <c r="K231" s="554">
        <v>52</v>
      </c>
      <c r="L231" s="105"/>
      <c r="M231" s="98"/>
      <c r="N231" s="118">
        <f t="shared" si="74"/>
        <v>0</v>
      </c>
      <c r="P231" s="113">
        <f t="shared" si="75"/>
        <v>0</v>
      </c>
      <c r="Q231" s="114">
        <f t="shared" si="76"/>
        <v>0</v>
      </c>
      <c r="R231" s="285"/>
      <c r="S231" s="78"/>
      <c r="Y231" s="583"/>
      <c r="AA231" s="586"/>
    </row>
    <row r="232" spans="1:44" ht="58.5" customHeight="1" thickBot="1">
      <c r="A232" s="119">
        <v>8</v>
      </c>
      <c r="B232" s="105" t="s">
        <v>347</v>
      </c>
      <c r="C232" s="106" t="s">
        <v>107</v>
      </c>
      <c r="D232" s="462"/>
      <c r="E232" s="105" t="s">
        <v>397</v>
      </c>
      <c r="F232" s="107" t="s">
        <v>35</v>
      </c>
      <c r="G232" s="108"/>
      <c r="H232" s="108"/>
      <c r="I232" s="108"/>
      <c r="J232" s="121"/>
      <c r="K232" s="554">
        <v>52</v>
      </c>
      <c r="L232" s="105"/>
      <c r="M232" s="98"/>
      <c r="N232" s="118">
        <f t="shared" si="74"/>
        <v>0</v>
      </c>
      <c r="P232" s="113">
        <f t="shared" si="75"/>
        <v>0</v>
      </c>
      <c r="Q232" s="114">
        <f t="shared" si="76"/>
        <v>0</v>
      </c>
      <c r="R232" s="285"/>
      <c r="S232" s="78"/>
      <c r="Y232" s="583"/>
      <c r="AA232" s="586"/>
    </row>
    <row r="233" spans="1:44" ht="72.75" customHeight="1" thickBot="1">
      <c r="A233" s="119">
        <v>9</v>
      </c>
      <c r="B233" s="105" t="s">
        <v>377</v>
      </c>
      <c r="C233" s="122" t="s">
        <v>373</v>
      </c>
      <c r="D233" s="419"/>
      <c r="E233" s="105" t="s">
        <v>397</v>
      </c>
      <c r="F233" s="107" t="s">
        <v>35</v>
      </c>
      <c r="G233" s="110"/>
      <c r="H233" s="110"/>
      <c r="I233" s="110"/>
      <c r="J233" s="120"/>
      <c r="K233" s="554">
        <v>52</v>
      </c>
      <c r="L233" s="105"/>
      <c r="M233" s="98"/>
      <c r="N233" s="118">
        <f t="shared" si="74"/>
        <v>0</v>
      </c>
      <c r="P233" s="113">
        <f>M233*H233</f>
        <v>0</v>
      </c>
      <c r="Q233" s="114">
        <f>I233*M233</f>
        <v>0</v>
      </c>
      <c r="R233" s="285"/>
      <c r="Y233" s="583"/>
      <c r="AA233" s="586"/>
    </row>
    <row r="234" spans="1:44" ht="43" thickBot="1">
      <c r="A234" s="119">
        <v>10</v>
      </c>
      <c r="B234" s="105" t="s">
        <v>378</v>
      </c>
      <c r="C234" s="122" t="s">
        <v>374</v>
      </c>
      <c r="D234" s="419"/>
      <c r="E234" s="105" t="s">
        <v>397</v>
      </c>
      <c r="F234" s="107" t="s">
        <v>35</v>
      </c>
      <c r="G234" s="110"/>
      <c r="H234" s="110"/>
      <c r="I234" s="110"/>
      <c r="J234" s="120"/>
      <c r="K234" s="554">
        <v>52</v>
      </c>
      <c r="L234" s="105"/>
      <c r="M234" s="98"/>
      <c r="N234" s="118">
        <f t="shared" si="74"/>
        <v>0</v>
      </c>
      <c r="P234" s="113">
        <f>M234*H234</f>
        <v>0</v>
      </c>
      <c r="Q234" s="114">
        <f>I234*M234</f>
        <v>0</v>
      </c>
      <c r="R234" s="285"/>
      <c r="Y234" s="583"/>
      <c r="AA234" s="586"/>
    </row>
    <row r="235" spans="1:44" ht="47.25" customHeight="1" thickBot="1">
      <c r="A235" s="119">
        <v>11</v>
      </c>
      <c r="B235" s="105" t="s">
        <v>379</v>
      </c>
      <c r="C235" s="122" t="s">
        <v>375</v>
      </c>
      <c r="D235" s="419"/>
      <c r="E235" s="105" t="s">
        <v>397</v>
      </c>
      <c r="F235" s="107" t="s">
        <v>35</v>
      </c>
      <c r="G235" s="110"/>
      <c r="H235" s="110"/>
      <c r="I235" s="110"/>
      <c r="J235" s="120"/>
      <c r="K235" s="554">
        <v>52</v>
      </c>
      <c r="L235" s="105"/>
      <c r="M235" s="98"/>
      <c r="N235" s="118">
        <f t="shared" si="74"/>
        <v>0</v>
      </c>
      <c r="P235" s="113">
        <f>M235*H235</f>
        <v>0</v>
      </c>
      <c r="Q235" s="114">
        <f>I235*M235</f>
        <v>0</v>
      </c>
      <c r="R235" s="285"/>
      <c r="Y235" s="583"/>
      <c r="AA235" s="586"/>
    </row>
    <row r="236" spans="1:44" ht="48.75" customHeight="1" thickBot="1">
      <c r="A236" s="437">
        <v>12</v>
      </c>
      <c r="B236" s="301" t="s">
        <v>380</v>
      </c>
      <c r="C236" s="336" t="s">
        <v>376</v>
      </c>
      <c r="D236" s="402"/>
      <c r="E236" s="301" t="s">
        <v>397</v>
      </c>
      <c r="F236" s="107" t="s">
        <v>35</v>
      </c>
      <c r="G236" s="108"/>
      <c r="H236" s="108"/>
      <c r="I236" s="108"/>
      <c r="J236" s="121"/>
      <c r="K236" s="554">
        <v>52</v>
      </c>
      <c r="L236" s="105"/>
      <c r="M236" s="98"/>
      <c r="N236" s="118">
        <f t="shared" si="74"/>
        <v>0</v>
      </c>
      <c r="P236" s="113">
        <f>M236*H236</f>
        <v>0</v>
      </c>
      <c r="Q236" s="114">
        <f>I236*M236</f>
        <v>0</v>
      </c>
      <c r="R236" s="285"/>
      <c r="Y236" s="583"/>
      <c r="AA236" s="586"/>
    </row>
    <row r="237" spans="1:44" s="2" customFormat="1" ht="63.75" customHeight="1" thickBot="1">
      <c r="A237" s="105"/>
      <c r="B237" s="394" t="s">
        <v>460</v>
      </c>
      <c r="C237" s="395" t="s">
        <v>449</v>
      </c>
      <c r="D237" s="501"/>
      <c r="E237" s="396" t="s">
        <v>397</v>
      </c>
      <c r="F237" s="397" t="s">
        <v>35</v>
      </c>
      <c r="G237" s="398"/>
      <c r="H237" s="398"/>
      <c r="I237" s="398"/>
      <c r="J237" s="399"/>
      <c r="K237" s="561">
        <v>49.4</v>
      </c>
      <c r="L237" s="105"/>
      <c r="M237" s="98"/>
      <c r="N237" s="118">
        <f t="shared" si="74"/>
        <v>0</v>
      </c>
      <c r="O237" s="331"/>
      <c r="P237" s="113">
        <f t="shared" ref="P237:P247" si="77">M237*H237</f>
        <v>0</v>
      </c>
      <c r="Q237" s="114">
        <f t="shared" ref="Q237:Q247" si="78">I237*M237</f>
        <v>0</v>
      </c>
      <c r="R237" s="285"/>
      <c r="S237" s="3"/>
      <c r="T237" s="3"/>
      <c r="U237" s="3"/>
      <c r="V237" s="3"/>
      <c r="W237" s="3"/>
      <c r="X237" s="584"/>
      <c r="Y237" s="583"/>
      <c r="Z237" s="586"/>
      <c r="AA237" s="586"/>
      <c r="AB237" s="586"/>
      <c r="AC237" s="586"/>
      <c r="AD237" s="586"/>
      <c r="AE237" s="586"/>
      <c r="AF237" s="586"/>
      <c r="AG237" s="586"/>
      <c r="AH237" s="586"/>
      <c r="AI237" s="586"/>
      <c r="AJ237" s="3"/>
      <c r="AK237" s="3"/>
      <c r="AL237" s="3"/>
      <c r="AM237" s="3"/>
      <c r="AN237" s="3"/>
      <c r="AO237" s="3"/>
      <c r="AP237" s="3"/>
      <c r="AQ237" s="3"/>
      <c r="AR237" s="3"/>
    </row>
    <row r="238" spans="1:44" s="2" customFormat="1" ht="69.75" customHeight="1" thickBot="1">
      <c r="A238" s="105"/>
      <c r="B238" s="394" t="s">
        <v>461</v>
      </c>
      <c r="C238" s="395" t="s">
        <v>450</v>
      </c>
      <c r="D238" s="502"/>
      <c r="E238" s="396" t="s">
        <v>397</v>
      </c>
      <c r="F238" s="397" t="s">
        <v>35</v>
      </c>
      <c r="G238" s="398"/>
      <c r="H238" s="398"/>
      <c r="I238" s="398"/>
      <c r="J238" s="399"/>
      <c r="K238" s="561">
        <v>49.4</v>
      </c>
      <c r="L238" s="105"/>
      <c r="M238" s="98"/>
      <c r="N238" s="118">
        <f t="shared" si="74"/>
        <v>0</v>
      </c>
      <c r="O238" s="331"/>
      <c r="P238" s="113">
        <f t="shared" si="77"/>
        <v>0</v>
      </c>
      <c r="Q238" s="114">
        <f t="shared" si="78"/>
        <v>0</v>
      </c>
      <c r="R238" s="285"/>
      <c r="S238" s="3"/>
      <c r="T238" s="3"/>
      <c r="U238" s="3"/>
      <c r="V238" s="3"/>
      <c r="W238" s="3"/>
      <c r="X238" s="584"/>
      <c r="Y238" s="583"/>
      <c r="Z238" s="586"/>
      <c r="AA238" s="586"/>
      <c r="AB238" s="586"/>
      <c r="AC238" s="586"/>
      <c r="AD238" s="586"/>
      <c r="AE238" s="586"/>
      <c r="AF238" s="586"/>
      <c r="AG238" s="586"/>
      <c r="AH238" s="586"/>
      <c r="AI238" s="586"/>
      <c r="AJ238" s="3"/>
      <c r="AK238" s="3"/>
      <c r="AL238" s="3"/>
      <c r="AM238" s="3"/>
      <c r="AN238" s="3"/>
      <c r="AO238" s="3"/>
      <c r="AP238" s="3"/>
      <c r="AQ238" s="3"/>
      <c r="AR238" s="3"/>
    </row>
    <row r="239" spans="1:44" s="2" customFormat="1" ht="65.25" customHeight="1" thickBot="1">
      <c r="A239" s="105"/>
      <c r="B239" s="396" t="s">
        <v>462</v>
      </c>
      <c r="C239" s="395" t="s">
        <v>451</v>
      </c>
      <c r="D239" s="502"/>
      <c r="E239" s="396" t="s">
        <v>397</v>
      </c>
      <c r="F239" s="397" t="s">
        <v>35</v>
      </c>
      <c r="G239" s="398"/>
      <c r="H239" s="398"/>
      <c r="I239" s="398"/>
      <c r="J239" s="399"/>
      <c r="K239" s="561">
        <v>49.4</v>
      </c>
      <c r="L239" s="105"/>
      <c r="M239" s="98"/>
      <c r="N239" s="118">
        <f t="shared" si="74"/>
        <v>0</v>
      </c>
      <c r="O239" s="331"/>
      <c r="P239" s="113">
        <f t="shared" si="77"/>
        <v>0</v>
      </c>
      <c r="Q239" s="114">
        <f t="shared" si="78"/>
        <v>0</v>
      </c>
      <c r="R239" s="285"/>
      <c r="S239" s="3"/>
      <c r="T239" s="3"/>
      <c r="U239" s="3"/>
      <c r="V239" s="3"/>
      <c r="W239" s="3"/>
      <c r="X239" s="584"/>
      <c r="Y239" s="583"/>
      <c r="Z239" s="586"/>
      <c r="AA239" s="586"/>
      <c r="AB239" s="586"/>
      <c r="AC239" s="586"/>
      <c r="AD239" s="586"/>
      <c r="AE239" s="586"/>
      <c r="AF239" s="586"/>
      <c r="AG239" s="586"/>
      <c r="AH239" s="586"/>
      <c r="AI239" s="586"/>
      <c r="AJ239" s="3"/>
      <c r="AK239" s="3"/>
      <c r="AL239" s="3"/>
      <c r="AM239" s="3"/>
      <c r="AN239" s="3"/>
      <c r="AO239" s="3"/>
      <c r="AP239" s="3"/>
      <c r="AQ239" s="3"/>
      <c r="AR239" s="3"/>
    </row>
    <row r="240" spans="1:44" s="2" customFormat="1" ht="63.75" customHeight="1" thickBot="1">
      <c r="A240" s="105"/>
      <c r="B240" s="394" t="s">
        <v>463</v>
      </c>
      <c r="C240" s="395" t="s">
        <v>452</v>
      </c>
      <c r="D240" s="502"/>
      <c r="E240" s="396" t="s">
        <v>397</v>
      </c>
      <c r="F240" s="397" t="s">
        <v>35</v>
      </c>
      <c r="G240" s="398"/>
      <c r="H240" s="398"/>
      <c r="I240" s="398"/>
      <c r="J240" s="399"/>
      <c r="K240" s="561">
        <v>49.4</v>
      </c>
      <c r="L240" s="105"/>
      <c r="M240" s="98"/>
      <c r="N240" s="118">
        <f t="shared" si="74"/>
        <v>0</v>
      </c>
      <c r="O240" s="331"/>
      <c r="P240" s="113">
        <f t="shared" si="77"/>
        <v>0</v>
      </c>
      <c r="Q240" s="114">
        <f t="shared" si="78"/>
        <v>0</v>
      </c>
      <c r="R240" s="285"/>
      <c r="S240" s="3"/>
      <c r="T240" s="3"/>
      <c r="U240" s="3"/>
      <c r="V240" s="3"/>
      <c r="W240" s="3"/>
      <c r="X240" s="584"/>
      <c r="Y240" s="583"/>
      <c r="Z240" s="586"/>
      <c r="AA240" s="586"/>
      <c r="AB240" s="586"/>
      <c r="AC240" s="586"/>
      <c r="AD240" s="586"/>
      <c r="AE240" s="586"/>
      <c r="AF240" s="586"/>
      <c r="AG240" s="586"/>
      <c r="AH240" s="586"/>
      <c r="AI240" s="586"/>
      <c r="AJ240" s="3"/>
      <c r="AK240" s="3"/>
      <c r="AL240" s="3"/>
      <c r="AM240" s="3"/>
      <c r="AN240" s="3"/>
      <c r="AO240" s="3"/>
      <c r="AP240" s="3"/>
      <c r="AQ240" s="3"/>
      <c r="AR240" s="3"/>
    </row>
    <row r="241" spans="1:44" s="2" customFormat="1" ht="69.75" customHeight="1" thickBot="1">
      <c r="A241" s="105"/>
      <c r="B241" s="394" t="s">
        <v>464</v>
      </c>
      <c r="C241" s="395" t="s">
        <v>453</v>
      </c>
      <c r="D241" s="502"/>
      <c r="E241" s="396" t="s">
        <v>397</v>
      </c>
      <c r="F241" s="397" t="s">
        <v>35</v>
      </c>
      <c r="G241" s="398"/>
      <c r="H241" s="398"/>
      <c r="I241" s="398"/>
      <c r="J241" s="399"/>
      <c r="K241" s="561">
        <v>48.1</v>
      </c>
      <c r="L241" s="105"/>
      <c r="M241" s="98"/>
      <c r="N241" s="118">
        <f t="shared" si="74"/>
        <v>0</v>
      </c>
      <c r="O241" s="331"/>
      <c r="P241" s="113">
        <f t="shared" si="77"/>
        <v>0</v>
      </c>
      <c r="Q241" s="114">
        <f t="shared" si="78"/>
        <v>0</v>
      </c>
      <c r="R241" s="285"/>
      <c r="S241" s="3"/>
      <c r="T241" s="3"/>
      <c r="U241" s="3"/>
      <c r="V241" s="3"/>
      <c r="W241" s="3"/>
      <c r="X241" s="584"/>
      <c r="Y241" s="583"/>
      <c r="Z241" s="586"/>
      <c r="AA241" s="586"/>
      <c r="AB241" s="586"/>
      <c r="AC241" s="586"/>
      <c r="AD241" s="586"/>
      <c r="AE241" s="586"/>
      <c r="AF241" s="586"/>
      <c r="AG241" s="586"/>
      <c r="AH241" s="586"/>
      <c r="AI241" s="586"/>
      <c r="AJ241" s="3"/>
      <c r="AK241" s="3"/>
      <c r="AL241" s="3"/>
      <c r="AM241" s="3"/>
      <c r="AN241" s="3"/>
      <c r="AO241" s="3"/>
      <c r="AP241" s="3"/>
      <c r="AQ241" s="3"/>
      <c r="AR241" s="3"/>
    </row>
    <row r="242" spans="1:44" s="2" customFormat="1" ht="78.75" customHeight="1" thickBot="1">
      <c r="A242" s="105"/>
      <c r="B242" s="396" t="s">
        <v>465</v>
      </c>
      <c r="C242" s="395" t="s">
        <v>454</v>
      </c>
      <c r="D242" s="502"/>
      <c r="E242" s="396" t="s">
        <v>397</v>
      </c>
      <c r="F242" s="397" t="s">
        <v>35</v>
      </c>
      <c r="G242" s="398"/>
      <c r="H242" s="398"/>
      <c r="I242" s="398"/>
      <c r="J242" s="399"/>
      <c r="K242" s="561">
        <v>48.1</v>
      </c>
      <c r="L242" s="105"/>
      <c r="M242" s="98"/>
      <c r="N242" s="118">
        <f t="shared" si="74"/>
        <v>0</v>
      </c>
      <c r="O242" s="331"/>
      <c r="P242" s="113">
        <f t="shared" si="77"/>
        <v>0</v>
      </c>
      <c r="Q242" s="114">
        <f t="shared" si="78"/>
        <v>0</v>
      </c>
      <c r="R242" s="285"/>
      <c r="S242" s="3"/>
      <c r="T242" s="3"/>
      <c r="U242" s="3"/>
      <c r="V242" s="3"/>
      <c r="W242" s="3"/>
      <c r="X242" s="584"/>
      <c r="Y242" s="583"/>
      <c r="Z242" s="586"/>
      <c r="AA242" s="586"/>
      <c r="AB242" s="586"/>
      <c r="AC242" s="586"/>
      <c r="AD242" s="586"/>
      <c r="AE242" s="586"/>
      <c r="AF242" s="586"/>
      <c r="AG242" s="586"/>
      <c r="AH242" s="586"/>
      <c r="AI242" s="586"/>
      <c r="AJ242" s="3"/>
      <c r="AK242" s="3"/>
      <c r="AL242" s="3"/>
      <c r="AM242" s="3"/>
      <c r="AN242" s="3"/>
      <c r="AO242" s="3"/>
      <c r="AP242" s="3"/>
      <c r="AQ242" s="3"/>
      <c r="AR242" s="3"/>
    </row>
    <row r="243" spans="1:44" s="2" customFormat="1" ht="71.25" customHeight="1" thickBot="1">
      <c r="A243" s="105"/>
      <c r="B243" s="394" t="s">
        <v>466</v>
      </c>
      <c r="C243" s="395" t="s">
        <v>455</v>
      </c>
      <c r="D243" s="502"/>
      <c r="E243" s="396" t="s">
        <v>397</v>
      </c>
      <c r="F243" s="397" t="s">
        <v>35</v>
      </c>
      <c r="G243" s="398"/>
      <c r="H243" s="398"/>
      <c r="I243" s="398"/>
      <c r="J243" s="399"/>
      <c r="K243" s="561">
        <v>48.1</v>
      </c>
      <c r="L243" s="105"/>
      <c r="M243" s="98"/>
      <c r="N243" s="118">
        <f t="shared" si="74"/>
        <v>0</v>
      </c>
      <c r="O243" s="331"/>
      <c r="P243" s="113">
        <f t="shared" si="77"/>
        <v>0</v>
      </c>
      <c r="Q243" s="114">
        <f t="shared" si="78"/>
        <v>0</v>
      </c>
      <c r="R243" s="285"/>
      <c r="S243" s="3"/>
      <c r="T243" s="3"/>
      <c r="U243" s="3"/>
      <c r="V243" s="3"/>
      <c r="W243" s="3"/>
      <c r="X243" s="584"/>
      <c r="Y243" s="583"/>
      <c r="Z243" s="586"/>
      <c r="AA243" s="586"/>
      <c r="AB243" s="586"/>
      <c r="AC243" s="586"/>
      <c r="AD243" s="586"/>
      <c r="AE243" s="586"/>
      <c r="AF243" s="586"/>
      <c r="AG243" s="586"/>
      <c r="AH243" s="586"/>
      <c r="AI243" s="586"/>
      <c r="AJ243" s="3"/>
      <c r="AK243" s="3"/>
      <c r="AL243" s="3"/>
      <c r="AM243" s="3"/>
      <c r="AN243" s="3"/>
      <c r="AO243" s="3"/>
      <c r="AP243" s="3"/>
      <c r="AQ243" s="3"/>
      <c r="AR243" s="3"/>
    </row>
    <row r="244" spans="1:44" s="2" customFormat="1" ht="48.75" customHeight="1" thickBot="1">
      <c r="A244" s="105"/>
      <c r="B244" s="394" t="s">
        <v>467</v>
      </c>
      <c r="C244" s="395" t="s">
        <v>456</v>
      </c>
      <c r="D244" s="502"/>
      <c r="E244" s="396" t="s">
        <v>397</v>
      </c>
      <c r="F244" s="397" t="s">
        <v>35</v>
      </c>
      <c r="G244" s="398"/>
      <c r="H244" s="398"/>
      <c r="I244" s="398"/>
      <c r="J244" s="399"/>
      <c r="K244" s="561">
        <v>49.4</v>
      </c>
      <c r="L244" s="105"/>
      <c r="M244" s="98"/>
      <c r="N244" s="118">
        <f t="shared" si="74"/>
        <v>0</v>
      </c>
      <c r="O244" s="331"/>
      <c r="P244" s="113">
        <f t="shared" si="77"/>
        <v>0</v>
      </c>
      <c r="Q244" s="114">
        <f t="shared" si="78"/>
        <v>0</v>
      </c>
      <c r="R244" s="285"/>
      <c r="S244" s="3"/>
      <c r="T244" s="3"/>
      <c r="U244" s="3"/>
      <c r="V244" s="3"/>
      <c r="W244" s="3"/>
      <c r="X244" s="584"/>
      <c r="Y244" s="583"/>
      <c r="Z244" s="586"/>
      <c r="AA244" s="586"/>
      <c r="AB244" s="586"/>
      <c r="AC244" s="586"/>
      <c r="AD244" s="586"/>
      <c r="AE244" s="586"/>
      <c r="AF244" s="586"/>
      <c r="AG244" s="586"/>
      <c r="AH244" s="586"/>
      <c r="AI244" s="586"/>
      <c r="AJ244" s="3"/>
      <c r="AK244" s="3"/>
      <c r="AL244" s="3"/>
      <c r="AM244" s="3"/>
      <c r="AN244" s="3"/>
      <c r="AO244" s="3"/>
      <c r="AP244" s="3"/>
      <c r="AQ244" s="3"/>
      <c r="AR244" s="3"/>
    </row>
    <row r="245" spans="1:44" s="2" customFormat="1" ht="65.25" customHeight="1" thickBot="1">
      <c r="A245" s="105"/>
      <c r="B245" s="396" t="s">
        <v>468</v>
      </c>
      <c r="C245" s="395" t="s">
        <v>457</v>
      </c>
      <c r="D245" s="502"/>
      <c r="E245" s="396" t="s">
        <v>397</v>
      </c>
      <c r="F245" s="397" t="s">
        <v>35</v>
      </c>
      <c r="G245" s="398"/>
      <c r="H245" s="398"/>
      <c r="I245" s="398"/>
      <c r="J245" s="399"/>
      <c r="K245" s="561">
        <v>49.4</v>
      </c>
      <c r="L245" s="105"/>
      <c r="M245" s="98"/>
      <c r="N245" s="118">
        <f t="shared" si="74"/>
        <v>0</v>
      </c>
      <c r="O245" s="331"/>
      <c r="P245" s="113">
        <f t="shared" si="77"/>
        <v>0</v>
      </c>
      <c r="Q245" s="114">
        <f t="shared" si="78"/>
        <v>0</v>
      </c>
      <c r="R245" s="285"/>
      <c r="S245" s="3"/>
      <c r="T245" s="3"/>
      <c r="U245" s="3"/>
      <c r="V245" s="3"/>
      <c r="W245" s="3"/>
      <c r="X245" s="584"/>
      <c r="Y245" s="583"/>
      <c r="Z245" s="586"/>
      <c r="AA245" s="586"/>
      <c r="AB245" s="586"/>
      <c r="AC245" s="586"/>
      <c r="AD245" s="586"/>
      <c r="AE245" s="586"/>
      <c r="AF245" s="586"/>
      <c r="AG245" s="586"/>
      <c r="AH245" s="586"/>
      <c r="AI245" s="586"/>
      <c r="AJ245" s="3"/>
      <c r="AK245" s="3"/>
      <c r="AL245" s="3"/>
      <c r="AM245" s="3"/>
      <c r="AN245" s="3"/>
      <c r="AO245" s="3"/>
      <c r="AP245" s="3"/>
      <c r="AQ245" s="3"/>
      <c r="AR245" s="3"/>
    </row>
    <row r="246" spans="1:44" s="2" customFormat="1" ht="60" customHeight="1" thickBot="1">
      <c r="A246" s="105"/>
      <c r="B246" s="394" t="s">
        <v>469</v>
      </c>
      <c r="C246" s="395" t="s">
        <v>458</v>
      </c>
      <c r="D246" s="502"/>
      <c r="E246" s="396" t="s">
        <v>397</v>
      </c>
      <c r="F246" s="397" t="s">
        <v>35</v>
      </c>
      <c r="G246" s="398"/>
      <c r="H246" s="398"/>
      <c r="I246" s="398"/>
      <c r="J246" s="399"/>
      <c r="K246" s="561">
        <v>48.1</v>
      </c>
      <c r="L246" s="105"/>
      <c r="M246" s="98"/>
      <c r="N246" s="118">
        <f t="shared" si="74"/>
        <v>0</v>
      </c>
      <c r="O246" s="331"/>
      <c r="P246" s="113">
        <f t="shared" si="77"/>
        <v>0</v>
      </c>
      <c r="Q246" s="114">
        <f t="shared" si="78"/>
        <v>0</v>
      </c>
      <c r="R246" s="285"/>
      <c r="S246" s="3"/>
      <c r="T246" s="3"/>
      <c r="U246" s="3"/>
      <c r="V246" s="3"/>
      <c r="W246" s="3"/>
      <c r="X246" s="584"/>
      <c r="Y246" s="583"/>
      <c r="Z246" s="586"/>
      <c r="AA246" s="586"/>
      <c r="AB246" s="586"/>
      <c r="AC246" s="586"/>
      <c r="AD246" s="586"/>
      <c r="AE246" s="586"/>
      <c r="AF246" s="586"/>
      <c r="AG246" s="586"/>
      <c r="AH246" s="586"/>
      <c r="AI246" s="586"/>
      <c r="AJ246" s="3"/>
      <c r="AK246" s="3"/>
      <c r="AL246" s="3"/>
      <c r="AM246" s="3"/>
      <c r="AN246" s="3"/>
      <c r="AO246" s="3"/>
      <c r="AP246" s="3"/>
      <c r="AQ246" s="3"/>
      <c r="AR246" s="3"/>
    </row>
    <row r="247" spans="1:44" s="2" customFormat="1" ht="71.25" customHeight="1" thickBot="1">
      <c r="A247" s="105"/>
      <c r="B247" s="394" t="s">
        <v>470</v>
      </c>
      <c r="C247" s="395" t="s">
        <v>459</v>
      </c>
      <c r="D247" s="503"/>
      <c r="E247" s="396" t="s">
        <v>397</v>
      </c>
      <c r="F247" s="397" t="s">
        <v>35</v>
      </c>
      <c r="G247" s="398"/>
      <c r="H247" s="398"/>
      <c r="I247" s="398"/>
      <c r="J247" s="399"/>
      <c r="K247" s="561">
        <v>49.4</v>
      </c>
      <c r="L247" s="105"/>
      <c r="M247" s="540"/>
      <c r="N247" s="118">
        <f t="shared" si="74"/>
        <v>0</v>
      </c>
      <c r="O247" s="331"/>
      <c r="P247" s="115">
        <f t="shared" si="77"/>
        <v>0</v>
      </c>
      <c r="Q247" s="116">
        <f t="shared" si="78"/>
        <v>0</v>
      </c>
      <c r="R247" s="285"/>
      <c r="S247" s="3"/>
      <c r="T247" s="3"/>
      <c r="U247" s="3"/>
      <c r="V247" s="3"/>
      <c r="W247" s="3"/>
      <c r="X247" s="584"/>
      <c r="Y247" s="583"/>
      <c r="Z247" s="586"/>
      <c r="AA247" s="586"/>
      <c r="AB247" s="586"/>
      <c r="AC247" s="586"/>
      <c r="AD247" s="586"/>
      <c r="AE247" s="586"/>
      <c r="AF247" s="586"/>
      <c r="AG247" s="586"/>
      <c r="AH247" s="586"/>
      <c r="AI247" s="586"/>
      <c r="AJ247" s="3"/>
      <c r="AK247" s="3"/>
      <c r="AL247" s="3"/>
      <c r="AM247" s="3"/>
      <c r="AN247" s="3"/>
      <c r="AO247" s="3"/>
      <c r="AP247" s="3"/>
      <c r="AQ247" s="3"/>
      <c r="AR247" s="3"/>
    </row>
    <row r="248" spans="1:44" ht="21" thickBot="1">
      <c r="A248" s="506" t="s">
        <v>427</v>
      </c>
      <c r="B248" s="507"/>
      <c r="C248" s="508"/>
      <c r="D248" s="508"/>
      <c r="E248" s="508"/>
      <c r="F248" s="508"/>
      <c r="G248" s="508"/>
      <c r="H248" s="508"/>
      <c r="I248" s="508"/>
      <c r="J248" s="532"/>
      <c r="K248" s="532">
        <v>0</v>
      </c>
      <c r="L248" s="532"/>
      <c r="M248" s="552"/>
      <c r="N248" s="335"/>
      <c r="P248" s="334"/>
      <c r="Q248" s="335"/>
      <c r="R248" s="285"/>
      <c r="Y248" s="586"/>
      <c r="AA248" s="586"/>
    </row>
    <row r="249" spans="1:44" ht="72.75" customHeight="1" thickBot="1">
      <c r="A249" s="117">
        <v>1</v>
      </c>
      <c r="B249" s="217"/>
      <c r="C249" s="510" t="s">
        <v>393</v>
      </c>
      <c r="D249" s="511"/>
      <c r="E249" s="222" t="s">
        <v>398</v>
      </c>
      <c r="F249" s="222">
        <v>24</v>
      </c>
      <c r="G249" s="223"/>
      <c r="H249" s="223"/>
      <c r="I249" s="223"/>
      <c r="J249" s="224">
        <v>4605632240570</v>
      </c>
      <c r="K249" s="554">
        <v>53.3</v>
      </c>
      <c r="L249" s="105"/>
      <c r="M249" s="215"/>
      <c r="N249" s="118">
        <f>M249*K249</f>
        <v>0</v>
      </c>
      <c r="P249" s="111">
        <f>M249*H249</f>
        <v>0</v>
      </c>
      <c r="Q249" s="112">
        <f>I249*M249</f>
        <v>0</v>
      </c>
      <c r="R249" s="285"/>
      <c r="Y249" s="602"/>
      <c r="AA249" s="586"/>
    </row>
    <row r="250" spans="1:44" ht="78.75" customHeight="1" thickBot="1">
      <c r="A250" s="119">
        <v>2</v>
      </c>
      <c r="B250" s="105"/>
      <c r="C250" s="509"/>
      <c r="D250" s="419"/>
      <c r="E250" s="133" t="s">
        <v>399</v>
      </c>
      <c r="F250" s="133">
        <v>24</v>
      </c>
      <c r="G250" s="134"/>
      <c r="H250" s="134"/>
      <c r="I250" s="134"/>
      <c r="J250" s="138">
        <v>4605632240570</v>
      </c>
      <c r="K250" s="554">
        <v>62.4</v>
      </c>
      <c r="L250" s="105"/>
      <c r="M250" s="98"/>
      <c r="N250" s="118">
        <f t="shared" ref="N250:N258" si="79">M250*K250</f>
        <v>0</v>
      </c>
      <c r="P250" s="113">
        <f t="shared" ref="P250:P258" si="80">M250*H250</f>
        <v>0</v>
      </c>
      <c r="Q250" s="114">
        <f t="shared" ref="Q250:Q258" si="81">I250*M250</f>
        <v>0</v>
      </c>
      <c r="R250" s="285"/>
      <c r="Y250" s="602"/>
      <c r="AA250" s="586"/>
    </row>
    <row r="251" spans="1:44" ht="81.75" customHeight="1" thickBot="1">
      <c r="A251" s="119">
        <v>3</v>
      </c>
      <c r="B251" s="105"/>
      <c r="C251" s="509" t="s">
        <v>394</v>
      </c>
      <c r="D251" s="419"/>
      <c r="E251" s="133" t="s">
        <v>399</v>
      </c>
      <c r="F251" s="133">
        <v>24</v>
      </c>
      <c r="G251" s="134"/>
      <c r="H251" s="134"/>
      <c r="I251" s="134"/>
      <c r="J251" s="138">
        <v>4605632246459</v>
      </c>
      <c r="K251" s="554">
        <v>63.05</v>
      </c>
      <c r="L251" s="105"/>
      <c r="M251" s="98"/>
      <c r="N251" s="118">
        <f t="shared" si="79"/>
        <v>0</v>
      </c>
      <c r="P251" s="113">
        <f t="shared" si="80"/>
        <v>0</v>
      </c>
      <c r="Q251" s="114">
        <f t="shared" si="81"/>
        <v>0</v>
      </c>
      <c r="R251" s="285"/>
      <c r="Y251" s="602"/>
      <c r="AA251" s="586"/>
    </row>
    <row r="252" spans="1:44" ht="60" customHeight="1" thickBot="1">
      <c r="A252" s="119">
        <v>4</v>
      </c>
      <c r="B252" s="105"/>
      <c r="C252" s="509"/>
      <c r="D252" s="419"/>
      <c r="E252" s="133" t="s">
        <v>400</v>
      </c>
      <c r="F252" s="133">
        <v>12</v>
      </c>
      <c r="G252" s="134"/>
      <c r="H252" s="134"/>
      <c r="I252" s="134"/>
      <c r="J252" s="138">
        <v>4605632246527</v>
      </c>
      <c r="K252" s="554">
        <v>115.7</v>
      </c>
      <c r="L252" s="105"/>
      <c r="M252" s="98"/>
      <c r="N252" s="118">
        <f t="shared" si="79"/>
        <v>0</v>
      </c>
      <c r="P252" s="113">
        <f t="shared" si="80"/>
        <v>0</v>
      </c>
      <c r="Q252" s="114">
        <f t="shared" si="81"/>
        <v>0</v>
      </c>
      <c r="R252" s="285"/>
      <c r="Y252" s="602"/>
      <c r="AA252" s="586"/>
    </row>
    <row r="253" spans="1:44" ht="64" thickBot="1">
      <c r="A253" s="119">
        <v>5</v>
      </c>
      <c r="B253" s="105"/>
      <c r="C253" s="509" t="s">
        <v>395</v>
      </c>
      <c r="D253" s="419"/>
      <c r="E253" s="133" t="s">
        <v>401</v>
      </c>
      <c r="F253" s="133">
        <v>12</v>
      </c>
      <c r="G253" s="134"/>
      <c r="H253" s="134"/>
      <c r="I253" s="134"/>
      <c r="J253" s="138">
        <v>4605632246589</v>
      </c>
      <c r="K253" s="554">
        <v>181.35</v>
      </c>
      <c r="L253" s="105"/>
      <c r="M253" s="98"/>
      <c r="N253" s="118">
        <f t="shared" si="79"/>
        <v>0</v>
      </c>
      <c r="P253" s="113">
        <f t="shared" si="80"/>
        <v>0</v>
      </c>
      <c r="Q253" s="114">
        <f t="shared" si="81"/>
        <v>0</v>
      </c>
      <c r="R253" s="285"/>
      <c r="Y253" s="602"/>
      <c r="AA253" s="586"/>
    </row>
    <row r="254" spans="1:44" ht="41.25" customHeight="1" thickBot="1">
      <c r="A254" s="119">
        <v>6</v>
      </c>
      <c r="B254" s="105"/>
      <c r="C254" s="400" t="s">
        <v>402</v>
      </c>
      <c r="D254" s="402"/>
      <c r="E254" s="137" t="s">
        <v>403</v>
      </c>
      <c r="F254" s="137">
        <v>24</v>
      </c>
      <c r="G254" s="134"/>
      <c r="H254" s="134"/>
      <c r="I254" s="134"/>
      <c r="J254" s="138">
        <v>4605632246725</v>
      </c>
      <c r="K254" s="554">
        <v>55.9</v>
      </c>
      <c r="L254" s="105"/>
      <c r="M254" s="98"/>
      <c r="N254" s="118">
        <f t="shared" si="79"/>
        <v>0</v>
      </c>
      <c r="P254" s="113">
        <f t="shared" si="80"/>
        <v>0</v>
      </c>
      <c r="Q254" s="114">
        <f t="shared" si="81"/>
        <v>0</v>
      </c>
      <c r="R254" s="285"/>
      <c r="Y254" s="602"/>
      <c r="AA254" s="586"/>
    </row>
    <row r="255" spans="1:44" ht="24" thickBot="1">
      <c r="A255" s="119">
        <v>7</v>
      </c>
      <c r="B255" s="105"/>
      <c r="C255" s="400"/>
      <c r="D255" s="403"/>
      <c r="E255" s="137" t="s">
        <v>399</v>
      </c>
      <c r="F255" s="137">
        <v>24</v>
      </c>
      <c r="G255" s="134"/>
      <c r="H255" s="134"/>
      <c r="I255" s="134"/>
      <c r="J255" s="138">
        <v>4605632246732</v>
      </c>
      <c r="K255" s="554">
        <v>65</v>
      </c>
      <c r="L255" s="105"/>
      <c r="M255" s="98"/>
      <c r="N255" s="118">
        <f t="shared" si="79"/>
        <v>0</v>
      </c>
      <c r="P255" s="113">
        <f t="shared" si="80"/>
        <v>0</v>
      </c>
      <c r="Q255" s="114">
        <f t="shared" si="81"/>
        <v>0</v>
      </c>
      <c r="Y255" s="602"/>
      <c r="AA255" s="586"/>
    </row>
    <row r="256" spans="1:44" ht="24" thickBot="1">
      <c r="A256" s="119">
        <v>8</v>
      </c>
      <c r="B256" s="105"/>
      <c r="C256" s="400"/>
      <c r="D256" s="403"/>
      <c r="E256" s="137" t="s">
        <v>404</v>
      </c>
      <c r="F256" s="137">
        <v>12</v>
      </c>
      <c r="G256" s="134"/>
      <c r="H256" s="134"/>
      <c r="I256" s="134"/>
      <c r="J256" s="138">
        <v>4605632246749</v>
      </c>
      <c r="K256" s="554">
        <v>96.2</v>
      </c>
      <c r="L256" s="105"/>
      <c r="M256" s="98"/>
      <c r="N256" s="118">
        <f t="shared" si="79"/>
        <v>0</v>
      </c>
      <c r="P256" s="113">
        <f t="shared" si="80"/>
        <v>0</v>
      </c>
      <c r="Q256" s="114">
        <f t="shared" si="81"/>
        <v>0</v>
      </c>
      <c r="Y256" s="602"/>
      <c r="AA256" s="586"/>
    </row>
    <row r="257" spans="1:27" ht="24" thickBot="1">
      <c r="A257" s="119">
        <v>9</v>
      </c>
      <c r="B257" s="105"/>
      <c r="C257" s="400"/>
      <c r="D257" s="403"/>
      <c r="E257" s="137" t="s">
        <v>400</v>
      </c>
      <c r="F257" s="137">
        <v>12</v>
      </c>
      <c r="G257" s="134"/>
      <c r="H257" s="134"/>
      <c r="I257" s="134"/>
      <c r="J257" s="138">
        <v>4605632246756</v>
      </c>
      <c r="K257" s="554">
        <v>123.5</v>
      </c>
      <c r="L257" s="105"/>
      <c r="M257" s="98"/>
      <c r="N257" s="118">
        <f t="shared" si="79"/>
        <v>0</v>
      </c>
      <c r="P257" s="113">
        <f t="shared" si="80"/>
        <v>0</v>
      </c>
      <c r="Q257" s="114">
        <f t="shared" si="81"/>
        <v>0</v>
      </c>
      <c r="Y257" s="602"/>
      <c r="AA257" s="586"/>
    </row>
    <row r="258" spans="1:27" ht="24" thickBot="1">
      <c r="A258" s="135">
        <v>10</v>
      </c>
      <c r="B258" s="221"/>
      <c r="C258" s="401"/>
      <c r="D258" s="404"/>
      <c r="E258" s="225" t="s">
        <v>401</v>
      </c>
      <c r="F258" s="225">
        <v>12</v>
      </c>
      <c r="G258" s="226"/>
      <c r="H258" s="226"/>
      <c r="I258" s="226"/>
      <c r="J258" s="227">
        <v>4605632246763</v>
      </c>
      <c r="K258" s="554">
        <v>223.6</v>
      </c>
      <c r="L258" s="105"/>
      <c r="M258" s="540"/>
      <c r="N258" s="118">
        <f t="shared" si="79"/>
        <v>0</v>
      </c>
      <c r="P258" s="115">
        <f t="shared" si="80"/>
        <v>0</v>
      </c>
      <c r="Q258" s="116">
        <f t="shared" si="81"/>
        <v>0</v>
      </c>
      <c r="Y258" s="602"/>
      <c r="AA258" s="586"/>
    </row>
    <row r="259" spans="1:27">
      <c r="K259" s="512">
        <v>0</v>
      </c>
      <c r="AA259" s="586"/>
    </row>
    <row r="260" spans="1:27">
      <c r="K260" s="512">
        <v>0</v>
      </c>
      <c r="AA260" s="586"/>
    </row>
    <row r="261" spans="1:27">
      <c r="K261" s="512">
        <v>0</v>
      </c>
      <c r="AA261" s="586"/>
    </row>
    <row r="262" spans="1:27">
      <c r="K262" s="512">
        <v>0</v>
      </c>
      <c r="AA262" s="586"/>
    </row>
    <row r="263" spans="1:27">
      <c r="K263" s="512">
        <v>0</v>
      </c>
      <c r="AA263" s="586"/>
    </row>
    <row r="264" spans="1:27">
      <c r="K264" s="512">
        <v>0</v>
      </c>
      <c r="AA264" s="586"/>
    </row>
    <row r="265" spans="1:27">
      <c r="K265" s="512">
        <v>0</v>
      </c>
      <c r="AA265" s="586"/>
    </row>
    <row r="266" spans="1:27">
      <c r="K266" s="512">
        <v>0</v>
      </c>
      <c r="AA266" s="586"/>
    </row>
    <row r="267" spans="1:27">
      <c r="K267" s="512">
        <v>0</v>
      </c>
      <c r="AA267" s="586"/>
    </row>
    <row r="268" spans="1:27">
      <c r="K268" s="512">
        <v>0</v>
      </c>
      <c r="AA268" s="586"/>
    </row>
    <row r="269" spans="1:27">
      <c r="K269" s="512">
        <v>0</v>
      </c>
      <c r="AA269" s="586"/>
    </row>
    <row r="270" spans="1:27">
      <c r="K270" s="512">
        <v>0</v>
      </c>
      <c r="AA270" s="586"/>
    </row>
    <row r="271" spans="1:27">
      <c r="K271" s="512">
        <v>0</v>
      </c>
      <c r="AA271" s="586"/>
    </row>
    <row r="272" spans="1:27">
      <c r="K272" s="512">
        <v>0</v>
      </c>
      <c r="AA272" s="586"/>
    </row>
    <row r="273" spans="11:27">
      <c r="K273" s="512">
        <v>0</v>
      </c>
      <c r="AA273" s="586"/>
    </row>
    <row r="274" spans="11:27">
      <c r="K274" s="512">
        <v>0</v>
      </c>
      <c r="AA274" s="586"/>
    </row>
    <row r="275" spans="11:27">
      <c r="K275" s="512">
        <v>0</v>
      </c>
      <c r="AA275" s="586"/>
    </row>
    <row r="276" spans="11:27">
      <c r="K276" s="512">
        <v>0</v>
      </c>
      <c r="AA276" s="586"/>
    </row>
    <row r="277" spans="11:27">
      <c r="K277" s="512">
        <v>0</v>
      </c>
      <c r="AA277" s="586"/>
    </row>
    <row r="278" spans="11:27">
      <c r="K278" s="512">
        <v>0</v>
      </c>
      <c r="AA278" s="586"/>
    </row>
    <row r="279" spans="11:27">
      <c r="K279" s="512">
        <v>0</v>
      </c>
      <c r="AA279" s="586"/>
    </row>
    <row r="280" spans="11:27">
      <c r="K280" s="512">
        <v>0</v>
      </c>
      <c r="AA280" s="586"/>
    </row>
    <row r="281" spans="11:27">
      <c r="K281" s="512">
        <v>0</v>
      </c>
      <c r="AA281" s="586"/>
    </row>
    <row r="282" spans="11:27">
      <c r="K282" s="512">
        <v>0</v>
      </c>
      <c r="AA282" s="586"/>
    </row>
    <row r="283" spans="11:27">
      <c r="K283" s="512">
        <v>0</v>
      </c>
      <c r="AA283" s="586"/>
    </row>
    <row r="284" spans="11:27">
      <c r="K284" s="512">
        <v>0</v>
      </c>
      <c r="AA284" s="586"/>
    </row>
    <row r="285" spans="11:27">
      <c r="K285" s="512">
        <v>0</v>
      </c>
      <c r="AA285" s="586"/>
    </row>
    <row r="286" spans="11:27">
      <c r="K286" s="512">
        <v>0</v>
      </c>
      <c r="AA286" s="586"/>
    </row>
    <row r="287" spans="11:27">
      <c r="K287" s="512">
        <v>0</v>
      </c>
      <c r="AA287" s="586"/>
    </row>
    <row r="288" spans="11:27">
      <c r="K288" s="512">
        <v>0</v>
      </c>
      <c r="AA288" s="586"/>
    </row>
    <row r="289" spans="11:27">
      <c r="K289" s="512">
        <v>0</v>
      </c>
      <c r="AA289" s="586"/>
    </row>
    <row r="290" spans="11:27">
      <c r="K290" s="512">
        <v>0</v>
      </c>
      <c r="AA290" s="586"/>
    </row>
    <row r="291" spans="11:27">
      <c r="K291" s="512">
        <v>0</v>
      </c>
      <c r="AA291" s="586"/>
    </row>
    <row r="292" spans="11:27">
      <c r="K292" s="512">
        <v>0</v>
      </c>
      <c r="AA292" s="586"/>
    </row>
    <row r="293" spans="11:27">
      <c r="K293" s="512">
        <v>0</v>
      </c>
      <c r="AA293" s="586"/>
    </row>
    <row r="294" spans="11:27">
      <c r="K294" s="512">
        <v>0</v>
      </c>
      <c r="AA294" s="586"/>
    </row>
    <row r="295" spans="11:27">
      <c r="K295" s="512">
        <v>0</v>
      </c>
      <c r="AA295" s="586"/>
    </row>
    <row r="296" spans="11:27">
      <c r="K296" s="512">
        <v>0</v>
      </c>
      <c r="AA296" s="586"/>
    </row>
    <row r="297" spans="11:27">
      <c r="K297" s="512">
        <v>0</v>
      </c>
      <c r="AA297" s="586"/>
    </row>
    <row r="298" spans="11:27">
      <c r="K298" s="512">
        <v>0</v>
      </c>
      <c r="AA298" s="586"/>
    </row>
    <row r="299" spans="11:27">
      <c r="K299" s="512">
        <v>0</v>
      </c>
      <c r="AA299" s="586"/>
    </row>
    <row r="300" spans="11:27">
      <c r="K300" s="512">
        <v>0</v>
      </c>
      <c r="AA300" s="586"/>
    </row>
    <row r="301" spans="11:27">
      <c r="K301" s="512">
        <v>0</v>
      </c>
      <c r="AA301" s="586"/>
    </row>
    <row r="302" spans="11:27">
      <c r="K302" s="512">
        <v>0</v>
      </c>
      <c r="AA302" s="586"/>
    </row>
    <row r="303" spans="11:27">
      <c r="K303" s="512">
        <v>0</v>
      </c>
      <c r="AA303" s="586"/>
    </row>
    <row r="304" spans="11:27">
      <c r="K304" s="512">
        <v>0</v>
      </c>
      <c r="AA304" s="586"/>
    </row>
    <row r="305" spans="11:27">
      <c r="K305" s="512">
        <v>0</v>
      </c>
      <c r="AA305" s="586"/>
    </row>
    <row r="306" spans="11:27">
      <c r="K306" s="512">
        <v>0</v>
      </c>
      <c r="AA306" s="586"/>
    </row>
    <row r="307" spans="11:27">
      <c r="K307" s="512">
        <v>0</v>
      </c>
      <c r="AA307" s="586"/>
    </row>
    <row r="308" spans="11:27">
      <c r="K308" s="512">
        <v>0</v>
      </c>
      <c r="AA308" s="586"/>
    </row>
    <row r="309" spans="11:27">
      <c r="K309" s="512">
        <v>0</v>
      </c>
      <c r="AA309" s="586"/>
    </row>
    <row r="310" spans="11:27">
      <c r="K310" s="512">
        <v>0</v>
      </c>
      <c r="AA310" s="586"/>
    </row>
    <row r="311" spans="11:27">
      <c r="K311" s="512">
        <v>0</v>
      </c>
      <c r="AA311" s="586"/>
    </row>
    <row r="312" spans="11:27">
      <c r="K312" s="512">
        <v>0</v>
      </c>
      <c r="AA312" s="586"/>
    </row>
    <row r="313" spans="11:27">
      <c r="K313" s="512">
        <v>0</v>
      </c>
      <c r="AA313" s="586"/>
    </row>
    <row r="314" spans="11:27">
      <c r="K314" s="512">
        <v>0</v>
      </c>
      <c r="AA314" s="586"/>
    </row>
    <row r="315" spans="11:27">
      <c r="K315" s="512">
        <v>0</v>
      </c>
      <c r="AA315" s="586"/>
    </row>
    <row r="316" spans="11:27">
      <c r="K316" s="512">
        <v>0</v>
      </c>
      <c r="AA316" s="586"/>
    </row>
    <row r="317" spans="11:27">
      <c r="K317" s="512">
        <v>0</v>
      </c>
      <c r="AA317" s="586"/>
    </row>
    <row r="318" spans="11:27">
      <c r="K318" s="512">
        <v>0</v>
      </c>
      <c r="AA318" s="586"/>
    </row>
    <row r="319" spans="11:27">
      <c r="K319" s="512">
        <v>0</v>
      </c>
      <c r="AA319" s="586"/>
    </row>
    <row r="320" spans="11:27">
      <c r="K320" s="512">
        <v>0</v>
      </c>
      <c r="AA320" s="586"/>
    </row>
    <row r="321" spans="11:27">
      <c r="K321" s="512">
        <v>0</v>
      </c>
      <c r="AA321" s="586"/>
    </row>
    <row r="322" spans="11:27">
      <c r="K322" s="512">
        <v>0</v>
      </c>
      <c r="AA322" s="586"/>
    </row>
    <row r="323" spans="11:27">
      <c r="K323" s="512">
        <v>0</v>
      </c>
      <c r="AA323" s="586"/>
    </row>
    <row r="324" spans="11:27">
      <c r="K324" s="512">
        <v>0</v>
      </c>
      <c r="AA324" s="586"/>
    </row>
    <row r="325" spans="11:27">
      <c r="K325" s="512">
        <v>0</v>
      </c>
      <c r="AA325" s="586"/>
    </row>
    <row r="326" spans="11:27">
      <c r="K326" s="512">
        <v>0</v>
      </c>
      <c r="AA326" s="586"/>
    </row>
    <row r="327" spans="11:27">
      <c r="K327" s="512">
        <v>0</v>
      </c>
      <c r="AA327" s="586"/>
    </row>
    <row r="328" spans="11:27">
      <c r="K328" s="512">
        <v>0</v>
      </c>
      <c r="AA328" s="586"/>
    </row>
    <row r="329" spans="11:27">
      <c r="K329" s="512">
        <v>0</v>
      </c>
      <c r="AA329" s="586"/>
    </row>
    <row r="330" spans="11:27">
      <c r="K330" s="512">
        <v>0</v>
      </c>
      <c r="AA330" s="586"/>
    </row>
    <row r="331" spans="11:27">
      <c r="K331" s="512">
        <v>0</v>
      </c>
      <c r="AA331" s="586"/>
    </row>
    <row r="332" spans="11:27">
      <c r="K332" s="512">
        <v>0</v>
      </c>
      <c r="AA332" s="586"/>
    </row>
    <row r="333" spans="11:27">
      <c r="K333" s="512">
        <v>0</v>
      </c>
      <c r="AA333" s="586"/>
    </row>
    <row r="334" spans="11:27">
      <c r="K334" s="512">
        <v>0</v>
      </c>
      <c r="AA334" s="586"/>
    </row>
    <row r="335" spans="11:27">
      <c r="K335" s="512">
        <v>0</v>
      </c>
      <c r="AA335" s="586"/>
    </row>
    <row r="336" spans="11:27">
      <c r="K336" s="512">
        <v>0</v>
      </c>
      <c r="AA336" s="586"/>
    </row>
    <row r="337" spans="11:27">
      <c r="K337" s="512">
        <v>0</v>
      </c>
      <c r="AA337" s="586"/>
    </row>
    <row r="338" spans="11:27">
      <c r="K338" s="512">
        <v>0</v>
      </c>
      <c r="AA338" s="586"/>
    </row>
    <row r="339" spans="11:27">
      <c r="K339" s="512">
        <v>0</v>
      </c>
      <c r="AA339" s="586"/>
    </row>
    <row r="340" spans="11:27">
      <c r="K340" s="512">
        <v>0</v>
      </c>
      <c r="AA340" s="586"/>
    </row>
    <row r="341" spans="11:27">
      <c r="K341" s="512">
        <v>0</v>
      </c>
      <c r="AA341" s="586"/>
    </row>
    <row r="342" spans="11:27">
      <c r="K342" s="512">
        <v>0</v>
      </c>
      <c r="AA342" s="586"/>
    </row>
    <row r="343" spans="11:27">
      <c r="K343" s="512">
        <v>0</v>
      </c>
      <c r="AA343" s="586"/>
    </row>
    <row r="344" spans="11:27">
      <c r="K344" s="512">
        <v>0</v>
      </c>
      <c r="AA344" s="586"/>
    </row>
    <row r="345" spans="11:27">
      <c r="K345" s="512">
        <v>0</v>
      </c>
      <c r="AA345" s="586"/>
    </row>
    <row r="346" spans="11:27">
      <c r="K346" s="512">
        <v>0</v>
      </c>
      <c r="AA346" s="586"/>
    </row>
    <row r="347" spans="11:27">
      <c r="K347" s="512">
        <v>0</v>
      </c>
      <c r="AA347" s="586"/>
    </row>
    <row r="348" spans="11:27">
      <c r="K348" s="512">
        <v>0</v>
      </c>
      <c r="AA348" s="586"/>
    </row>
    <row r="349" spans="11:27">
      <c r="K349" s="512">
        <v>0</v>
      </c>
      <c r="AA349" s="586"/>
    </row>
    <row r="350" spans="11:27">
      <c r="K350" s="512">
        <v>0</v>
      </c>
      <c r="AA350" s="586"/>
    </row>
    <row r="351" spans="11:27">
      <c r="K351" s="512">
        <v>0</v>
      </c>
      <c r="AA351" s="586"/>
    </row>
    <row r="352" spans="11:27">
      <c r="K352" s="512">
        <v>0</v>
      </c>
      <c r="AA352" s="586"/>
    </row>
    <row r="353" spans="11:27">
      <c r="K353" s="512">
        <v>0</v>
      </c>
      <c r="AA353" s="586"/>
    </row>
    <row r="354" spans="11:27">
      <c r="K354" s="512">
        <v>0</v>
      </c>
      <c r="AA354" s="586"/>
    </row>
    <row r="355" spans="11:27">
      <c r="K355" s="512">
        <v>0</v>
      </c>
      <c r="AA355" s="586"/>
    </row>
    <row r="356" spans="11:27">
      <c r="K356" s="512">
        <v>0</v>
      </c>
      <c r="AA356" s="586"/>
    </row>
    <row r="357" spans="11:27">
      <c r="K357" s="512">
        <v>0</v>
      </c>
      <c r="AA357" s="586"/>
    </row>
    <row r="358" spans="11:27">
      <c r="K358" s="512">
        <v>0</v>
      </c>
      <c r="AA358" s="586"/>
    </row>
    <row r="359" spans="11:27">
      <c r="K359" s="512">
        <v>0</v>
      </c>
      <c r="AA359" s="586"/>
    </row>
    <row r="360" spans="11:27">
      <c r="K360" s="512">
        <v>0</v>
      </c>
      <c r="AA360" s="586"/>
    </row>
    <row r="361" spans="11:27">
      <c r="K361" s="512">
        <v>0</v>
      </c>
      <c r="AA361" s="586"/>
    </row>
    <row r="362" spans="11:27">
      <c r="K362" s="512">
        <v>0</v>
      </c>
      <c r="AA362" s="586"/>
    </row>
    <row r="363" spans="11:27">
      <c r="K363" s="512">
        <v>0</v>
      </c>
      <c r="AA363" s="586"/>
    </row>
    <row r="364" spans="11:27">
      <c r="K364" s="512">
        <v>0</v>
      </c>
      <c r="AA364" s="586"/>
    </row>
    <row r="365" spans="11:27">
      <c r="K365" s="512">
        <v>0</v>
      </c>
      <c r="AA365" s="586"/>
    </row>
    <row r="366" spans="11:27">
      <c r="K366" s="512">
        <v>0</v>
      </c>
      <c r="AA366" s="586"/>
    </row>
    <row r="367" spans="11:27">
      <c r="K367" s="512">
        <v>0</v>
      </c>
      <c r="AA367" s="586"/>
    </row>
    <row r="368" spans="11:27">
      <c r="K368" s="512">
        <v>0</v>
      </c>
      <c r="AA368" s="586"/>
    </row>
    <row r="369" spans="11:27">
      <c r="K369" s="512">
        <v>0</v>
      </c>
      <c r="AA369" s="586"/>
    </row>
    <row r="370" spans="11:27">
      <c r="K370" s="512">
        <v>0</v>
      </c>
      <c r="AA370" s="586"/>
    </row>
    <row r="371" spans="11:27">
      <c r="K371" s="512">
        <v>0</v>
      </c>
      <c r="AA371" s="586"/>
    </row>
    <row r="372" spans="11:27">
      <c r="K372" s="512">
        <v>0</v>
      </c>
      <c r="AA372" s="586"/>
    </row>
    <row r="373" spans="11:27">
      <c r="K373" s="512">
        <v>0</v>
      </c>
      <c r="AA373" s="586"/>
    </row>
    <row r="374" spans="11:27">
      <c r="K374" s="512">
        <v>0</v>
      </c>
      <c r="AA374" s="586"/>
    </row>
    <row r="375" spans="11:27">
      <c r="K375" s="512">
        <v>0</v>
      </c>
      <c r="AA375" s="586"/>
    </row>
    <row r="376" spans="11:27">
      <c r="K376" s="512">
        <v>0</v>
      </c>
      <c r="AA376" s="586"/>
    </row>
    <row r="377" spans="11:27">
      <c r="K377" s="512">
        <v>0</v>
      </c>
      <c r="AA377" s="586"/>
    </row>
    <row r="378" spans="11:27">
      <c r="K378" s="512">
        <v>0</v>
      </c>
      <c r="AA378" s="586"/>
    </row>
    <row r="379" spans="11:27">
      <c r="K379" s="512">
        <v>0</v>
      </c>
      <c r="AA379" s="586"/>
    </row>
    <row r="380" spans="11:27">
      <c r="K380" s="512">
        <v>0</v>
      </c>
      <c r="AA380" s="586"/>
    </row>
    <row r="381" spans="11:27">
      <c r="K381" s="512">
        <v>0</v>
      </c>
      <c r="AA381" s="586"/>
    </row>
    <row r="382" spans="11:27">
      <c r="K382" s="512">
        <v>0</v>
      </c>
      <c r="AA382" s="586"/>
    </row>
    <row r="383" spans="11:27">
      <c r="K383" s="512">
        <v>0</v>
      </c>
      <c r="AA383" s="586"/>
    </row>
  </sheetData>
  <sheetProtection formatCells="0" selectLockedCells="1" sort="0" autoFilter="0"/>
  <mergeCells count="39">
    <mergeCell ref="M188:N188"/>
    <mergeCell ref="P188:Q188"/>
    <mergeCell ref="N8:N10"/>
    <mergeCell ref="M8:M10"/>
    <mergeCell ref="M83:N83"/>
    <mergeCell ref="Q8:Q10"/>
    <mergeCell ref="M37:N37"/>
    <mergeCell ref="M17:N17"/>
    <mergeCell ref="P37:Q37"/>
    <mergeCell ref="M65:N65"/>
    <mergeCell ref="P65:Q65"/>
    <mergeCell ref="M12:N12"/>
    <mergeCell ref="P12:Q12"/>
    <mergeCell ref="P83:Q83"/>
    <mergeCell ref="M96:N96"/>
    <mergeCell ref="P96:Q96"/>
    <mergeCell ref="P142:Q142"/>
    <mergeCell ref="M104:N104"/>
    <mergeCell ref="P104:Q104"/>
    <mergeCell ref="M108:N108"/>
    <mergeCell ref="P108:Q108"/>
    <mergeCell ref="M111:N111"/>
    <mergeCell ref="P111:Q111"/>
    <mergeCell ref="Y8:Y9"/>
    <mergeCell ref="P17:Q17"/>
    <mergeCell ref="M168:N168"/>
    <mergeCell ref="P168:Q168"/>
    <mergeCell ref="M120:N120"/>
    <mergeCell ref="P120:Q120"/>
    <mergeCell ref="M156:N156"/>
    <mergeCell ref="P156:Q156"/>
    <mergeCell ref="M163:N163"/>
    <mergeCell ref="P163:Q163"/>
    <mergeCell ref="M121:N121"/>
    <mergeCell ref="P121:Q121"/>
    <mergeCell ref="P133:Q133"/>
    <mergeCell ref="M142:N142"/>
    <mergeCell ref="M133:N133"/>
    <mergeCell ref="P8:P10"/>
  </mergeCells>
  <pageMargins left="0.23622047244094491" right="0.23622047244094491" top="0.74803149606299213" bottom="0.74803149606299213" header="0.31496062992125984" footer="0.31496062992125984"/>
  <pageSetup paperSize="9" scale="60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Заказной лист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2014-06-19T15:43:30Z</cp:lastPrinted>
  <dcterms:created xsi:type="dcterms:W3CDTF">2006-09-28T05:33:49Z</dcterms:created>
  <dcterms:modified xsi:type="dcterms:W3CDTF">2021-04-18T18:45:52Z</dcterms:modified>
</cp:coreProperties>
</file>