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55"/>
  </bookViews>
  <sheets>
    <sheet name="КПБ " sheetId="2" r:id="rId1"/>
    <sheet name="штучка" sheetId="3" r:id="rId2"/>
    <sheet name="простыня на резинке " sheetId="4" r:id="rId3"/>
    <sheet name="лежанки для животных" sheetId="5" r:id="rId4"/>
  </sheets>
  <calcPr calcId="152511"/>
</workbook>
</file>

<file path=xl/calcChain.xml><?xml version="1.0" encoding="utf-8"?>
<calcChain xmlns="http://schemas.openxmlformats.org/spreadsheetml/2006/main">
  <c r="I78" i="3" l="1"/>
  <c r="H78" i="3" s="1"/>
  <c r="J77" i="3"/>
  <c r="I77" i="3" s="1"/>
  <c r="H77" i="3" s="1"/>
  <c r="J78" i="3"/>
  <c r="L77" i="3"/>
  <c r="L78" i="3"/>
  <c r="G22" i="3"/>
  <c r="G36" i="3"/>
  <c r="G49" i="3"/>
  <c r="G62" i="3"/>
  <c r="P97" i="2" l="1"/>
  <c r="O97" i="2" s="1"/>
  <c r="N97" i="2" s="1"/>
  <c r="M97" i="2" s="1"/>
  <c r="L97" i="2" s="1"/>
  <c r="K97" i="2" s="1"/>
  <c r="P98" i="2"/>
  <c r="O98" i="2" s="1"/>
  <c r="N98" i="2" s="1"/>
  <c r="M98" i="2" s="1"/>
  <c r="L98" i="2" s="1"/>
  <c r="K98" i="2" s="1"/>
  <c r="P99" i="2"/>
  <c r="O99" i="2" s="1"/>
  <c r="N99" i="2" s="1"/>
  <c r="M99" i="2" s="1"/>
  <c r="L99" i="2" s="1"/>
  <c r="K99" i="2" s="1"/>
  <c r="P100" i="2"/>
  <c r="O100" i="2" s="1"/>
  <c r="N100" i="2" s="1"/>
  <c r="M100" i="2" s="1"/>
  <c r="L100" i="2" s="1"/>
  <c r="K100" i="2" s="1"/>
  <c r="P96" i="2"/>
  <c r="O96" i="2" s="1"/>
  <c r="N96" i="2" s="1"/>
  <c r="M96" i="2" s="1"/>
  <c r="L96" i="2" s="1"/>
  <c r="K96" i="2" s="1"/>
  <c r="P91" i="2"/>
  <c r="O91" i="2" s="1"/>
  <c r="N91" i="2" s="1"/>
  <c r="M91" i="2" s="1"/>
  <c r="L91" i="2" s="1"/>
  <c r="K91" i="2" s="1"/>
  <c r="P92" i="2"/>
  <c r="O92" i="2" s="1"/>
  <c r="N92" i="2" s="1"/>
  <c r="M92" i="2" s="1"/>
  <c r="L92" i="2" s="1"/>
  <c r="K92" i="2" s="1"/>
  <c r="P93" i="2"/>
  <c r="O93" i="2" s="1"/>
  <c r="N93" i="2" s="1"/>
  <c r="M93" i="2" s="1"/>
  <c r="L93" i="2" s="1"/>
  <c r="K93" i="2" s="1"/>
  <c r="P94" i="2"/>
  <c r="O94" i="2" s="1"/>
  <c r="N94" i="2" s="1"/>
  <c r="M94" i="2" s="1"/>
  <c r="L94" i="2" s="1"/>
  <c r="K94" i="2" s="1"/>
  <c r="P90" i="2"/>
  <c r="O90" i="2" s="1"/>
  <c r="N90" i="2" s="1"/>
  <c r="M90" i="2" s="1"/>
  <c r="L90" i="2" s="1"/>
  <c r="K90" i="2" s="1"/>
  <c r="L76" i="3" l="1"/>
  <c r="K76" i="3" s="1"/>
  <c r="J76" i="3" s="1"/>
  <c r="I76" i="3" s="1"/>
  <c r="H76" i="3" s="1"/>
  <c r="L75" i="3"/>
  <c r="K75" i="3"/>
  <c r="J75" i="3" s="1"/>
  <c r="I75" i="3" s="1"/>
  <c r="H75" i="3" s="1"/>
  <c r="L74" i="3"/>
  <c r="K74" i="3" s="1"/>
  <c r="J74" i="3" s="1"/>
  <c r="I74" i="3" s="1"/>
  <c r="H74" i="3" s="1"/>
  <c r="L73" i="3"/>
  <c r="K73" i="3" s="1"/>
  <c r="J73" i="3" s="1"/>
  <c r="I73" i="3" s="1"/>
  <c r="H73" i="3" s="1"/>
  <c r="L72" i="3"/>
  <c r="K72" i="3" s="1"/>
  <c r="J72" i="3" s="1"/>
  <c r="I72" i="3" s="1"/>
  <c r="H72" i="3" s="1"/>
  <c r="L69" i="3"/>
  <c r="K69" i="3" s="1"/>
  <c r="J69" i="3" s="1"/>
  <c r="I69" i="3" s="1"/>
  <c r="H69" i="3" s="1"/>
  <c r="L48" i="3" l="1"/>
  <c r="K48" i="3" s="1"/>
  <c r="J48" i="3" s="1"/>
  <c r="I48" i="3" s="1"/>
  <c r="H48" i="3" s="1"/>
  <c r="P67" i="2" l="1"/>
  <c r="O67" i="2" s="1"/>
  <c r="N67" i="2" s="1"/>
  <c r="M67" i="2" s="1"/>
  <c r="L67" i="2" s="1"/>
  <c r="K67" i="2" s="1"/>
  <c r="P68" i="2"/>
  <c r="O68" i="2" s="1"/>
  <c r="N68" i="2" s="1"/>
  <c r="M68" i="2" s="1"/>
  <c r="L68" i="2" s="1"/>
  <c r="K68" i="2" s="1"/>
  <c r="P66" i="2"/>
  <c r="O66" i="2" s="1"/>
  <c r="N66" i="2" s="1"/>
  <c r="M66" i="2" s="1"/>
  <c r="L66" i="2" s="1"/>
  <c r="K66" i="2" s="1"/>
  <c r="L66" i="3" l="1"/>
  <c r="K66" i="3" s="1"/>
  <c r="J66" i="3" s="1"/>
  <c r="I66" i="3" s="1"/>
  <c r="H66" i="3" s="1"/>
  <c r="L64" i="3"/>
  <c r="K64" i="3" s="1"/>
  <c r="J64" i="3" s="1"/>
  <c r="I64" i="3" s="1"/>
  <c r="H64" i="3" s="1"/>
  <c r="L61" i="3" l="1"/>
  <c r="K61" i="3" s="1"/>
  <c r="J61" i="3" s="1"/>
  <c r="I61" i="3" s="1"/>
  <c r="H61" i="3" s="1"/>
  <c r="L60" i="3"/>
  <c r="K60" i="3" s="1"/>
  <c r="J60" i="3" s="1"/>
  <c r="I60" i="3" s="1"/>
  <c r="H60" i="3" s="1"/>
  <c r="L59" i="3"/>
  <c r="K59" i="3" s="1"/>
  <c r="J59" i="3" s="1"/>
  <c r="I59" i="3" s="1"/>
  <c r="H59" i="3" s="1"/>
  <c r="L58" i="3"/>
  <c r="K58" i="3" s="1"/>
  <c r="J58" i="3" s="1"/>
  <c r="I58" i="3" s="1"/>
  <c r="H58" i="3" s="1"/>
  <c r="L57" i="3"/>
  <c r="K57" i="3" s="1"/>
  <c r="J57" i="3" s="1"/>
  <c r="I57" i="3" s="1"/>
  <c r="H57" i="3" s="1"/>
  <c r="L56" i="3"/>
  <c r="K56" i="3" s="1"/>
  <c r="J56" i="3" s="1"/>
  <c r="I56" i="3" s="1"/>
  <c r="H56" i="3" s="1"/>
  <c r="L55" i="3"/>
  <c r="K55" i="3" s="1"/>
  <c r="J55" i="3" s="1"/>
  <c r="I55" i="3" s="1"/>
  <c r="H55" i="3" s="1"/>
  <c r="L54" i="3"/>
  <c r="K54" i="3" s="1"/>
  <c r="J54" i="3" s="1"/>
  <c r="I54" i="3" s="1"/>
  <c r="H54" i="3" s="1"/>
  <c r="L50" i="3" l="1"/>
  <c r="K50" i="3" s="1"/>
  <c r="J50" i="3" s="1"/>
  <c r="I50" i="3" s="1"/>
  <c r="H50" i="3" s="1"/>
  <c r="L51" i="3"/>
  <c r="K51" i="3" s="1"/>
  <c r="J51" i="3" s="1"/>
  <c r="I51" i="3" s="1"/>
  <c r="H51" i="3" s="1"/>
  <c r="L52" i="3"/>
  <c r="K52" i="3" s="1"/>
  <c r="J52" i="3" s="1"/>
  <c r="I52" i="3" s="1"/>
  <c r="H52" i="3" s="1"/>
  <c r="L53" i="3"/>
  <c r="K53" i="3" s="1"/>
  <c r="J53" i="3" s="1"/>
  <c r="I53" i="3" s="1"/>
  <c r="H53" i="3" s="1"/>
  <c r="L11" i="3" l="1"/>
  <c r="K11" i="3" s="1"/>
  <c r="J11" i="3" s="1"/>
  <c r="I11" i="3" s="1"/>
  <c r="H11" i="3" s="1"/>
  <c r="L25" i="3" l="1"/>
  <c r="K25" i="3" s="1"/>
  <c r="J25" i="3" s="1"/>
  <c r="I25" i="3" s="1"/>
  <c r="H25" i="3" s="1"/>
  <c r="P71" i="2" l="1"/>
  <c r="O71" i="2" s="1"/>
  <c r="N71" i="2" s="1"/>
  <c r="M71" i="2" s="1"/>
  <c r="L71" i="2" s="1"/>
  <c r="K71" i="2" s="1"/>
  <c r="P72" i="2"/>
  <c r="O72" i="2" s="1"/>
  <c r="N72" i="2" s="1"/>
  <c r="M72" i="2" s="1"/>
  <c r="L72" i="2" s="1"/>
  <c r="K72" i="2" s="1"/>
  <c r="P70" i="2"/>
  <c r="O70" i="2" s="1"/>
  <c r="N70" i="2" s="1"/>
  <c r="M70" i="2" s="1"/>
  <c r="L70" i="2" s="1"/>
  <c r="K70" i="2" s="1"/>
  <c r="P62" i="2"/>
  <c r="O62" i="2" s="1"/>
  <c r="N62" i="2" s="1"/>
  <c r="M62" i="2" s="1"/>
  <c r="L62" i="2" s="1"/>
  <c r="K62" i="2" s="1"/>
  <c r="P63" i="2"/>
  <c r="O63" i="2" s="1"/>
  <c r="N63" i="2" s="1"/>
  <c r="M63" i="2" s="1"/>
  <c r="L63" i="2" s="1"/>
  <c r="K63" i="2" s="1"/>
  <c r="P64" i="2"/>
  <c r="O64" i="2" s="1"/>
  <c r="N64" i="2" s="1"/>
  <c r="M64" i="2" s="1"/>
  <c r="L64" i="2" s="1"/>
  <c r="K64" i="2" s="1"/>
  <c r="P81" i="2"/>
  <c r="O81" i="2" s="1"/>
  <c r="N81" i="2" s="1"/>
  <c r="M81" i="2" s="1"/>
  <c r="L81" i="2" s="1"/>
  <c r="K81" i="2" s="1"/>
  <c r="P34" i="2" l="1"/>
  <c r="O34" i="2" s="1"/>
  <c r="N34" i="2" s="1"/>
  <c r="M34" i="2" s="1"/>
  <c r="L34" i="2" s="1"/>
  <c r="K34" i="2" s="1"/>
  <c r="P35" i="2"/>
  <c r="O35" i="2" s="1"/>
  <c r="N35" i="2" s="1"/>
  <c r="M35" i="2" s="1"/>
  <c r="L35" i="2" s="1"/>
  <c r="K35" i="2" s="1"/>
  <c r="P36" i="2"/>
  <c r="O36" i="2" s="1"/>
  <c r="N36" i="2" s="1"/>
  <c r="M36" i="2" s="1"/>
  <c r="L36" i="2" s="1"/>
  <c r="K36" i="2" s="1"/>
  <c r="P37" i="2"/>
  <c r="O37" i="2" s="1"/>
  <c r="N37" i="2" s="1"/>
  <c r="M37" i="2" s="1"/>
  <c r="L37" i="2" s="1"/>
  <c r="K37" i="2" s="1"/>
  <c r="P33" i="2"/>
  <c r="O33" i="2" s="1"/>
  <c r="N33" i="2" s="1"/>
  <c r="M33" i="2" s="1"/>
  <c r="L33" i="2" s="1"/>
  <c r="K33" i="2" s="1"/>
  <c r="P40" i="2" l="1"/>
  <c r="O40" i="2" s="1"/>
  <c r="N40" i="2" s="1"/>
  <c r="M40" i="2" s="1"/>
  <c r="L40" i="2" s="1"/>
  <c r="K40" i="2" s="1"/>
  <c r="P41" i="2"/>
  <c r="O41" i="2" s="1"/>
  <c r="N41" i="2" s="1"/>
  <c r="M41" i="2" s="1"/>
  <c r="L41" i="2" s="1"/>
  <c r="K41" i="2" s="1"/>
  <c r="P42" i="2"/>
  <c r="O42" i="2" s="1"/>
  <c r="N42" i="2" s="1"/>
  <c r="M42" i="2" s="1"/>
  <c r="L42" i="2" s="1"/>
  <c r="K42" i="2" s="1"/>
  <c r="P43" i="2"/>
  <c r="O43" i="2" s="1"/>
  <c r="N43" i="2" s="1"/>
  <c r="M43" i="2" s="1"/>
  <c r="L43" i="2" s="1"/>
  <c r="K43" i="2" s="1"/>
  <c r="P39" i="2"/>
  <c r="O39" i="2" s="1"/>
  <c r="N39" i="2" s="1"/>
  <c r="M39" i="2" s="1"/>
  <c r="L39" i="2" s="1"/>
  <c r="K39" i="2" s="1"/>
  <c r="I28" i="4" l="1"/>
  <c r="H28" i="4" s="1"/>
  <c r="G28" i="4" s="1"/>
  <c r="F28" i="4" s="1"/>
  <c r="E28" i="4" s="1"/>
  <c r="I29" i="4"/>
  <c r="H29" i="4" s="1"/>
  <c r="G29" i="4" s="1"/>
  <c r="F29" i="4" s="1"/>
  <c r="E29" i="4" s="1"/>
  <c r="I30" i="4"/>
  <c r="H30" i="4" s="1"/>
  <c r="G30" i="4" s="1"/>
  <c r="F30" i="4" s="1"/>
  <c r="E30" i="4" s="1"/>
  <c r="I31" i="4"/>
  <c r="H31" i="4" s="1"/>
  <c r="G31" i="4" s="1"/>
  <c r="F31" i="4" s="1"/>
  <c r="E31" i="4" s="1"/>
  <c r="I32" i="4"/>
  <c r="H32" i="4" s="1"/>
  <c r="G32" i="4" s="1"/>
  <c r="F32" i="4" s="1"/>
  <c r="E32" i="4" s="1"/>
  <c r="I33" i="4"/>
  <c r="H33" i="4" s="1"/>
  <c r="G33" i="4" s="1"/>
  <c r="F33" i="4" s="1"/>
  <c r="E33" i="4" s="1"/>
  <c r="I34" i="4"/>
  <c r="H34" i="4" s="1"/>
  <c r="G34" i="4" s="1"/>
  <c r="F34" i="4" s="1"/>
  <c r="E34" i="4" s="1"/>
  <c r="I27" i="4"/>
  <c r="H27" i="4" s="1"/>
  <c r="G27" i="4" s="1"/>
  <c r="F27" i="4" s="1"/>
  <c r="E27" i="4" s="1"/>
  <c r="I19" i="4"/>
  <c r="H19" i="4" s="1"/>
  <c r="G19" i="4" s="1"/>
  <c r="F19" i="4" s="1"/>
  <c r="E19" i="4" s="1"/>
  <c r="I20" i="4"/>
  <c r="H20" i="4" s="1"/>
  <c r="G20" i="4" s="1"/>
  <c r="F20" i="4" s="1"/>
  <c r="E20" i="4" s="1"/>
  <c r="I21" i="4"/>
  <c r="H21" i="4" s="1"/>
  <c r="G21" i="4" s="1"/>
  <c r="F21" i="4" s="1"/>
  <c r="E21" i="4" s="1"/>
  <c r="I22" i="4"/>
  <c r="H22" i="4" s="1"/>
  <c r="G22" i="4" s="1"/>
  <c r="F22" i="4" s="1"/>
  <c r="E22" i="4" s="1"/>
  <c r="I23" i="4"/>
  <c r="H23" i="4" s="1"/>
  <c r="G23" i="4" s="1"/>
  <c r="F23" i="4" s="1"/>
  <c r="E23" i="4" s="1"/>
  <c r="I24" i="4"/>
  <c r="H24" i="4" s="1"/>
  <c r="G24" i="4" s="1"/>
  <c r="F24" i="4" s="1"/>
  <c r="E24" i="4" s="1"/>
  <c r="I25" i="4"/>
  <c r="H25" i="4" s="1"/>
  <c r="G25" i="4" s="1"/>
  <c r="F25" i="4" s="1"/>
  <c r="E25" i="4" s="1"/>
  <c r="I18" i="4"/>
  <c r="H18" i="4" s="1"/>
  <c r="G18" i="4" s="1"/>
  <c r="F18" i="4" s="1"/>
  <c r="E18" i="4" s="1"/>
  <c r="I10" i="4"/>
  <c r="H10" i="4" s="1"/>
  <c r="G10" i="4" s="1"/>
  <c r="F10" i="4" s="1"/>
  <c r="E10" i="4" s="1"/>
  <c r="I11" i="4"/>
  <c r="H11" i="4" s="1"/>
  <c r="G11" i="4" s="1"/>
  <c r="F11" i="4" s="1"/>
  <c r="E11" i="4" s="1"/>
  <c r="I12" i="4"/>
  <c r="H12" i="4" s="1"/>
  <c r="G12" i="4" s="1"/>
  <c r="F12" i="4" s="1"/>
  <c r="E12" i="4" s="1"/>
  <c r="I13" i="4"/>
  <c r="H13" i="4" s="1"/>
  <c r="G13" i="4" s="1"/>
  <c r="F13" i="4" s="1"/>
  <c r="E13" i="4" s="1"/>
  <c r="I14" i="4"/>
  <c r="H14" i="4" s="1"/>
  <c r="G14" i="4" s="1"/>
  <c r="F14" i="4" s="1"/>
  <c r="E14" i="4" s="1"/>
  <c r="I15" i="4"/>
  <c r="H15" i="4" s="1"/>
  <c r="G15" i="4" s="1"/>
  <c r="F15" i="4" s="1"/>
  <c r="E15" i="4" s="1"/>
  <c r="I16" i="4"/>
  <c r="H16" i="4" s="1"/>
  <c r="G16" i="4" s="1"/>
  <c r="F16" i="4" s="1"/>
  <c r="E16" i="4" s="1"/>
  <c r="I9" i="4"/>
  <c r="H9" i="4" s="1"/>
  <c r="G9" i="4" s="1"/>
  <c r="F9" i="4" s="1"/>
  <c r="E9" i="4" s="1"/>
  <c r="L65" i="3"/>
  <c r="K65" i="3" s="1"/>
  <c r="J65" i="3" s="1"/>
  <c r="I65" i="3" s="1"/>
  <c r="H65" i="3" s="1"/>
  <c r="L63" i="3"/>
  <c r="K63" i="3" s="1"/>
  <c r="J63" i="3" s="1"/>
  <c r="I63" i="3" s="1"/>
  <c r="H63" i="3" s="1"/>
  <c r="L38" i="3"/>
  <c r="K38" i="3" s="1"/>
  <c r="J38" i="3" s="1"/>
  <c r="I38" i="3" s="1"/>
  <c r="H38" i="3" s="1"/>
  <c r="L39" i="3"/>
  <c r="K39" i="3" s="1"/>
  <c r="J39" i="3" s="1"/>
  <c r="I39" i="3" s="1"/>
  <c r="H39" i="3" s="1"/>
  <c r="L40" i="3"/>
  <c r="K40" i="3" s="1"/>
  <c r="J40" i="3" s="1"/>
  <c r="I40" i="3" s="1"/>
  <c r="H40" i="3" s="1"/>
  <c r="L41" i="3"/>
  <c r="K41" i="3" s="1"/>
  <c r="J41" i="3" s="1"/>
  <c r="I41" i="3" s="1"/>
  <c r="H41" i="3" s="1"/>
  <c r="L42" i="3"/>
  <c r="K42" i="3" s="1"/>
  <c r="J42" i="3" s="1"/>
  <c r="I42" i="3" s="1"/>
  <c r="H42" i="3" s="1"/>
  <c r="L43" i="3"/>
  <c r="K43" i="3" s="1"/>
  <c r="J43" i="3" s="1"/>
  <c r="I43" i="3" s="1"/>
  <c r="H43" i="3" s="1"/>
  <c r="L44" i="3"/>
  <c r="K44" i="3" s="1"/>
  <c r="J44" i="3" s="1"/>
  <c r="I44" i="3" s="1"/>
  <c r="H44" i="3" s="1"/>
  <c r="L45" i="3"/>
  <c r="K45" i="3" s="1"/>
  <c r="J45" i="3" s="1"/>
  <c r="I45" i="3" s="1"/>
  <c r="H45" i="3" s="1"/>
  <c r="L46" i="3"/>
  <c r="K46" i="3" s="1"/>
  <c r="J46" i="3" s="1"/>
  <c r="I46" i="3" s="1"/>
  <c r="H46" i="3" s="1"/>
  <c r="L47" i="3"/>
  <c r="K47" i="3" s="1"/>
  <c r="J47" i="3" s="1"/>
  <c r="I47" i="3" s="1"/>
  <c r="H47" i="3" s="1"/>
  <c r="L37" i="3"/>
  <c r="K37" i="3" s="1"/>
  <c r="J37" i="3" s="1"/>
  <c r="I37" i="3" s="1"/>
  <c r="H37" i="3" s="1"/>
  <c r="L24" i="3"/>
  <c r="K24" i="3" s="1"/>
  <c r="J24" i="3" s="1"/>
  <c r="I24" i="3" s="1"/>
  <c r="H24" i="3" s="1"/>
  <c r="L26" i="3"/>
  <c r="K26" i="3" s="1"/>
  <c r="J26" i="3" s="1"/>
  <c r="I26" i="3" s="1"/>
  <c r="H26" i="3" s="1"/>
  <c r="L27" i="3"/>
  <c r="K27" i="3" s="1"/>
  <c r="J27" i="3" s="1"/>
  <c r="I27" i="3" s="1"/>
  <c r="H27" i="3" s="1"/>
  <c r="L28" i="3"/>
  <c r="K28" i="3" s="1"/>
  <c r="J28" i="3" s="1"/>
  <c r="I28" i="3" s="1"/>
  <c r="H28" i="3" s="1"/>
  <c r="L29" i="3"/>
  <c r="K29" i="3" s="1"/>
  <c r="J29" i="3" s="1"/>
  <c r="I29" i="3" s="1"/>
  <c r="H29" i="3" s="1"/>
  <c r="L30" i="3"/>
  <c r="K30" i="3" s="1"/>
  <c r="J30" i="3" s="1"/>
  <c r="I30" i="3" s="1"/>
  <c r="H30" i="3" s="1"/>
  <c r="L31" i="3"/>
  <c r="K31" i="3" s="1"/>
  <c r="J31" i="3" s="1"/>
  <c r="I31" i="3" s="1"/>
  <c r="H31" i="3" s="1"/>
  <c r="L32" i="3"/>
  <c r="K32" i="3" s="1"/>
  <c r="J32" i="3" s="1"/>
  <c r="I32" i="3" s="1"/>
  <c r="H32" i="3" s="1"/>
  <c r="L33" i="3"/>
  <c r="K33" i="3" s="1"/>
  <c r="J33" i="3" s="1"/>
  <c r="I33" i="3" s="1"/>
  <c r="H33" i="3" s="1"/>
  <c r="L34" i="3"/>
  <c r="K34" i="3" s="1"/>
  <c r="J34" i="3" s="1"/>
  <c r="I34" i="3" s="1"/>
  <c r="H34" i="3" s="1"/>
  <c r="L35" i="3"/>
  <c r="K35" i="3" s="1"/>
  <c r="J35" i="3" s="1"/>
  <c r="I35" i="3" s="1"/>
  <c r="H35" i="3" s="1"/>
  <c r="L23" i="3"/>
  <c r="K23" i="3" s="1"/>
  <c r="J23" i="3" s="1"/>
  <c r="I23" i="3" s="1"/>
  <c r="H23" i="3" s="1"/>
  <c r="L10" i="3"/>
  <c r="K10" i="3" s="1"/>
  <c r="J10" i="3" s="1"/>
  <c r="I10" i="3" s="1"/>
  <c r="H10" i="3" s="1"/>
  <c r="L12" i="3"/>
  <c r="K12" i="3" s="1"/>
  <c r="J12" i="3" s="1"/>
  <c r="I12" i="3" s="1"/>
  <c r="H12" i="3" s="1"/>
  <c r="G12" i="3" s="1"/>
  <c r="L13" i="3"/>
  <c r="K13" i="3" s="1"/>
  <c r="J13" i="3" s="1"/>
  <c r="I13" i="3" s="1"/>
  <c r="H13" i="3" s="1"/>
  <c r="G13" i="3" s="1"/>
  <c r="L14" i="3"/>
  <c r="K14" i="3" s="1"/>
  <c r="J14" i="3" s="1"/>
  <c r="I14" i="3" s="1"/>
  <c r="H14" i="3" s="1"/>
  <c r="G14" i="3" s="1"/>
  <c r="L15" i="3"/>
  <c r="K15" i="3" s="1"/>
  <c r="J15" i="3" s="1"/>
  <c r="I15" i="3" s="1"/>
  <c r="H15" i="3" s="1"/>
  <c r="G15" i="3" s="1"/>
  <c r="L16" i="3"/>
  <c r="K16" i="3" s="1"/>
  <c r="J16" i="3" s="1"/>
  <c r="I16" i="3" s="1"/>
  <c r="H16" i="3" s="1"/>
  <c r="G16" i="3" s="1"/>
  <c r="L17" i="3"/>
  <c r="K17" i="3" s="1"/>
  <c r="J17" i="3" s="1"/>
  <c r="I17" i="3" s="1"/>
  <c r="H17" i="3" s="1"/>
  <c r="G17" i="3" s="1"/>
  <c r="L18" i="3"/>
  <c r="K18" i="3" s="1"/>
  <c r="J18" i="3" s="1"/>
  <c r="I18" i="3" s="1"/>
  <c r="H18" i="3" s="1"/>
  <c r="G18" i="3" s="1"/>
  <c r="L19" i="3"/>
  <c r="K19" i="3" s="1"/>
  <c r="J19" i="3" s="1"/>
  <c r="I19" i="3" s="1"/>
  <c r="H19" i="3" s="1"/>
  <c r="G19" i="3" s="1"/>
  <c r="L20" i="3"/>
  <c r="K20" i="3" s="1"/>
  <c r="J20" i="3" s="1"/>
  <c r="I20" i="3" s="1"/>
  <c r="H20" i="3" s="1"/>
  <c r="G20" i="3" s="1"/>
  <c r="L21" i="3"/>
  <c r="K21" i="3" s="1"/>
  <c r="J21" i="3" s="1"/>
  <c r="I21" i="3" s="1"/>
  <c r="H21" i="3" s="1"/>
  <c r="G21" i="3" s="1"/>
  <c r="L9" i="3"/>
  <c r="K9" i="3" l="1"/>
  <c r="J9" i="3" s="1"/>
  <c r="I9" i="3" s="1"/>
  <c r="H9" i="3" s="1"/>
  <c r="P82" i="2"/>
  <c r="O82" i="2" s="1"/>
  <c r="N82" i="2" s="1"/>
  <c r="M82" i="2" s="1"/>
  <c r="L82" i="2" s="1"/>
  <c r="K82" i="2" s="1"/>
  <c r="P83" i="2"/>
  <c r="O83" i="2" s="1"/>
  <c r="N83" i="2" s="1"/>
  <c r="M83" i="2" s="1"/>
  <c r="L83" i="2" s="1"/>
  <c r="K83" i="2" s="1"/>
  <c r="P84" i="2"/>
  <c r="O84" i="2" s="1"/>
  <c r="N84" i="2" s="1"/>
  <c r="M84" i="2" s="1"/>
  <c r="L84" i="2" s="1"/>
  <c r="K84" i="2" s="1"/>
  <c r="P85" i="2"/>
  <c r="O85" i="2" s="1"/>
  <c r="N85" i="2" s="1"/>
  <c r="M85" i="2" s="1"/>
  <c r="L85" i="2" s="1"/>
  <c r="K85" i="2" s="1"/>
  <c r="P80" i="2"/>
  <c r="O80" i="2" s="1"/>
  <c r="N80" i="2" s="1"/>
  <c r="M80" i="2" s="1"/>
  <c r="L80" i="2" s="1"/>
  <c r="K80" i="2" s="1"/>
  <c r="P75" i="2"/>
  <c r="O75" i="2" s="1"/>
  <c r="N75" i="2" s="1"/>
  <c r="M75" i="2" s="1"/>
  <c r="L75" i="2" s="1"/>
  <c r="K75" i="2" s="1"/>
  <c r="P76" i="2"/>
  <c r="O76" i="2" s="1"/>
  <c r="N76" i="2" s="1"/>
  <c r="M76" i="2" s="1"/>
  <c r="L76" i="2" s="1"/>
  <c r="K76" i="2" s="1"/>
  <c r="P77" i="2"/>
  <c r="O77" i="2" s="1"/>
  <c r="N77" i="2" s="1"/>
  <c r="M77" i="2" s="1"/>
  <c r="L77" i="2" s="1"/>
  <c r="K77" i="2" s="1"/>
  <c r="P78" i="2"/>
  <c r="O78" i="2" s="1"/>
  <c r="N78" i="2" s="1"/>
  <c r="M78" i="2" s="1"/>
  <c r="L78" i="2" s="1"/>
  <c r="K78" i="2" s="1"/>
  <c r="P74" i="2"/>
  <c r="O74" i="2" s="1"/>
  <c r="N74" i="2" s="1"/>
  <c r="M74" i="2" s="1"/>
  <c r="L74" i="2" s="1"/>
  <c r="K74" i="2" s="1"/>
  <c r="P61" i="2"/>
  <c r="O61" i="2" s="1"/>
  <c r="N61" i="2" s="1"/>
  <c r="M61" i="2" s="1"/>
  <c r="L61" i="2" s="1"/>
  <c r="K61" i="2" s="1"/>
  <c r="P60" i="2"/>
  <c r="O60" i="2" s="1"/>
  <c r="N60" i="2" s="1"/>
  <c r="M60" i="2" s="1"/>
  <c r="L60" i="2" s="1"/>
  <c r="K60" i="2" s="1"/>
  <c r="P58" i="2"/>
  <c r="O58" i="2" s="1"/>
  <c r="N58" i="2" s="1"/>
  <c r="M58" i="2" s="1"/>
  <c r="L58" i="2" s="1"/>
  <c r="K58" i="2" s="1"/>
  <c r="P57" i="2"/>
  <c r="O57" i="2" s="1"/>
  <c r="N57" i="2" s="1"/>
  <c r="M57" i="2" s="1"/>
  <c r="L57" i="2" s="1"/>
  <c r="K57" i="2" s="1"/>
  <c r="P46" i="2"/>
  <c r="O46" i="2" s="1"/>
  <c r="N46" i="2" s="1"/>
  <c r="M46" i="2" s="1"/>
  <c r="L46" i="2" s="1"/>
  <c r="K46" i="2" s="1"/>
  <c r="P47" i="2"/>
  <c r="O47" i="2" s="1"/>
  <c r="N47" i="2" s="1"/>
  <c r="M47" i="2" s="1"/>
  <c r="L47" i="2" s="1"/>
  <c r="K47" i="2" s="1"/>
  <c r="P48" i="2"/>
  <c r="O48" i="2" s="1"/>
  <c r="N48" i="2" s="1"/>
  <c r="M48" i="2" s="1"/>
  <c r="L48" i="2" s="1"/>
  <c r="K48" i="2" s="1"/>
  <c r="P49" i="2"/>
  <c r="O49" i="2" s="1"/>
  <c r="N49" i="2" s="1"/>
  <c r="M49" i="2" s="1"/>
  <c r="L49" i="2" s="1"/>
  <c r="K49" i="2" s="1"/>
  <c r="P45" i="2"/>
  <c r="O45" i="2" s="1"/>
  <c r="N45" i="2" s="1"/>
  <c r="M45" i="2" s="1"/>
  <c r="L45" i="2" s="1"/>
  <c r="K45" i="2" s="1"/>
  <c r="P28" i="2"/>
  <c r="O28" i="2" s="1"/>
  <c r="N28" i="2" s="1"/>
  <c r="M28" i="2" s="1"/>
  <c r="L28" i="2" s="1"/>
  <c r="K28" i="2" s="1"/>
  <c r="P29" i="2"/>
  <c r="O29" i="2" s="1"/>
  <c r="N29" i="2" s="1"/>
  <c r="M29" i="2" s="1"/>
  <c r="L29" i="2" s="1"/>
  <c r="K29" i="2" s="1"/>
  <c r="P30" i="2"/>
  <c r="O30" i="2" s="1"/>
  <c r="N30" i="2" s="1"/>
  <c r="M30" i="2" s="1"/>
  <c r="L30" i="2" s="1"/>
  <c r="K30" i="2" s="1"/>
  <c r="P31" i="2"/>
  <c r="O31" i="2" s="1"/>
  <c r="N31" i="2" s="1"/>
  <c r="M31" i="2" s="1"/>
  <c r="L31" i="2" s="1"/>
  <c r="K31" i="2" s="1"/>
  <c r="P27" i="2"/>
  <c r="O27" i="2" s="1"/>
  <c r="N27" i="2" s="1"/>
  <c r="M27" i="2" s="1"/>
  <c r="L27" i="2" s="1"/>
  <c r="K27" i="2" s="1"/>
  <c r="P22" i="2"/>
  <c r="O22" i="2" s="1"/>
  <c r="N22" i="2" s="1"/>
  <c r="M22" i="2" s="1"/>
  <c r="L22" i="2" s="1"/>
  <c r="K22" i="2" s="1"/>
  <c r="P23" i="2"/>
  <c r="O23" i="2" s="1"/>
  <c r="N23" i="2" s="1"/>
  <c r="M23" i="2" s="1"/>
  <c r="L23" i="2" s="1"/>
  <c r="K23" i="2" s="1"/>
  <c r="P24" i="2"/>
  <c r="O24" i="2" s="1"/>
  <c r="N24" i="2" s="1"/>
  <c r="M24" i="2" s="1"/>
  <c r="L24" i="2" s="1"/>
  <c r="K24" i="2" s="1"/>
  <c r="P25" i="2"/>
  <c r="O25" i="2" s="1"/>
  <c r="N25" i="2" s="1"/>
  <c r="M25" i="2" s="1"/>
  <c r="L25" i="2" s="1"/>
  <c r="K25" i="2" s="1"/>
  <c r="P21" i="2"/>
  <c r="O21" i="2" s="1"/>
  <c r="N21" i="2" s="1"/>
  <c r="M21" i="2" s="1"/>
  <c r="L21" i="2" s="1"/>
  <c r="K21" i="2" s="1"/>
  <c r="P16" i="2"/>
  <c r="O16" i="2" s="1"/>
  <c r="N16" i="2" s="1"/>
  <c r="M16" i="2" s="1"/>
  <c r="L16" i="2" s="1"/>
  <c r="K16" i="2" s="1"/>
  <c r="P17" i="2"/>
  <c r="O17" i="2" s="1"/>
  <c r="N17" i="2" s="1"/>
  <c r="M17" i="2" s="1"/>
  <c r="L17" i="2" s="1"/>
  <c r="K17" i="2" s="1"/>
  <c r="P18" i="2"/>
  <c r="O18" i="2" s="1"/>
  <c r="N18" i="2" s="1"/>
  <c r="M18" i="2" s="1"/>
  <c r="L18" i="2" s="1"/>
  <c r="K18" i="2" s="1"/>
  <c r="P19" i="2"/>
  <c r="O19" i="2" s="1"/>
  <c r="N19" i="2" s="1"/>
  <c r="M19" i="2" s="1"/>
  <c r="L19" i="2" s="1"/>
  <c r="K19" i="2" s="1"/>
  <c r="P15" i="2"/>
  <c r="O15" i="2" s="1"/>
  <c r="N15" i="2" s="1"/>
  <c r="M15" i="2" s="1"/>
  <c r="L15" i="2" s="1"/>
  <c r="K15" i="2" s="1"/>
  <c r="P52" i="2"/>
  <c r="O52" i="2" s="1"/>
  <c r="N52" i="2" s="1"/>
  <c r="M52" i="2" s="1"/>
  <c r="L52" i="2" s="1"/>
  <c r="K52" i="2" s="1"/>
  <c r="P53" i="2"/>
  <c r="O53" i="2" s="1"/>
  <c r="N53" i="2" s="1"/>
  <c r="M53" i="2" s="1"/>
  <c r="L53" i="2" s="1"/>
  <c r="K53" i="2" s="1"/>
  <c r="P54" i="2"/>
  <c r="O54" i="2" s="1"/>
  <c r="N54" i="2" s="1"/>
  <c r="M54" i="2" s="1"/>
  <c r="L54" i="2" s="1"/>
  <c r="K54" i="2" s="1"/>
  <c r="P55" i="2"/>
  <c r="O55" i="2" s="1"/>
  <c r="N55" i="2" s="1"/>
  <c r="M55" i="2" s="1"/>
  <c r="L55" i="2" s="1"/>
  <c r="K55" i="2" s="1"/>
  <c r="P51" i="2"/>
  <c r="O51" i="2" s="1"/>
  <c r="N51" i="2" s="1"/>
  <c r="M51" i="2" s="1"/>
  <c r="L51" i="2" s="1"/>
  <c r="K51" i="2" s="1"/>
  <c r="P12" i="2"/>
  <c r="O12" i="2" s="1"/>
  <c r="N12" i="2" s="1"/>
  <c r="M12" i="2" s="1"/>
  <c r="L12" i="2" s="1"/>
  <c r="K12" i="2" s="1"/>
  <c r="P13" i="2"/>
  <c r="O13" i="2" s="1"/>
  <c r="N13" i="2" s="1"/>
  <c r="M13" i="2" s="1"/>
  <c r="L13" i="2" s="1"/>
  <c r="K13" i="2" s="1"/>
</calcChain>
</file>

<file path=xl/sharedStrings.xml><?xml version="1.0" encoding="utf-8"?>
<sst xmlns="http://schemas.openxmlformats.org/spreadsheetml/2006/main" count="348" uniqueCount="162">
  <si>
    <t>НАИМЕНОВАНИЕ</t>
  </si>
  <si>
    <t>РАЗМЕР</t>
  </si>
  <si>
    <t>1,5 СП</t>
  </si>
  <si>
    <t>СЕМЕЙНЫЙ</t>
  </si>
  <si>
    <t xml:space="preserve">ЕВРО </t>
  </si>
  <si>
    <t>2 СП</t>
  </si>
  <si>
    <t xml:space="preserve">2 СП ЕВРО </t>
  </si>
  <si>
    <t>2 СП  ЕВРО</t>
  </si>
  <si>
    <t>ФОРМАТ  УПАКОВКИ</t>
  </si>
  <si>
    <t>Тинейджер</t>
  </si>
  <si>
    <t>Бэби</t>
  </si>
  <si>
    <t>пододеяльник 110х140-1шт, простыня 110х140-1шт,  наволочка  40х60 - 1шт</t>
  </si>
  <si>
    <t xml:space="preserve">2 СП </t>
  </si>
  <si>
    <t>СЕМ.</t>
  </si>
  <si>
    <t>Постельное белье из Поплина и Бязи для малышей и подростков</t>
  </si>
  <si>
    <t>Постельное белье ТМ "НОЧЬ НЕЖНА" из ПОПЛИНА</t>
  </si>
  <si>
    <t xml:space="preserve">Постельное белье ТМ "НОЧЬ НЕЖНА"  из БЯЗИ  </t>
  </si>
  <si>
    <t>РРЦ</t>
  </si>
  <si>
    <t>Покрывала стеганые из поплина о/м</t>
  </si>
  <si>
    <t>ЕВРО  МАКСИ</t>
  </si>
  <si>
    <t xml:space="preserve">Покрывала стеганые из бязи о/м 120гр </t>
  </si>
  <si>
    <t>Покрывала стеганые ТМ "Ночь Нежна"</t>
  </si>
  <si>
    <t>110х140</t>
  </si>
  <si>
    <r>
      <t xml:space="preserve">КПБ  "НОЧЬ НЕЖНА"         БЯЗЬ  пл. 120гр                         100% хлопок                   </t>
    </r>
    <r>
      <rPr>
        <b/>
        <i/>
        <sz val="12"/>
        <color theme="1"/>
        <rFont val="Times New Roman"/>
        <family val="1"/>
        <charset val="204"/>
      </rPr>
      <t xml:space="preserve">Эксклюзивные дизайны.                Упаковка : пакет ПВХ, вкладыш, фото </t>
    </r>
  </si>
  <si>
    <t xml:space="preserve">КПБ ДЛЯ ДЕТЕЙ                  "НОЧЬ НЕЖНА"                      ПОПОЛИН  пл. 110гр                   100% хлопок             </t>
  </si>
  <si>
    <t xml:space="preserve">КПБ ДЛЯ ДЕТЕЙ                 "НОЧЬ НЕЖНА"                     БЯЗЬ  пл. 120гр                        100% хлопок             </t>
  </si>
  <si>
    <r>
      <t xml:space="preserve">КПБ  "НОЧЬ НЕЖНА"          БЯЗЬ  пл. 120гр                             100% хлопок                 </t>
    </r>
    <r>
      <rPr>
        <b/>
        <i/>
        <sz val="12"/>
        <color theme="1"/>
        <rFont val="Times New Roman"/>
        <family val="1"/>
        <charset val="204"/>
      </rPr>
      <t>Эксклюзивные дизайны, премиум упаковка, увеличенные размеры простыни в комплектах</t>
    </r>
  </si>
  <si>
    <r>
      <t xml:space="preserve">  КПБ  "НОЧЬ НЕЖНА" ПОПЛИН  ГЛАДКОКРАШЕНЫЙ               пл. 110гр                                        </t>
    </r>
    <r>
      <rPr>
        <b/>
        <sz val="10"/>
        <color theme="1"/>
        <rFont val="Times New Roman"/>
        <family val="1"/>
        <charset val="204"/>
      </rPr>
      <t xml:space="preserve">100% хлопок               </t>
    </r>
    <r>
      <rPr>
        <b/>
        <i/>
        <sz val="12"/>
        <color theme="1"/>
        <rFont val="Times New Roman"/>
        <family val="1"/>
        <charset val="204"/>
      </rPr>
      <t xml:space="preserve">                Упаковка : пакет ПВХ, вкладыш, фото </t>
    </r>
  </si>
  <si>
    <r>
      <t xml:space="preserve">КПБ  "НОЧЬ НЕЖНА"    ПОПЛИН  пл. 110гр                    </t>
    </r>
    <r>
      <rPr>
        <b/>
        <sz val="10"/>
        <color theme="1"/>
        <rFont val="Times New Roman"/>
        <family val="1"/>
        <charset val="204"/>
      </rPr>
      <t xml:space="preserve">100% хлопок               </t>
    </r>
    <r>
      <rPr>
        <b/>
        <i/>
        <sz val="12"/>
        <color theme="1"/>
        <rFont val="Times New Roman"/>
        <family val="1"/>
        <charset val="204"/>
      </rPr>
      <t xml:space="preserve">Эксклюзивные дизайны.                Упаковка : пакет ПВХ, вкладыш, фото </t>
    </r>
  </si>
  <si>
    <r>
      <t xml:space="preserve"> КПБ  "НОЧЬ НЕЖНА"   ПОПЛИН  пл. 110гр                    </t>
    </r>
    <r>
      <rPr>
        <b/>
        <sz val="10"/>
        <color theme="1"/>
        <rFont val="Times New Roman"/>
        <family val="1"/>
        <charset val="204"/>
      </rPr>
      <t xml:space="preserve">100% хлопок              </t>
    </r>
    <r>
      <rPr>
        <b/>
        <i/>
        <sz val="12"/>
        <color theme="1"/>
        <rFont val="Times New Roman"/>
        <family val="1"/>
        <charset val="204"/>
      </rPr>
      <t>Эксклюзивные дизайны, премиум упаковка, увеличенные размеры простыни в комплектах</t>
    </r>
  </si>
  <si>
    <t>Отгрузка            100-200 т.р.</t>
  </si>
  <si>
    <t xml:space="preserve"> Отгрузка      200-500 т.руб </t>
  </si>
  <si>
    <t xml:space="preserve"> Отгрузка              50-100 тыс.руб. </t>
  </si>
  <si>
    <t>Отгрузка           500-1 000 000 руб.</t>
  </si>
  <si>
    <t>Формат упаковки</t>
  </si>
  <si>
    <t>Наименование, размеры</t>
  </si>
  <si>
    <r>
      <t xml:space="preserve"> Отгрузка             10-50 тыс.руб.</t>
    </r>
    <r>
      <rPr>
        <b/>
        <sz val="9"/>
        <color rgb="FFFF0000"/>
        <rFont val="Times New Roman"/>
        <family val="1"/>
        <charset val="204"/>
      </rPr>
      <t xml:space="preserve"> </t>
    </r>
  </si>
  <si>
    <t>Наволочка 50х70 (1шт)</t>
  </si>
  <si>
    <t>Наволочка 70х70 (1шт)</t>
  </si>
  <si>
    <t>Наволочка 40*60 (1 шт)</t>
  </si>
  <si>
    <t>Наволочка 50х70 (2шт)</t>
  </si>
  <si>
    <t>Наволочка 70х70 (2шт)</t>
  </si>
  <si>
    <t>Простыня 1,5сп  (размер 147х215)</t>
  </si>
  <si>
    <t>Простыня 2сп  (размер 175х215)</t>
  </si>
  <si>
    <t>Простыня Евро  (размер 220х200)</t>
  </si>
  <si>
    <t>Простыня Евро-макси (размер 220*240)</t>
  </si>
  <si>
    <t>Пододеяльник 1,5сп (размер 145 х 215)</t>
  </si>
  <si>
    <t>Пододеяльник 2сп (размер 175 х 215)</t>
  </si>
  <si>
    <t>Пододеяльник Евро (размер 220 х 200)</t>
  </si>
  <si>
    <t>Пододеяльник Евро-макси (размер 220 х 240)</t>
  </si>
  <si>
    <t>Наволочки декоративные стеганые, 100% хлопок</t>
  </si>
  <si>
    <r>
      <rPr>
        <b/>
        <sz val="12"/>
        <color indexed="8"/>
        <rFont val="Cambria"/>
        <family val="1"/>
        <charset val="204"/>
      </rPr>
      <t>клиентская служба</t>
    </r>
    <r>
      <rPr>
        <sz val="12"/>
        <color indexed="8"/>
        <rFont val="Cambria"/>
        <family val="1"/>
        <charset val="204"/>
      </rPr>
      <t>: 8 (800) 600-88-30</t>
    </r>
  </si>
  <si>
    <r>
      <t xml:space="preserve">отдел оптовых продаж: </t>
    </r>
    <r>
      <rPr>
        <sz val="12"/>
        <color indexed="8"/>
        <rFont val="Cambria"/>
        <family val="1"/>
        <charset val="204"/>
      </rPr>
      <t>8(4932) 938-699</t>
    </r>
  </si>
  <si>
    <r>
      <rPr>
        <b/>
        <sz val="12"/>
        <color indexed="8"/>
        <rFont val="Cambria"/>
        <family val="1"/>
        <charset val="204"/>
      </rPr>
      <t>сайт</t>
    </r>
    <r>
      <rPr>
        <sz val="12"/>
        <color indexed="8"/>
        <rFont val="Cambria"/>
        <family val="1"/>
        <charset val="204"/>
      </rPr>
      <t>: www.ночьнежна.рф</t>
    </r>
  </si>
  <si>
    <r>
      <rPr>
        <b/>
        <sz val="12"/>
        <color indexed="8"/>
        <rFont val="Cambria"/>
        <family val="1"/>
        <charset val="204"/>
      </rPr>
      <t>instagram</t>
    </r>
    <r>
      <rPr>
        <sz val="12"/>
        <color indexed="8"/>
        <rFont val="Cambria"/>
        <family val="1"/>
        <charset val="204"/>
      </rPr>
      <t>: @noch_nezhna37</t>
    </r>
  </si>
  <si>
    <t>Наименование</t>
  </si>
  <si>
    <t>Фото упаковки</t>
  </si>
  <si>
    <t>Простыни на резинке , бязь,  хлопок 100%, плотность 125 гр /кв.м</t>
  </si>
  <si>
    <t>Простыня на резинке 90х200</t>
  </si>
  <si>
    <t>Простыня на резинке 120х200</t>
  </si>
  <si>
    <t>Простыня на резинке 140х200</t>
  </si>
  <si>
    <t>Простыня на резинке 160х200</t>
  </si>
  <si>
    <t>Простыня на резинке 180х200</t>
  </si>
  <si>
    <t>Простыня на резинке 200х200</t>
  </si>
  <si>
    <t>Простыня на резинке 220х200</t>
  </si>
  <si>
    <t>Простыни на резинке , ПОПЛИН О/М ,  хлопок 100%, пл. 110гр /кв.м</t>
  </si>
  <si>
    <t>Простыни на резинке , ПОПЛИН ГЛ/КР ,  хлопок 100%, пл. 110гр /кв.м</t>
  </si>
  <si>
    <t xml:space="preserve">Бязь О/М плотность 120 гр/кв.м хлопок 100% </t>
  </si>
  <si>
    <t xml:space="preserve">Поплин О/М плотность 110 гр/кв.м хлопок 100% </t>
  </si>
  <si>
    <t xml:space="preserve">Поплин однотонный гл/кр плотность 110 гр/кв.м хлопок 100% </t>
  </si>
  <si>
    <t>Простыня на резинке 240х200</t>
  </si>
  <si>
    <t>Отгрузка 10-50 тыс.руб.</t>
  </si>
  <si>
    <t>Отгрузка 200-500 тыс.руб</t>
  </si>
  <si>
    <t xml:space="preserve">РРЦ </t>
  </si>
  <si>
    <t xml:space="preserve">Отгрузка 100-200 т.р. </t>
  </si>
  <si>
    <t>Отгрузка     50-100 тыс.руб.</t>
  </si>
  <si>
    <t>Отгрузка      500 -                  1 млн.руб</t>
  </si>
  <si>
    <t xml:space="preserve">Отгрузка           от 1 млн.руб </t>
  </si>
  <si>
    <t xml:space="preserve">Отгрузка           от                1 млн.руб </t>
  </si>
  <si>
    <t>Отгрузка        от                 1 млн.руб.</t>
  </si>
  <si>
    <r>
      <t xml:space="preserve">   Отгрузка             10-50 тыс.руб. </t>
    </r>
    <r>
      <rPr>
        <b/>
        <sz val="11"/>
        <color rgb="FFFF0000"/>
        <rFont val="Times New Roman"/>
        <family val="1"/>
        <charset val="204"/>
      </rPr>
      <t xml:space="preserve"> </t>
    </r>
  </si>
  <si>
    <t>база</t>
  </si>
  <si>
    <t>мелкий опт</t>
  </si>
  <si>
    <t>опт</t>
  </si>
  <si>
    <t>крупный опт</t>
  </si>
  <si>
    <t>от 500 т.р.</t>
  </si>
  <si>
    <t>диллер</t>
  </si>
  <si>
    <t>рцц</t>
  </si>
  <si>
    <t>Покрывала стеганые "PREMIUM"               поплин гл/кр</t>
  </si>
  <si>
    <r>
      <t xml:space="preserve">КПБ  "НОЧЬ НЕЖНА"      ПОПЛИН  Жаккард                                   пл. 110гр                                           </t>
    </r>
    <r>
      <rPr>
        <b/>
        <sz val="10"/>
        <color theme="1"/>
        <rFont val="Times New Roman"/>
        <family val="1"/>
        <charset val="204"/>
      </rPr>
      <t xml:space="preserve">100% хлопок              </t>
    </r>
    <r>
      <rPr>
        <b/>
        <i/>
        <sz val="12"/>
        <color theme="1"/>
        <rFont val="Times New Roman"/>
        <family val="1"/>
        <charset val="204"/>
      </rPr>
      <t xml:space="preserve">Эксклюзивные дизайны, Упаковка: пакет ПВХ , вкладыш,фото                      </t>
    </r>
  </si>
  <si>
    <t>ррц</t>
  </si>
  <si>
    <t>пододеяльник 215х145-1шт, простыня на резинке 140*200*20-1шт,  наволочка  70х70 или 50х70 -2шт</t>
  </si>
  <si>
    <t>пододеяльник 215х175-1шт, простыня на резинке 160*200*20-1шт,  наволочка  70х70 или 50х70 -2шт</t>
  </si>
  <si>
    <t>пододеяльник 215х175-1шт, простыня на резинке 180*200*20-1шт,  наволочка  70х70 или 50х70 -2шт</t>
  </si>
  <si>
    <t>пододеяльник 220х200-1шт, простыня на резинке 180*200*20-1шт,  наволочка  70х70 или 50х70 -2шт</t>
  </si>
  <si>
    <t>пододеяльник 215х145-2шт, простыня на резинке  1800х200*20-1шт,  наволочка  70х70 или 50х70 -2шт</t>
  </si>
  <si>
    <t xml:space="preserve">КПБ  "НОЧЬ НЕЖНА"      ПОПЛИН О/М                                           с простыней на пезинке по "периметру" из гладкокрашенного поплина         пл. 110гр                                           100% хлопок              Эксклюзивные дизайны, Упаковка: пакет ПВХ , вкладыш,фото                      </t>
  </si>
  <si>
    <t>Постельное белье ТМ "НОЧЬ НЕЖНА" из ПОПЛИНА  ГЛАДКОКРАШЕННОГО</t>
  </si>
  <si>
    <r>
      <t xml:space="preserve">Постельное белье ТМ "НОЧЬ НЕЖНА" </t>
    </r>
    <r>
      <rPr>
        <b/>
        <i/>
        <sz val="28"/>
        <color theme="7" tint="-0.249977111117893"/>
        <rFont val="Times New Roman"/>
        <family val="1"/>
        <charset val="204"/>
      </rPr>
      <t xml:space="preserve">с простыней на резинке </t>
    </r>
    <r>
      <rPr>
        <b/>
        <i/>
        <sz val="20"/>
        <color theme="7" tint="-0.249977111117893"/>
        <rFont val="Times New Roman"/>
        <family val="1"/>
        <charset val="204"/>
      </rPr>
      <t>из ПОПЛИНА +ПОПЛИНА ГЛАДКОКРАШЕННОГО</t>
    </r>
  </si>
  <si>
    <t>Постельное белье ТМ "НОЧЬ НЕЖНА" из ПОПЛИНА ЖАККАРД</t>
  </si>
  <si>
    <t>Постельное белье ТМ "НОЧЬ НЕЖНА"   из ПОПЛИНА с СЕРЕБРОМ</t>
  </si>
  <si>
    <t>150*200</t>
  </si>
  <si>
    <t>200*200</t>
  </si>
  <si>
    <t>240*200</t>
  </si>
  <si>
    <t>Подросток</t>
  </si>
  <si>
    <t>140*200</t>
  </si>
  <si>
    <t>150х200</t>
  </si>
  <si>
    <t>180х200</t>
  </si>
  <si>
    <t>200х200</t>
  </si>
  <si>
    <t>240х200</t>
  </si>
  <si>
    <t>Апрель 2021 г.</t>
  </si>
  <si>
    <t>пододеяльник 215х145-1шт, простыня 215х145-1шт,  наволочка  70х70 или 50х70- 1шт</t>
  </si>
  <si>
    <t>1,5 сп</t>
  </si>
  <si>
    <r>
      <t xml:space="preserve">КПБ ДЛЯ ДЕТЕЙ                  "НОЧЬ  НЕЖНА"                      ПОПОЛИН                            </t>
    </r>
    <r>
      <rPr>
        <b/>
        <i/>
        <sz val="12"/>
        <color theme="1"/>
        <rFont val="Times New Roman"/>
        <family val="1"/>
        <charset val="204"/>
      </rPr>
      <t xml:space="preserve">СВЕТящийся </t>
    </r>
    <r>
      <rPr>
        <b/>
        <sz val="12"/>
        <color theme="1"/>
        <rFont val="Times New Roman"/>
        <family val="1"/>
        <charset val="204"/>
      </rPr>
      <t xml:space="preserve">                             пл. 110гр                                  100% хлопок             </t>
    </r>
  </si>
  <si>
    <t>Покрывала стеганые "PREMIUM"               поплин серебро</t>
  </si>
  <si>
    <t>Описание</t>
  </si>
  <si>
    <t>РАЗМЕР диаметр</t>
  </si>
  <si>
    <t>Отгрузка           от 1 шт</t>
  </si>
  <si>
    <t>Отгрузка           от 20 штук</t>
  </si>
  <si>
    <t>Фото</t>
  </si>
  <si>
    <t>розница</t>
  </si>
  <si>
    <t>ЛЕЖАНКИ ДЛЯ ЖИВОТНЫХ</t>
  </si>
  <si>
    <t>Лежанка для животных</t>
  </si>
  <si>
    <t xml:space="preserve">Бортик из поплина (поролон)       с кантом,                                                       съёмная стеганная подушка из поплина гладкокрашеного с наполнителем  100 % ПЭВ.                                               </t>
  </si>
  <si>
    <t>50 см</t>
  </si>
  <si>
    <t>70 см</t>
  </si>
  <si>
    <t>пододеяльник 215х145-1шт, простыня 147х215-1шт,  наволочка  70х70 или 50х70 -2шт</t>
  </si>
  <si>
    <t>стеганые наволочки декоративные,                                 бязь 125 гр, 100% хлопок, 40*40</t>
  </si>
  <si>
    <t>стеганые наволочки декоративные,                                  бязь 125 гр, 100% хлопок, 50*50</t>
  </si>
  <si>
    <t>стеганые наволочки декоративные,                           поплин 110 гр, 100% хлопок, 40*40</t>
  </si>
  <si>
    <t>стеганые наволочки декоративные,                           поплин 110 гр, 100% хлопок, 50*50</t>
  </si>
  <si>
    <t xml:space="preserve">Поплин серебро плотность 110 гр/кв.м хлопок 100% </t>
  </si>
  <si>
    <t>пододеяльник 215х145-1шт, простыня 150х220-1шт,  наволочка  70х70 или 50х70 -2шт</t>
  </si>
  <si>
    <t>пододеяльник 215х175-1шт, простыня 180х220-1шт,  наволочка  70х70 или 50х70 -2шт</t>
  </si>
  <si>
    <t>пододеяльник 215х175-1шт, простыня 240х220-1шт,  наволочка  70х70 или 50х70 -2шт</t>
  </si>
  <si>
    <t>пододеяльник 220х200-1шт, простыня 240х220-1шт,  наволочка  70х70 или 50х70 -2шт</t>
  </si>
  <si>
    <t>пододеяльник 215х145-2шт, простыня 240х220-1шт,  наволочка  70х70 или 50х70 -2шт</t>
  </si>
  <si>
    <t>пододеяльник 215х175-1шт, простыня 220х220-1шт,  наволочка  70х70 или 50х70 -2шт</t>
  </si>
  <si>
    <t>пододеяльник 215х175-1шт, простыня 200х220-1шт,  наволочка  70х70 или 50х70 -2шт</t>
  </si>
  <si>
    <t>пододеяльник 215х145-1шт, простыня 150х214-1шт,  наволочка  70х70 или 50х70 -2шт</t>
  </si>
  <si>
    <t>пододеяльник 220х200-1шт, простыня 200х220-1шт,  наволочка  70х70 или 50х70 -2шт</t>
  </si>
  <si>
    <t>пододеяльник 215х145-1шт, простыня 150х215-1шт,  наволочка  70х70 или 50х70- 1шт</t>
  </si>
  <si>
    <t xml:space="preserve">                 Прайс Июль  2021 г.</t>
  </si>
  <si>
    <t>Прайс июль  2021 г.</t>
  </si>
  <si>
    <t>Тапки домашние, верх сатин - 100% хлопок</t>
  </si>
  <si>
    <t>размер 36-38</t>
  </si>
  <si>
    <t>размер 39-41</t>
  </si>
  <si>
    <t>Тапки домашние, верх поплин гл/кр - 100% хлопок</t>
  </si>
  <si>
    <t>размер 36-37</t>
  </si>
  <si>
    <t>размер 38-39</t>
  </si>
  <si>
    <t>размер 40-41</t>
  </si>
  <si>
    <t>размер 42-43</t>
  </si>
  <si>
    <t>размер 44-45</t>
  </si>
  <si>
    <t>Шоппер ( сумка с ручками)  лен/поплин гл/кр - 100% хлопок</t>
  </si>
  <si>
    <t>размер 45*42*15*76 (ш*в*гл*р)</t>
  </si>
  <si>
    <t xml:space="preserve">Постельное белье ТМ "ВЕСЕЛИНА"  из БЯЗИ </t>
  </si>
  <si>
    <t>Постельное белье ТМ "ВЕСЕЛИНА" из ПОПЛИНА</t>
  </si>
  <si>
    <r>
      <t xml:space="preserve">КПБ  "Веселина"                БЯЗЬ  пл. 120гр                         100% хлопок                   </t>
    </r>
    <r>
      <rPr>
        <b/>
        <i/>
        <sz val="12"/>
        <color theme="1"/>
        <rFont val="Times New Roman"/>
        <family val="1"/>
        <charset val="204"/>
      </rPr>
      <t xml:space="preserve">Эксклюзивные дизайны.                Упаковка : пакет ПВХ, вкладыш, фото </t>
    </r>
  </si>
  <si>
    <r>
      <t xml:space="preserve">КПБ  "Веселина"           ПОПЛИН  пл. 110гр                    </t>
    </r>
    <r>
      <rPr>
        <b/>
        <sz val="10"/>
        <color theme="1"/>
        <rFont val="Times New Roman"/>
        <family val="1"/>
        <charset val="204"/>
      </rPr>
      <t xml:space="preserve">100% хлопок               </t>
    </r>
    <r>
      <rPr>
        <b/>
        <i/>
        <sz val="12"/>
        <color theme="1"/>
        <rFont val="Times New Roman"/>
        <family val="1"/>
        <charset val="204"/>
      </rPr>
      <t xml:space="preserve">Эксклюзивные дизайны.                Упаковка : пакет ПВХ, вкладыш, фото </t>
    </r>
  </si>
  <si>
    <t>Розница</t>
  </si>
  <si>
    <t xml:space="preserve">                                                                           www.nochnezhna.com                                                                                                                                          </t>
  </si>
  <si>
    <t>Август 2021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</si>
</sst>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\ &quot;₽&quot;"/>
  </numFmts>
  <fonts count="42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8"/>
      <color theme="1"/>
      <name val="Times New Roman"/>
      <family val="1"/>
      <charset val="204"/>
    </font>
    <font>
      <b/>
      <sz val="36"/>
      <color rgb="FF7030A0"/>
      <name val="Algerian"/>
      <family val="5"/>
    </font>
    <font>
      <b/>
      <sz val="26"/>
      <color rgb="FF7030A0"/>
      <name val="Algerian"/>
      <family val="5"/>
    </font>
    <font>
      <b/>
      <i/>
      <sz val="12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i/>
      <sz val="20"/>
      <color theme="7" tint="-0.24997711111789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8"/>
      <color rgb="FF7030A0"/>
      <name val="Bodoni MT"/>
      <family val="1"/>
    </font>
    <font>
      <b/>
      <sz val="12"/>
      <color theme="1"/>
      <name val="Garamond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u/>
      <sz val="12"/>
      <color theme="7" tint="-0.249977111117893"/>
      <name val="Cambria"/>
      <family val="1"/>
      <charset val="204"/>
      <scheme val="major"/>
    </font>
    <font>
      <b/>
      <sz val="12"/>
      <color theme="7" tint="-0.249977111117893"/>
      <name val="Cambria"/>
      <family val="1"/>
      <charset val="204"/>
      <scheme val="major"/>
    </font>
    <font>
      <b/>
      <sz val="14"/>
      <color theme="3" tint="-0.249977111117893"/>
      <name val="Garamond"/>
      <family val="1"/>
      <charset val="204"/>
    </font>
    <font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  <scheme val="major"/>
    </font>
    <font>
      <sz val="12"/>
      <name val="Times New Roman"/>
      <family val="1"/>
      <charset val="204"/>
    </font>
    <font>
      <sz val="11"/>
      <color theme="0" tint="-0.1499984740745262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b/>
      <sz val="12"/>
      <color indexed="8"/>
      <name val="Cambria"/>
      <family val="1"/>
      <charset val="204"/>
    </font>
    <font>
      <sz val="12"/>
      <color indexed="8"/>
      <name val="Cambria"/>
      <family val="1"/>
      <charset val="204"/>
    </font>
    <font>
      <b/>
      <sz val="11"/>
      <color theme="1"/>
      <name val="Cambria"/>
      <family val="1"/>
      <charset val="204"/>
      <scheme val="major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9"/>
      <color theme="1"/>
      <name val="Cambria"/>
      <family val="1"/>
      <charset val="204"/>
      <scheme val="major"/>
    </font>
    <font>
      <b/>
      <sz val="9"/>
      <color theme="1"/>
      <name val="Cambria"/>
      <family val="1"/>
      <charset val="204"/>
    </font>
    <font>
      <b/>
      <sz val="16"/>
      <color theme="1"/>
      <name val="Times New Roman"/>
      <family val="1"/>
      <charset val="204"/>
    </font>
    <font>
      <b/>
      <i/>
      <sz val="28"/>
      <color theme="7" tint="-0.249977111117893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color indexed="8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225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2" borderId="0" xfId="0" applyFill="1"/>
    <xf numFmtId="0" fontId="1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1" fontId="5" fillId="0" borderId="1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27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8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32" fillId="5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33" fillId="0" borderId="1" xfId="0" applyFont="1" applyBorder="1" applyAlignment="1">
      <alignment horizontal="center" vertical="center"/>
    </xf>
    <xf numFmtId="1" fontId="14" fillId="0" borderId="1" xfId="0" applyNumberFormat="1" applyFont="1" applyBorder="1" applyAlignment="1">
      <alignment horizontal="center" vertical="center"/>
    </xf>
    <xf numFmtId="1" fontId="34" fillId="0" borderId="1" xfId="0" applyNumberFormat="1" applyFont="1" applyBorder="1" applyAlignment="1">
      <alignment horizontal="center" vertical="center"/>
    </xf>
    <xf numFmtId="0" fontId="0" fillId="3" borderId="1" xfId="0" applyFill="1" applyBorder="1"/>
    <xf numFmtId="0" fontId="26" fillId="3" borderId="1" xfId="0" applyFont="1" applyFill="1" applyBorder="1" applyAlignment="1">
      <alignment vertical="center"/>
    </xf>
    <xf numFmtId="1" fontId="29" fillId="0" borderId="1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/>
    </xf>
    <xf numFmtId="0" fontId="35" fillId="5" borderId="1" xfId="0" applyFont="1" applyFill="1" applyBorder="1" applyAlignment="1">
      <alignment horizontal="center" vertical="center" wrapText="1"/>
    </xf>
    <xf numFmtId="0" fontId="36" fillId="5" borderId="1" xfId="0" applyFont="1" applyFill="1" applyBorder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36" fillId="5" borderId="7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6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6" borderId="1" xfId="0" applyFill="1" applyBorder="1" applyAlignment="1">
      <alignment vertical="center"/>
    </xf>
    <xf numFmtId="0" fontId="0" fillId="0" borderId="0" xfId="0" applyFont="1" applyAlignment="1">
      <alignment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1" fontId="27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5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2" fillId="3" borderId="5" xfId="0" applyFont="1" applyFill="1" applyBorder="1" applyAlignment="1">
      <alignment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5" borderId="0" xfId="0" applyFill="1" applyBorder="1" applyAlignment="1">
      <alignment horizontal="center"/>
    </xf>
    <xf numFmtId="0" fontId="3" fillId="7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1" fontId="5" fillId="3" borderId="7" xfId="0" applyNumberFormat="1" applyFont="1" applyFill="1" applyBorder="1" applyAlignment="1">
      <alignment vertical="center"/>
    </xf>
    <xf numFmtId="1" fontId="5" fillId="3" borderId="15" xfId="0" applyNumberFormat="1" applyFont="1" applyFill="1" applyBorder="1" applyAlignment="1">
      <alignment vertical="center"/>
    </xf>
    <xf numFmtId="1" fontId="5" fillId="3" borderId="14" xfId="0" applyNumberFormat="1" applyFont="1" applyFill="1" applyBorder="1" applyAlignment="1">
      <alignment vertical="center"/>
    </xf>
    <xf numFmtId="0" fontId="26" fillId="3" borderId="7" xfId="0" applyFont="1" applyFill="1" applyBorder="1" applyAlignment="1">
      <alignment vertical="center" wrapText="1"/>
    </xf>
    <xf numFmtId="0" fontId="26" fillId="3" borderId="15" xfId="0" applyFont="1" applyFill="1" applyBorder="1" applyAlignment="1">
      <alignment vertical="center" wrapText="1"/>
    </xf>
    <xf numFmtId="0" fontId="26" fillId="3" borderId="14" xfId="0" applyFont="1" applyFill="1" applyBorder="1" applyAlignment="1">
      <alignment vertical="center" wrapText="1"/>
    </xf>
    <xf numFmtId="164" fontId="41" fillId="10" borderId="1" xfId="0" applyNumberFormat="1" applyFont="1" applyFill="1" applyBorder="1" applyAlignment="1" applyProtection="1">
      <alignment horizontal="center" vertical="center"/>
    </xf>
    <xf numFmtId="1" fontId="2" fillId="2" borderId="16" xfId="0" applyNumberFormat="1" applyFont="1" applyFill="1" applyBorder="1" applyAlignment="1">
      <alignment horizontal="center" vertical="center"/>
    </xf>
    <xf numFmtId="0" fontId="0" fillId="3" borderId="7" xfId="0" applyFill="1" applyBorder="1" applyAlignment="1"/>
    <xf numFmtId="0" fontId="0" fillId="3" borderId="14" xfId="0" applyFill="1" applyBorder="1" applyAlignment="1"/>
    <xf numFmtId="0" fontId="35" fillId="8" borderId="1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right" vertical="center" wrapText="1"/>
    </xf>
    <xf numFmtId="0" fontId="37" fillId="2" borderId="4" xfId="0" applyFont="1" applyFill="1" applyBorder="1" applyAlignment="1">
      <alignment horizontal="right" vertical="center" wrapText="1"/>
    </xf>
    <xf numFmtId="0" fontId="37" fillId="2" borderId="12" xfId="0" applyFont="1" applyFill="1" applyBorder="1" applyAlignment="1">
      <alignment horizontal="right" vertical="center" wrapText="1"/>
    </xf>
    <xf numFmtId="0" fontId="37" fillId="2" borderId="9" xfId="0" applyFont="1" applyFill="1" applyBorder="1" applyAlignment="1">
      <alignment horizontal="right" vertical="center" wrapText="1"/>
    </xf>
    <xf numFmtId="0" fontId="37" fillId="2" borderId="10" xfId="0" applyFont="1" applyFill="1" applyBorder="1" applyAlignment="1">
      <alignment horizontal="right" vertical="center" wrapText="1"/>
    </xf>
    <xf numFmtId="0" fontId="37" fillId="2" borderId="13" xfId="0" applyFont="1" applyFill="1" applyBorder="1" applyAlignment="1">
      <alignment horizontal="righ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6" fillId="2" borderId="12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3" fillId="8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3" fillId="5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/>
    <xf numFmtId="0" fontId="14" fillId="0" borderId="1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2" fillId="0" borderId="8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3" borderId="7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20" fillId="0" borderId="0" xfId="1" applyFont="1" applyAlignment="1">
      <alignment horizontal="right"/>
    </xf>
    <xf numFmtId="0" fontId="21" fillId="0" borderId="0" xfId="0" applyFont="1" applyAlignment="1">
      <alignment horizontal="right"/>
    </xf>
    <xf numFmtId="0" fontId="22" fillId="0" borderId="0" xfId="0" applyFont="1" applyBorder="1" applyAlignment="1">
      <alignment horizont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1" fontId="27" fillId="2" borderId="1" xfId="0" applyNumberFormat="1" applyFont="1" applyFill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 wrapText="1"/>
    </xf>
    <xf numFmtId="1" fontId="5" fillId="2" borderId="5" xfId="0" applyNumberFormat="1" applyFont="1" applyFill="1" applyBorder="1" applyAlignment="1">
      <alignment horizontal="center" vertical="center"/>
    </xf>
    <xf numFmtId="1" fontId="5" fillId="2" borderId="6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1" fontId="5" fillId="2" borderId="1" xfId="0" applyNumberFormat="1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9" fillId="0" borderId="0" xfId="0" applyFont="1" applyAlignment="1">
      <alignment vertical="center"/>
    </xf>
    <xf numFmtId="0" fontId="11" fillId="5" borderId="7" xfId="0" applyFont="1" applyFill="1" applyBorder="1" applyAlignment="1">
      <alignment horizontal="center" vertical="center"/>
    </xf>
    <xf numFmtId="0" fontId="11" fillId="5" borderId="15" xfId="0" applyFont="1" applyFill="1" applyBorder="1" applyAlignment="1">
      <alignment horizontal="center" vertical="center"/>
    </xf>
    <xf numFmtId="0" fontId="11" fillId="5" borderId="14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 wrapText="1"/>
    </xf>
    <xf numFmtId="0" fontId="39" fillId="0" borderId="6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1" fontId="40" fillId="2" borderId="5" xfId="0" applyNumberFormat="1" applyFont="1" applyFill="1" applyBorder="1" applyAlignment="1">
      <alignment horizontal="center" vertical="center"/>
    </xf>
    <xf numFmtId="1" fontId="40" fillId="2" borderId="8" xfId="0" applyNumberFormat="1" applyFont="1" applyFill="1" applyBorder="1" applyAlignment="1">
      <alignment horizontal="center" vertical="center"/>
    </xf>
    <xf numFmtId="1" fontId="40" fillId="2" borderId="6" xfId="0" applyNumberFormat="1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37" fillId="2" borderId="10" xfId="0" applyFont="1" applyFill="1" applyBorder="1" applyAlignment="1">
      <alignment horizontal="center"/>
    </xf>
    <xf numFmtId="0" fontId="37" fillId="2" borderId="11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4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jpeg"/><Relationship Id="rId1" Type="http://schemas.openxmlformats.org/officeDocument/2006/relationships/image" Target="../media/image27.jpeg"/><Relationship Id="rId4" Type="http://schemas.openxmlformats.org/officeDocument/2006/relationships/image" Target="../media/image30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image" Target="../media/image31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459352</xdr:colOff>
      <xdr:row>1</xdr:row>
      <xdr:rowOff>75433</xdr:rowOff>
    </xdr:from>
    <xdr:to>
      <xdr:col>1</xdr:col>
      <xdr:colOff>1069119</xdr:colOff>
      <xdr:row>3</xdr:row>
      <xdr:rowOff>152895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52" y="170436"/>
          <a:ext cx="1274786" cy="671228"/>
        </a:xfrm>
        <a:prstGeom prst="rect">
          <a:avLst/>
        </a:prstGeom>
      </xdr:spPr>
    </xdr:pic>
    <xdr:clientData/>
  </xdr:twoCellAnchor>
  <xdr:twoCellAnchor editAs="oneCell">
    <xdr:from>
      <xdr:col>2</xdr:col>
      <xdr:colOff>100853</xdr:colOff>
      <xdr:row>8</xdr:row>
      <xdr:rowOff>67236</xdr:rowOff>
    </xdr:from>
    <xdr:to>
      <xdr:col>2</xdr:col>
      <xdr:colOff>1871383</xdr:colOff>
      <xdr:row>12</xdr:row>
      <xdr:rowOff>442791</xdr:rowOff>
    </xdr:to>
    <xdr:pic>
      <xdr:nvPicPr>
        <xdr:cNvPr id="4" name="Рисунок 3" descr="поплин полукороб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51529" y="4056530"/>
          <a:ext cx="1770530" cy="1910762"/>
        </a:xfrm>
        <a:prstGeom prst="rect">
          <a:avLst/>
        </a:prstGeom>
      </xdr:spPr>
    </xdr:pic>
    <xdr:clientData/>
  </xdr:twoCellAnchor>
  <xdr:twoCellAnchor editAs="oneCell">
    <xdr:from>
      <xdr:col>2</xdr:col>
      <xdr:colOff>44023</xdr:colOff>
      <xdr:row>56</xdr:row>
      <xdr:rowOff>54430</xdr:rowOff>
    </xdr:from>
    <xdr:to>
      <xdr:col>2</xdr:col>
      <xdr:colOff>1894325</xdr:colOff>
      <xdr:row>57</xdr:row>
      <xdr:rowOff>204111</xdr:rowOff>
    </xdr:to>
    <xdr:pic>
      <xdr:nvPicPr>
        <xdr:cNvPr id="10" name="Рисунок 9" descr="3D_Kid's (1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98702" y="15607394"/>
          <a:ext cx="1850302" cy="1183822"/>
        </a:xfrm>
        <a:prstGeom prst="rect">
          <a:avLst/>
        </a:prstGeom>
      </xdr:spPr>
    </xdr:pic>
    <xdr:clientData/>
  </xdr:twoCellAnchor>
  <xdr:twoCellAnchor editAs="oneCell">
    <xdr:from>
      <xdr:col>2</xdr:col>
      <xdr:colOff>135824</xdr:colOff>
      <xdr:row>59</xdr:row>
      <xdr:rowOff>7334</xdr:rowOff>
    </xdr:from>
    <xdr:to>
      <xdr:col>2</xdr:col>
      <xdr:colOff>1931967</xdr:colOff>
      <xdr:row>60</xdr:row>
      <xdr:rowOff>142503</xdr:rowOff>
    </xdr:to>
    <xdr:pic>
      <xdr:nvPicPr>
        <xdr:cNvPr id="11" name="Рисунок 10" descr="3D_Kid'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309008" y="26370555"/>
          <a:ext cx="1796143" cy="978317"/>
        </a:xfrm>
        <a:prstGeom prst="rect">
          <a:avLst/>
        </a:prstGeom>
      </xdr:spPr>
    </xdr:pic>
    <xdr:clientData/>
  </xdr:twoCellAnchor>
  <xdr:twoCellAnchor editAs="oneCell">
    <xdr:from>
      <xdr:col>2</xdr:col>
      <xdr:colOff>52812</xdr:colOff>
      <xdr:row>57</xdr:row>
      <xdr:rowOff>204108</xdr:rowOff>
    </xdr:from>
    <xdr:to>
      <xdr:col>2</xdr:col>
      <xdr:colOff>1891392</xdr:colOff>
      <xdr:row>57</xdr:row>
      <xdr:rowOff>1029996</xdr:rowOff>
    </xdr:to>
    <xdr:pic>
      <xdr:nvPicPr>
        <xdr:cNvPr id="15" name="Рисунок 14" descr="3d_upak_Yasli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07491" y="20574001"/>
          <a:ext cx="1838580" cy="825888"/>
        </a:xfrm>
        <a:prstGeom prst="rect">
          <a:avLst/>
        </a:prstGeom>
      </xdr:spPr>
    </xdr:pic>
    <xdr:clientData/>
  </xdr:twoCellAnchor>
  <xdr:twoCellAnchor editAs="oneCell">
    <xdr:from>
      <xdr:col>2</xdr:col>
      <xdr:colOff>142504</xdr:colOff>
      <xdr:row>60</xdr:row>
      <xdr:rowOff>40821</xdr:rowOff>
    </xdr:from>
    <xdr:to>
      <xdr:col>2</xdr:col>
      <xdr:colOff>1935789</xdr:colOff>
      <xdr:row>60</xdr:row>
      <xdr:rowOff>835638</xdr:rowOff>
    </xdr:to>
    <xdr:pic>
      <xdr:nvPicPr>
        <xdr:cNvPr id="16" name="Рисунок 15" descr="3d_upak_Yasli_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315688" y="27365942"/>
          <a:ext cx="1793285" cy="794817"/>
        </a:xfrm>
        <a:prstGeom prst="rect">
          <a:avLst/>
        </a:prstGeom>
      </xdr:spPr>
    </xdr:pic>
    <xdr:clientData/>
  </xdr:twoCellAnchor>
  <xdr:twoCellAnchor editAs="oneCell">
    <xdr:from>
      <xdr:col>2</xdr:col>
      <xdr:colOff>112058</xdr:colOff>
      <xdr:row>14</xdr:row>
      <xdr:rowOff>44824</xdr:rowOff>
    </xdr:from>
    <xdr:to>
      <xdr:col>2</xdr:col>
      <xdr:colOff>1882589</xdr:colOff>
      <xdr:row>18</xdr:row>
      <xdr:rowOff>437031</xdr:rowOff>
    </xdr:to>
    <xdr:pic>
      <xdr:nvPicPr>
        <xdr:cNvPr id="19" name="Рисунок 18" descr="поплин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166737" y="10086895"/>
          <a:ext cx="1770531" cy="1916206"/>
        </a:xfrm>
        <a:prstGeom prst="rect">
          <a:avLst/>
        </a:prstGeom>
      </xdr:spPr>
    </xdr:pic>
    <xdr:clientData/>
  </xdr:twoCellAnchor>
  <xdr:twoCellAnchor editAs="oneCell">
    <xdr:from>
      <xdr:col>2</xdr:col>
      <xdr:colOff>198506</xdr:colOff>
      <xdr:row>44</xdr:row>
      <xdr:rowOff>49625</xdr:rowOff>
    </xdr:from>
    <xdr:to>
      <xdr:col>2</xdr:col>
      <xdr:colOff>1782536</xdr:colOff>
      <xdr:row>48</xdr:row>
      <xdr:rowOff>349814</xdr:rowOff>
    </xdr:to>
    <xdr:pic>
      <xdr:nvPicPr>
        <xdr:cNvPr id="21" name="Рисунок 20" descr="бязь полукороб.bmp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253185" y="13316589"/>
          <a:ext cx="1584030" cy="1851404"/>
        </a:xfrm>
        <a:prstGeom prst="rect">
          <a:avLst/>
        </a:prstGeom>
      </xdr:spPr>
    </xdr:pic>
    <xdr:clientData/>
  </xdr:twoCellAnchor>
  <xdr:twoCellAnchor editAs="oneCell">
    <xdr:from>
      <xdr:col>2</xdr:col>
      <xdr:colOff>126669</xdr:colOff>
      <xdr:row>26</xdr:row>
      <xdr:rowOff>234536</xdr:rowOff>
    </xdr:from>
    <xdr:to>
      <xdr:col>3</xdr:col>
      <xdr:colOff>3897</xdr:colOff>
      <xdr:row>30</xdr:row>
      <xdr:rowOff>403760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853" y="10423565"/>
          <a:ext cx="2034641" cy="2211779"/>
        </a:xfrm>
        <a:prstGeom prst="rect">
          <a:avLst/>
        </a:prstGeom>
      </xdr:spPr>
    </xdr:pic>
    <xdr:clientData/>
  </xdr:twoCellAnchor>
  <xdr:twoCellAnchor editAs="oneCell">
    <xdr:from>
      <xdr:col>2</xdr:col>
      <xdr:colOff>217715</xdr:colOff>
      <xdr:row>50</xdr:row>
      <xdr:rowOff>81642</xdr:rowOff>
    </xdr:from>
    <xdr:to>
      <xdr:col>2</xdr:col>
      <xdr:colOff>1768929</xdr:colOff>
      <xdr:row>54</xdr:row>
      <xdr:rowOff>320291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2" t="16627" r="6253" b="15350"/>
        <a:stretch/>
      </xdr:blipFill>
      <xdr:spPr>
        <a:xfrm>
          <a:off x="2272394" y="15376071"/>
          <a:ext cx="1551214" cy="1789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41254</xdr:rowOff>
    </xdr:from>
    <xdr:to>
      <xdr:col>1</xdr:col>
      <xdr:colOff>258536</xdr:colOff>
      <xdr:row>66</xdr:row>
      <xdr:rowOff>433201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81861"/>
          <a:ext cx="870857" cy="870422"/>
        </a:xfrm>
        <a:prstGeom prst="rect">
          <a:avLst/>
        </a:prstGeom>
      </xdr:spPr>
    </xdr:pic>
    <xdr:clientData/>
  </xdr:twoCellAnchor>
  <xdr:twoCellAnchor editAs="oneCell">
    <xdr:from>
      <xdr:col>2</xdr:col>
      <xdr:colOff>23752</xdr:colOff>
      <xdr:row>38</xdr:row>
      <xdr:rowOff>59376</xdr:rowOff>
    </xdr:from>
    <xdr:to>
      <xdr:col>3</xdr:col>
      <xdr:colOff>1423</xdr:colOff>
      <xdr:row>42</xdr:row>
      <xdr:rowOff>463138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6936" y="13312239"/>
          <a:ext cx="2173184" cy="2446317"/>
        </a:xfrm>
        <a:prstGeom prst="rect">
          <a:avLst/>
        </a:prstGeom>
      </xdr:spPr>
    </xdr:pic>
    <xdr:clientData/>
  </xdr:twoCellAnchor>
  <xdr:twoCellAnchor editAs="oneCell">
    <xdr:from>
      <xdr:col>2</xdr:col>
      <xdr:colOff>252582</xdr:colOff>
      <xdr:row>32</xdr:row>
      <xdr:rowOff>268476</xdr:rowOff>
    </xdr:from>
    <xdr:to>
      <xdr:col>3</xdr:col>
      <xdr:colOff>8575</xdr:colOff>
      <xdr:row>36</xdr:row>
      <xdr:rowOff>126293</xdr:rowOff>
    </xdr:to>
    <xdr:pic>
      <xdr:nvPicPr>
        <xdr:cNvPr id="22" name="Рисунок 21" descr="поплин.bmp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25766" y="13521339"/>
          <a:ext cx="1770531" cy="1900373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69</xdr:row>
      <xdr:rowOff>41254</xdr:rowOff>
    </xdr:from>
    <xdr:ext cx="923555" cy="878834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50200"/>
          <a:ext cx="923555" cy="878834"/>
        </a:xfrm>
        <a:prstGeom prst="rect">
          <a:avLst/>
        </a:prstGeom>
      </xdr:spPr>
    </xdr:pic>
    <xdr:clientData/>
  </xdr:oneCellAnchor>
  <xdr:twoCellAnchor editAs="oneCell">
    <xdr:from>
      <xdr:col>2</xdr:col>
      <xdr:colOff>118754</xdr:colOff>
      <xdr:row>69</xdr:row>
      <xdr:rowOff>39633</xdr:rowOff>
    </xdr:from>
    <xdr:to>
      <xdr:col>3</xdr:col>
      <xdr:colOff>1546</xdr:colOff>
      <xdr:row>71</xdr:row>
      <xdr:rowOff>411540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1938" y="31627997"/>
          <a:ext cx="2030680" cy="1298183"/>
        </a:xfrm>
        <a:prstGeom prst="rect">
          <a:avLst/>
        </a:prstGeom>
      </xdr:spPr>
    </xdr:pic>
    <xdr:clientData/>
  </xdr:twoCellAnchor>
  <xdr:twoCellAnchor editAs="oneCell">
    <xdr:from>
      <xdr:col>2</xdr:col>
      <xdr:colOff>71252</xdr:colOff>
      <xdr:row>65</xdr:row>
      <xdr:rowOff>35625</xdr:rowOff>
    </xdr:from>
    <xdr:to>
      <xdr:col>3</xdr:col>
      <xdr:colOff>0</xdr:colOff>
      <xdr:row>67</xdr:row>
      <xdr:rowOff>439387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6" y="30044571"/>
          <a:ext cx="2149434" cy="1377538"/>
        </a:xfrm>
        <a:prstGeom prst="rect">
          <a:avLst/>
        </a:prstGeom>
      </xdr:spPr>
    </xdr:pic>
    <xdr:clientData/>
  </xdr:twoCellAnchor>
  <xdr:twoCellAnchor editAs="oneCell">
    <xdr:from>
      <xdr:col>2</xdr:col>
      <xdr:colOff>118754</xdr:colOff>
      <xdr:row>73</xdr:row>
      <xdr:rowOff>35626</xdr:rowOff>
    </xdr:from>
    <xdr:to>
      <xdr:col>3</xdr:col>
      <xdr:colOff>3897</xdr:colOff>
      <xdr:row>77</xdr:row>
      <xdr:rowOff>285008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1938" y="33108405"/>
          <a:ext cx="2042556" cy="1626920"/>
        </a:xfrm>
        <a:prstGeom prst="rect">
          <a:avLst/>
        </a:prstGeom>
      </xdr:spPr>
    </xdr:pic>
    <xdr:clientData/>
  </xdr:twoCellAnchor>
  <xdr:twoCellAnchor editAs="oneCell">
    <xdr:from>
      <xdr:col>2</xdr:col>
      <xdr:colOff>71253</xdr:colOff>
      <xdr:row>79</xdr:row>
      <xdr:rowOff>47500</xdr:rowOff>
    </xdr:from>
    <xdr:to>
      <xdr:col>3</xdr:col>
      <xdr:colOff>1546</xdr:colOff>
      <xdr:row>84</xdr:row>
      <xdr:rowOff>249381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37" y="34937204"/>
          <a:ext cx="2078181" cy="1805049"/>
        </a:xfrm>
        <a:prstGeom prst="rect">
          <a:avLst/>
        </a:prstGeom>
      </xdr:spPr>
    </xdr:pic>
    <xdr:clientData/>
  </xdr:twoCellAnchor>
  <xdr:twoCellAnchor editAs="oneCell">
    <xdr:from>
      <xdr:col>2</xdr:col>
      <xdr:colOff>213757</xdr:colOff>
      <xdr:row>89</xdr:row>
      <xdr:rowOff>95001</xdr:rowOff>
    </xdr:from>
    <xdr:to>
      <xdr:col>3</xdr:col>
      <xdr:colOff>9093</xdr:colOff>
      <xdr:row>93</xdr:row>
      <xdr:rowOff>308759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941" y="38571052"/>
          <a:ext cx="1781299" cy="2398818"/>
        </a:xfrm>
        <a:prstGeom prst="rect">
          <a:avLst/>
        </a:prstGeom>
      </xdr:spPr>
    </xdr:pic>
    <xdr:clientData/>
  </xdr:twoCellAnchor>
  <xdr:twoCellAnchor editAs="oneCell">
    <xdr:from>
      <xdr:col>2</xdr:col>
      <xdr:colOff>166255</xdr:colOff>
      <xdr:row>95</xdr:row>
      <xdr:rowOff>71252</xdr:rowOff>
    </xdr:from>
    <xdr:to>
      <xdr:col>3</xdr:col>
      <xdr:colOff>4143</xdr:colOff>
      <xdr:row>99</xdr:row>
      <xdr:rowOff>368135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439" y="41682389"/>
          <a:ext cx="1900051" cy="2339439"/>
        </a:xfrm>
        <a:prstGeom prst="rect">
          <a:avLst/>
        </a:prstGeom>
      </xdr:spPr>
    </xdr:pic>
    <xdr:clientData/>
  </xdr:twoCellAnchor>
  <xdr:twoCellAnchor editAs="oneCell">
    <xdr:from>
      <xdr:col>2</xdr:col>
      <xdr:colOff>178130</xdr:colOff>
      <xdr:row>20</xdr:row>
      <xdr:rowOff>166257</xdr:rowOff>
    </xdr:from>
    <xdr:to>
      <xdr:col>2</xdr:col>
      <xdr:colOff>1923804</xdr:colOff>
      <xdr:row>24</xdr:row>
      <xdr:rowOff>256037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1314" y="7505207"/>
          <a:ext cx="1745674" cy="2037334"/>
        </a:xfrm>
        <a:prstGeom prst="rect">
          <a:avLst/>
        </a:prstGeom>
      </xdr:spPr>
    </xdr:pic>
    <xdr:clientData/>
  </xdr:twoCellAnchor>
  <xdr:twoCellAnchor editAs="oneCell">
    <xdr:from>
      <xdr:col>2</xdr:col>
      <xdr:colOff>213756</xdr:colOff>
      <xdr:row>61</xdr:row>
      <xdr:rowOff>106877</xdr:rowOff>
    </xdr:from>
    <xdr:to>
      <xdr:col>2</xdr:col>
      <xdr:colOff>1793173</xdr:colOff>
      <xdr:row>63</xdr:row>
      <xdr:rowOff>724394</xdr:rowOff>
    </xdr:to>
    <xdr:pic>
      <xdr:nvPicPr>
        <xdr:cNvPr id="29" name="Рисунок 28"/>
        <xdr:cNvPicPr/>
      </xdr:nvPicPr>
      <xdr:blipFill rotWithShape="1">
        <a:blip xmlns:r="http://schemas.openxmlformats.org/officeDocument/2006/relationships" r:embed="rId19"/>
        <a:srcRect l="65065" t="40547" r="18284" b="16915"/>
        <a:stretch/>
      </xdr:blipFill>
      <xdr:spPr bwMode="auto">
        <a:xfrm>
          <a:off x="2386940" y="28156394"/>
          <a:ext cx="1579417" cy="230381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99752</xdr:colOff>
      <xdr:row>0</xdr:row>
      <xdr:rowOff>0</xdr:rowOff>
    </xdr:from>
    <xdr:to>
      <xdr:col>1</xdr:col>
      <xdr:colOff>25369</xdr:colOff>
      <xdr:row>2</xdr:row>
      <xdr:rowOff>324196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52" y="0"/>
          <a:ext cx="1529973" cy="72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22</xdr:row>
      <xdr:rowOff>142876</xdr:rowOff>
    </xdr:from>
    <xdr:to>
      <xdr:col>0</xdr:col>
      <xdr:colOff>1357313</xdr:colOff>
      <xdr:row>31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067301"/>
          <a:ext cx="1357312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153266</xdr:colOff>
      <xdr:row>8</xdr:row>
      <xdr:rowOff>9872</xdr:rowOff>
    </xdr:from>
    <xdr:to>
      <xdr:col>1</xdr:col>
      <xdr:colOff>4611</xdr:colOff>
      <xdr:row>19</xdr:row>
      <xdr:rowOff>67714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0" t="8978" r="18204" b="3492"/>
        <a:stretch/>
      </xdr:blipFill>
      <xdr:spPr>
        <a:xfrm>
          <a:off x="153266" y="2154556"/>
          <a:ext cx="1356295" cy="21609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104776</xdr:rowOff>
    </xdr:from>
    <xdr:to>
      <xdr:col>0</xdr:col>
      <xdr:colOff>1383245</xdr:colOff>
      <xdr:row>45</xdr:row>
      <xdr:rowOff>38101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56" b="6441"/>
        <a:stretch/>
      </xdr:blipFill>
      <xdr:spPr>
        <a:xfrm>
          <a:off x="0" y="8229601"/>
          <a:ext cx="1383245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66503</xdr:colOff>
      <xdr:row>62</xdr:row>
      <xdr:rowOff>274321</xdr:rowOff>
    </xdr:from>
    <xdr:to>
      <xdr:col>1</xdr:col>
      <xdr:colOff>3291</xdr:colOff>
      <xdr:row>67</xdr:row>
      <xdr:rowOff>41281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3" y="12735099"/>
          <a:ext cx="1413163" cy="1928789"/>
        </a:xfrm>
        <a:prstGeom prst="rect">
          <a:avLst/>
        </a:prstGeom>
      </xdr:spPr>
    </xdr:pic>
    <xdr:clientData/>
  </xdr:twoCellAnchor>
  <xdr:twoCellAnchor editAs="oneCell">
    <xdr:from>
      <xdr:col>0</xdr:col>
      <xdr:colOff>33251</xdr:colOff>
      <xdr:row>71</xdr:row>
      <xdr:rowOff>149630</xdr:rowOff>
    </xdr:from>
    <xdr:to>
      <xdr:col>0</xdr:col>
      <xdr:colOff>1424767</xdr:colOff>
      <xdr:row>75</xdr:row>
      <xdr:rowOff>161926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1" y="16110066"/>
          <a:ext cx="1496291" cy="1346662"/>
        </a:xfrm>
        <a:prstGeom prst="rect">
          <a:avLst/>
        </a:prstGeom>
      </xdr:spPr>
    </xdr:pic>
    <xdr:clientData/>
  </xdr:twoCellAnchor>
  <xdr:twoCellAnchor editAs="oneCell">
    <xdr:from>
      <xdr:col>0</xdr:col>
      <xdr:colOff>224444</xdr:colOff>
      <xdr:row>77</xdr:row>
      <xdr:rowOff>91440</xdr:rowOff>
    </xdr:from>
    <xdr:to>
      <xdr:col>0</xdr:col>
      <xdr:colOff>1404851</xdr:colOff>
      <xdr:row>77</xdr:row>
      <xdr:rowOff>980901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444" y="17107593"/>
          <a:ext cx="1180407" cy="8894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349136</xdr:colOff>
      <xdr:row>0</xdr:row>
      <xdr:rowOff>116379</xdr:rowOff>
    </xdr:from>
    <xdr:to>
      <xdr:col>0</xdr:col>
      <xdr:colOff>1953492</xdr:colOff>
      <xdr:row>3</xdr:row>
      <xdr:rowOff>163831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136" y="116379"/>
          <a:ext cx="1604356" cy="6317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228947</xdr:colOff>
      <xdr:row>9</xdr:row>
      <xdr:rowOff>102696</xdr:rowOff>
    </xdr:from>
    <xdr:to>
      <xdr:col>2</xdr:col>
      <xdr:colOff>4504</xdr:colOff>
      <xdr:row>13</xdr:row>
      <xdr:rowOff>191193</xdr:rowOff>
    </xdr:to>
    <xdr:pic>
      <xdr:nvPicPr>
        <xdr:cNvPr id="3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700" y="2563263"/>
          <a:ext cx="1766282" cy="886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37061</xdr:colOff>
      <xdr:row>27</xdr:row>
      <xdr:rowOff>92652</xdr:rowOff>
    </xdr:from>
    <xdr:to>
      <xdr:col>2</xdr:col>
      <xdr:colOff>1558</xdr:colOff>
      <xdr:row>33</xdr:row>
      <xdr:rowOff>99752</xdr:rowOff>
    </xdr:to>
    <xdr:pic>
      <xdr:nvPicPr>
        <xdr:cNvPr id="4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814" y="6127692"/>
          <a:ext cx="2107622" cy="1204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170238</xdr:colOff>
      <xdr:row>17</xdr:row>
      <xdr:rowOff>93692</xdr:rowOff>
    </xdr:from>
    <xdr:to>
      <xdr:col>1</xdr:col>
      <xdr:colOff>1989547</xdr:colOff>
      <xdr:row>23</xdr:row>
      <xdr:rowOff>33251</xdr:rowOff>
    </xdr:to>
    <xdr:pic>
      <xdr:nvPicPr>
        <xdr:cNvPr id="5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991" y="4141990"/>
          <a:ext cx="1866934" cy="1136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233721</xdr:colOff>
      <xdr:row>0</xdr:row>
      <xdr:rowOff>107496</xdr:rowOff>
    </xdr:from>
    <xdr:to>
      <xdr:col>2</xdr:col>
      <xdr:colOff>3903</xdr:colOff>
      <xdr:row>3</xdr:row>
      <xdr:rowOff>81643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721" y="99184"/>
          <a:ext cx="1274785" cy="680728"/>
        </a:xfrm>
        <a:prstGeom prst="rect">
          <a:avLst/>
        </a:prstGeom>
      </xdr:spPr>
    </xdr:pic>
    <xdr:clientData/>
  </xdr:twoCellAnchor>
  <xdr:twoCellAnchor editAs="oneCell">
    <xdr:from>
      <xdr:col>2</xdr:col>
      <xdr:colOff>157941</xdr:colOff>
      <xdr:row>14</xdr:row>
      <xdr:rowOff>124562</xdr:rowOff>
    </xdr:from>
    <xdr:to>
      <xdr:col>2</xdr:col>
      <xdr:colOff>1330036</xdr:colOff>
      <xdr:row>18</xdr:row>
      <xdr:rowOff>241068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91"/>
        <a:stretch/>
      </xdr:blipFill>
      <xdr:spPr>
        <a:xfrm>
          <a:off x="2061556" y="4023231"/>
          <a:ext cx="1172095" cy="1413292"/>
        </a:xfrm>
        <a:prstGeom prst="rect">
          <a:avLst/>
        </a:prstGeom>
      </xdr:spPr>
    </xdr:pic>
    <xdr:clientData/>
  </xdr:twoCellAnchor>
  <xdr:twoCellAnchor editAs="oneCell">
    <xdr:from>
      <xdr:col>2</xdr:col>
      <xdr:colOff>81641</xdr:colOff>
      <xdr:row>8</xdr:row>
      <xdr:rowOff>54749</xdr:rowOff>
    </xdr:from>
    <xdr:to>
      <xdr:col>2</xdr:col>
      <xdr:colOff>1504602</xdr:colOff>
      <xdr:row>12</xdr:row>
      <xdr:rowOff>124690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4"/>
        <a:stretch/>
      </xdr:blipFill>
      <xdr:spPr>
        <a:xfrm>
          <a:off x="1985256" y="2232684"/>
          <a:ext cx="1422961" cy="12669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00"/>
  <sheetViews>
    <sheetView tabSelected="1" zoomScale="80" zoomScaleNormal="80" workbookViewId="0">
      <selection activeCell="S6" sqref="S6"/>
    </sheetView>
  </sheetViews>
  <sheetFormatPr defaultRowHeight="15"/>
  <cols>
    <col min="2" max="2" width="20.28515625" customWidth="1"/>
    <col min="3" max="3" width="29.7109375" customWidth="1"/>
    <col min="5" max="5" width="6.42578125" customWidth="1"/>
    <col min="7" max="7" width="3.140625" customWidth="1"/>
    <col min="9" max="9" width="22.85546875" customWidth="1"/>
    <col min="10" max="11" width="10.140625" customWidth="1"/>
    <col min="12" max="12" width="14.140625" style="3" customWidth="1"/>
    <col min="13" max="13" width="14.5703125" style="3" customWidth="1"/>
    <col min="14" max="14" width="12.28515625" style="3" customWidth="1"/>
    <col min="15" max="15" width="11.85546875" style="3" customWidth="1"/>
    <col min="16" max="16" width="12.5703125" style="3" customWidth="1"/>
    <col min="17" max="17" width="13" style="3" customWidth="1"/>
  </cols>
  <sheetData>
    <row r="1" spans="1:17" ht="8.25" customHeight="1">
      <c r="A1" s="5"/>
      <c r="B1" s="5"/>
      <c r="C1" s="5"/>
      <c r="D1" s="5"/>
      <c r="E1" s="5"/>
      <c r="F1" s="5"/>
      <c r="G1" s="5"/>
      <c r="H1" s="5"/>
      <c r="I1" s="5"/>
      <c r="J1" s="6"/>
      <c r="K1" s="6"/>
      <c r="L1" s="5"/>
      <c r="M1" s="5"/>
      <c r="N1" s="6"/>
      <c r="O1" s="5"/>
      <c r="P1" s="6"/>
      <c r="Q1" s="6"/>
    </row>
    <row r="2" spans="1:17">
      <c r="A2" s="115"/>
      <c r="B2" s="115"/>
      <c r="C2" s="115"/>
      <c r="D2" s="115"/>
      <c r="E2" s="115"/>
      <c r="F2" s="115"/>
      <c r="G2" s="115"/>
      <c r="H2" s="115"/>
      <c r="I2" s="119" t="s">
        <v>160</v>
      </c>
      <c r="J2" s="119"/>
      <c r="K2" s="119"/>
      <c r="L2" s="119"/>
      <c r="M2" s="119"/>
      <c r="N2" s="119"/>
      <c r="O2" s="119"/>
      <c r="P2" s="119"/>
      <c r="Q2" s="119"/>
    </row>
    <row r="3" spans="1:17" ht="32.25" customHeight="1">
      <c r="A3" s="115"/>
      <c r="B3" s="115"/>
      <c r="C3" s="115"/>
      <c r="D3" s="115"/>
      <c r="E3" s="115"/>
      <c r="F3" s="115"/>
      <c r="G3" s="115"/>
      <c r="H3" s="115"/>
      <c r="I3" s="119"/>
      <c r="J3" s="119"/>
      <c r="K3" s="119"/>
      <c r="L3" s="119"/>
      <c r="M3" s="119"/>
      <c r="N3" s="119"/>
      <c r="O3" s="119"/>
      <c r="P3" s="119"/>
      <c r="Q3" s="119"/>
    </row>
    <row r="4" spans="1:17" s="3" customFormat="1" ht="18.75">
      <c r="A4" s="116" t="s">
        <v>161</v>
      </c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</row>
    <row r="5" spans="1:17" s="1" customFormat="1" ht="15" customHeight="1">
      <c r="A5" s="121" t="s">
        <v>0</v>
      </c>
      <c r="B5" s="123"/>
      <c r="C5" s="130" t="s">
        <v>8</v>
      </c>
      <c r="D5" s="121" t="s">
        <v>1</v>
      </c>
      <c r="E5" s="122"/>
      <c r="F5" s="122"/>
      <c r="G5" s="122"/>
      <c r="H5" s="122"/>
      <c r="I5" s="123"/>
      <c r="J5" s="120" t="s">
        <v>17</v>
      </c>
      <c r="K5" s="66"/>
      <c r="L5" s="118" t="s">
        <v>80</v>
      </c>
      <c r="M5" s="118" t="s">
        <v>32</v>
      </c>
      <c r="N5" s="118" t="s">
        <v>30</v>
      </c>
      <c r="O5" s="120" t="s">
        <v>31</v>
      </c>
      <c r="P5" s="120" t="s">
        <v>33</v>
      </c>
      <c r="Q5" s="120" t="s">
        <v>77</v>
      </c>
    </row>
    <row r="6" spans="1:17" s="1" customFormat="1" ht="81.95" customHeight="1">
      <c r="A6" s="124"/>
      <c r="B6" s="126"/>
      <c r="C6" s="131"/>
      <c r="D6" s="124"/>
      <c r="E6" s="125"/>
      <c r="F6" s="125"/>
      <c r="G6" s="125"/>
      <c r="H6" s="125"/>
      <c r="I6" s="126"/>
      <c r="J6" s="120"/>
      <c r="K6" s="70" t="s">
        <v>159</v>
      </c>
      <c r="L6" s="118"/>
      <c r="M6" s="118"/>
      <c r="N6" s="118"/>
      <c r="O6" s="120"/>
      <c r="P6" s="120"/>
      <c r="Q6" s="120"/>
    </row>
    <row r="7" spans="1:17" s="1" customFormat="1" ht="29.1" customHeight="1">
      <c r="A7" s="127"/>
      <c r="B7" s="129"/>
      <c r="C7" s="132"/>
      <c r="D7" s="127"/>
      <c r="E7" s="128"/>
      <c r="F7" s="128"/>
      <c r="G7" s="128"/>
      <c r="H7" s="128"/>
      <c r="I7" s="129"/>
      <c r="J7" s="36" t="s">
        <v>90</v>
      </c>
      <c r="K7" s="66"/>
      <c r="L7" s="36" t="s">
        <v>81</v>
      </c>
      <c r="M7" s="36" t="s">
        <v>82</v>
      </c>
      <c r="N7" s="36" t="s">
        <v>83</v>
      </c>
      <c r="O7" s="36" t="s">
        <v>84</v>
      </c>
      <c r="P7" s="36" t="s">
        <v>85</v>
      </c>
      <c r="Q7" s="36" t="s">
        <v>86</v>
      </c>
    </row>
    <row r="8" spans="1:17" s="4" customFormat="1" ht="26.25" customHeight="1">
      <c r="A8" s="91" t="s">
        <v>15</v>
      </c>
      <c r="B8" s="91"/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</row>
    <row r="9" spans="1:17" ht="32.25" customHeight="1">
      <c r="A9" s="100" t="s">
        <v>29</v>
      </c>
      <c r="B9" s="100"/>
      <c r="C9" s="104"/>
      <c r="D9" s="84" t="s">
        <v>2</v>
      </c>
      <c r="E9" s="84"/>
      <c r="F9" s="102" t="s">
        <v>132</v>
      </c>
      <c r="G9" s="102"/>
      <c r="H9" s="102"/>
      <c r="I9" s="102"/>
      <c r="J9" s="9">
        <v>1857</v>
      </c>
      <c r="K9" s="7">
        <v>1509</v>
      </c>
      <c r="L9" s="7">
        <v>1442</v>
      </c>
      <c r="M9" s="18">
        <v>1378</v>
      </c>
      <c r="N9" s="18">
        <v>1317</v>
      </c>
      <c r="O9" s="18">
        <v>1259</v>
      </c>
      <c r="P9" s="18">
        <v>1183</v>
      </c>
      <c r="Q9" s="18">
        <v>1162</v>
      </c>
    </row>
    <row r="10" spans="1:17" ht="32.25" customHeight="1">
      <c r="A10" s="100"/>
      <c r="B10" s="100"/>
      <c r="C10" s="104"/>
      <c r="D10" s="84" t="s">
        <v>12</v>
      </c>
      <c r="E10" s="84"/>
      <c r="F10" s="102" t="s">
        <v>133</v>
      </c>
      <c r="G10" s="102"/>
      <c r="H10" s="102"/>
      <c r="I10" s="102"/>
      <c r="J10" s="9">
        <v>2123</v>
      </c>
      <c r="K10" s="7">
        <v>1712</v>
      </c>
      <c r="L10" s="7">
        <v>1635</v>
      </c>
      <c r="M10" s="18">
        <v>1562</v>
      </c>
      <c r="N10" s="18">
        <v>1492</v>
      </c>
      <c r="O10" s="18">
        <v>1426</v>
      </c>
      <c r="P10" s="18">
        <v>1339</v>
      </c>
      <c r="Q10" s="18">
        <v>1315</v>
      </c>
    </row>
    <row r="11" spans="1:17" ht="27" customHeight="1">
      <c r="A11" s="100"/>
      <c r="B11" s="100"/>
      <c r="C11" s="104"/>
      <c r="D11" s="104" t="s">
        <v>6</v>
      </c>
      <c r="E11" s="104"/>
      <c r="F11" s="102" t="s">
        <v>134</v>
      </c>
      <c r="G11" s="102"/>
      <c r="H11" s="102"/>
      <c r="I11" s="102"/>
      <c r="J11" s="9">
        <v>2297</v>
      </c>
      <c r="K11" s="7">
        <v>1844</v>
      </c>
      <c r="L11" s="7">
        <v>1761</v>
      </c>
      <c r="M11" s="18">
        <v>1682</v>
      </c>
      <c r="N11" s="18">
        <v>1607</v>
      </c>
      <c r="O11" s="18">
        <v>1535</v>
      </c>
      <c r="P11" s="18">
        <v>1506</v>
      </c>
      <c r="Q11" s="18">
        <v>1415</v>
      </c>
    </row>
    <row r="12" spans="1:17" ht="28.5" customHeight="1">
      <c r="A12" s="100"/>
      <c r="B12" s="100"/>
      <c r="C12" s="104"/>
      <c r="D12" s="84" t="s">
        <v>4</v>
      </c>
      <c r="E12" s="84"/>
      <c r="F12" s="102" t="s">
        <v>135</v>
      </c>
      <c r="G12" s="102"/>
      <c r="H12" s="102"/>
      <c r="I12" s="102"/>
      <c r="J12" s="9">
        <v>2457</v>
      </c>
      <c r="K12" s="7">
        <f t="shared" ref="K10:K13" si="0">L12+L12*0.05</f>
        <v>1997.8649030025001</v>
      </c>
      <c r="L12" s="7">
        <f t="shared" ref="L10:L13" si="1">M12+M12*0.05</f>
        <v>1902.72847905</v>
      </c>
      <c r="M12" s="18">
        <f t="shared" ref="M10:M13" si="2">N12+N12*0.05</f>
        <v>1812.122361</v>
      </c>
      <c r="N12" s="18">
        <f t="shared" ref="N10:N13" si="3">O12+O12*0.05</f>
        <v>1725.8308199999999</v>
      </c>
      <c r="O12" s="18">
        <f t="shared" ref="O10:O13" si="4">P12+P12*0.07</f>
        <v>1643.6483999999998</v>
      </c>
      <c r="P12" s="18">
        <f t="shared" ref="P10:P13" si="5">Q12+Q12*0.02</f>
        <v>1536.12</v>
      </c>
      <c r="Q12" s="18">
        <v>1506</v>
      </c>
    </row>
    <row r="13" spans="1:17" ht="36.950000000000003" customHeight="1">
      <c r="A13" s="100"/>
      <c r="B13" s="100"/>
      <c r="C13" s="104"/>
      <c r="D13" s="84" t="s">
        <v>13</v>
      </c>
      <c r="E13" s="84"/>
      <c r="F13" s="102" t="s">
        <v>136</v>
      </c>
      <c r="G13" s="102"/>
      <c r="H13" s="102"/>
      <c r="I13" s="102"/>
      <c r="J13" s="9">
        <v>3005</v>
      </c>
      <c r="K13" s="7">
        <f t="shared" si="0"/>
        <v>2413.0918051537501</v>
      </c>
      <c r="L13" s="7">
        <f t="shared" si="1"/>
        <v>2298.1826715750003</v>
      </c>
      <c r="M13" s="18">
        <f t="shared" si="2"/>
        <v>2188.7454015000003</v>
      </c>
      <c r="N13" s="18">
        <f t="shared" si="3"/>
        <v>2084.5194300000003</v>
      </c>
      <c r="O13" s="18">
        <f t="shared" si="4"/>
        <v>1985.2566000000002</v>
      </c>
      <c r="P13" s="18">
        <f t="shared" si="5"/>
        <v>1855.38</v>
      </c>
      <c r="Q13" s="18">
        <v>1819</v>
      </c>
    </row>
    <row r="14" spans="1:17" s="3" customFormat="1" ht="9" customHeight="1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</row>
    <row r="15" spans="1:17" ht="32.25" customHeight="1">
      <c r="A15" s="100" t="s">
        <v>28</v>
      </c>
      <c r="B15" s="100"/>
      <c r="C15" s="104"/>
      <c r="D15" s="84" t="s">
        <v>2</v>
      </c>
      <c r="E15" s="84"/>
      <c r="F15" s="102" t="s">
        <v>132</v>
      </c>
      <c r="G15" s="102"/>
      <c r="H15" s="102"/>
      <c r="I15" s="102"/>
      <c r="J15" s="9">
        <v>1809</v>
      </c>
      <c r="K15" s="7">
        <f>L15+L15*0.05</f>
        <v>1505.6949966187501</v>
      </c>
      <c r="L15" s="7">
        <f>M15+M15*0.05</f>
        <v>1433.9952348750001</v>
      </c>
      <c r="M15" s="7">
        <f>N15+N15*0.05</f>
        <v>1365.7097475</v>
      </c>
      <c r="N15" s="7">
        <f>O15+O15*0.05</f>
        <v>1300.6759500000001</v>
      </c>
      <c r="O15" s="18">
        <f>P15+P15*0.07</f>
        <v>1238.739</v>
      </c>
      <c r="P15" s="18">
        <f>Q15+Q15*0.02</f>
        <v>1157.7</v>
      </c>
      <c r="Q15" s="18">
        <v>1135</v>
      </c>
    </row>
    <row r="16" spans="1:17" ht="32.25" customHeight="1">
      <c r="A16" s="100"/>
      <c r="B16" s="100"/>
      <c r="C16" s="104"/>
      <c r="D16" s="84" t="s">
        <v>5</v>
      </c>
      <c r="E16" s="84"/>
      <c r="F16" s="102" t="s">
        <v>133</v>
      </c>
      <c r="G16" s="102"/>
      <c r="H16" s="102"/>
      <c r="I16" s="102"/>
      <c r="J16" s="9">
        <v>2075</v>
      </c>
      <c r="K16" s="7">
        <f t="shared" ref="K16:K19" si="6">L16+L16*0.05</f>
        <v>1707.3387318487503</v>
      </c>
      <c r="L16" s="7">
        <f t="shared" ref="L16:L19" si="7">M16+M16*0.05</f>
        <v>1626.0368874750002</v>
      </c>
      <c r="M16" s="7">
        <f t="shared" ref="M16:M19" si="8">N16+N16*0.05</f>
        <v>1548.6065595000002</v>
      </c>
      <c r="N16" s="7">
        <f t="shared" ref="N16:N19" si="9">O16+O16*0.05</f>
        <v>1474.8633900000002</v>
      </c>
      <c r="O16" s="18">
        <f t="shared" ref="O16:O19" si="10">P16+P16*0.07</f>
        <v>1404.6318000000001</v>
      </c>
      <c r="P16" s="18">
        <f t="shared" ref="P16:P19" si="11">Q16+Q16*0.02</f>
        <v>1312.74</v>
      </c>
      <c r="Q16" s="18">
        <v>1287</v>
      </c>
    </row>
    <row r="17" spans="1:17" ht="27" customHeight="1">
      <c r="A17" s="100"/>
      <c r="B17" s="100"/>
      <c r="C17" s="107"/>
      <c r="D17" s="104" t="s">
        <v>6</v>
      </c>
      <c r="E17" s="104"/>
      <c r="F17" s="102" t="s">
        <v>137</v>
      </c>
      <c r="G17" s="102"/>
      <c r="H17" s="102"/>
      <c r="I17" s="102"/>
      <c r="J17" s="9">
        <v>2134</v>
      </c>
      <c r="K17" s="7">
        <f t="shared" si="6"/>
        <v>1752.4432515712504</v>
      </c>
      <c r="L17" s="7">
        <f t="shared" si="7"/>
        <v>1668.9935729250003</v>
      </c>
      <c r="M17" s="7">
        <f t="shared" si="8"/>
        <v>1589.5176885000003</v>
      </c>
      <c r="N17" s="7">
        <f t="shared" si="9"/>
        <v>1513.8263700000002</v>
      </c>
      <c r="O17" s="18">
        <f t="shared" si="10"/>
        <v>1441.7394000000002</v>
      </c>
      <c r="P17" s="18">
        <f t="shared" si="11"/>
        <v>1347.42</v>
      </c>
      <c r="Q17" s="18">
        <v>1321</v>
      </c>
    </row>
    <row r="18" spans="1:17" ht="28.5" customHeight="1">
      <c r="A18" s="100"/>
      <c r="B18" s="100"/>
      <c r="C18" s="107"/>
      <c r="D18" s="84" t="s">
        <v>4</v>
      </c>
      <c r="E18" s="84"/>
      <c r="F18" s="102" t="s">
        <v>135</v>
      </c>
      <c r="G18" s="102"/>
      <c r="H18" s="102"/>
      <c r="I18" s="102"/>
      <c r="J18" s="9">
        <v>2412</v>
      </c>
      <c r="K18" s="7">
        <f t="shared" si="6"/>
        <v>1963.3732114499999</v>
      </c>
      <c r="L18" s="7">
        <f t="shared" si="7"/>
        <v>1869.8792489999998</v>
      </c>
      <c r="M18" s="7">
        <f t="shared" si="8"/>
        <v>1780.8373799999999</v>
      </c>
      <c r="N18" s="7">
        <f t="shared" si="9"/>
        <v>1696.0355999999999</v>
      </c>
      <c r="O18" s="18">
        <f t="shared" si="10"/>
        <v>1615.2719999999999</v>
      </c>
      <c r="P18" s="18">
        <f t="shared" si="11"/>
        <v>1509.6</v>
      </c>
      <c r="Q18" s="18">
        <v>1480</v>
      </c>
    </row>
    <row r="19" spans="1:17" ht="36.950000000000003" customHeight="1">
      <c r="A19" s="100"/>
      <c r="B19" s="100"/>
      <c r="C19" s="107"/>
      <c r="D19" s="84" t="s">
        <v>13</v>
      </c>
      <c r="E19" s="84"/>
      <c r="F19" s="102" t="s">
        <v>136</v>
      </c>
      <c r="G19" s="102"/>
      <c r="H19" s="102"/>
      <c r="I19" s="102"/>
      <c r="J19" s="9">
        <v>2960</v>
      </c>
      <c r="K19" s="7">
        <f t="shared" si="6"/>
        <v>2379.9267171225001</v>
      </c>
      <c r="L19" s="7">
        <f t="shared" si="7"/>
        <v>2266.5968734500002</v>
      </c>
      <c r="M19" s="7">
        <f t="shared" si="8"/>
        <v>2158.663689</v>
      </c>
      <c r="N19" s="7">
        <f t="shared" si="9"/>
        <v>2055.8701799999999</v>
      </c>
      <c r="O19" s="18">
        <f t="shared" si="10"/>
        <v>1957.9716000000001</v>
      </c>
      <c r="P19" s="18">
        <f t="shared" si="11"/>
        <v>1829.88</v>
      </c>
      <c r="Q19" s="18">
        <v>1794</v>
      </c>
    </row>
    <row r="20" spans="1:17" s="4" customFormat="1" ht="34.700000000000003" customHeight="1">
      <c r="A20" s="91" t="s">
        <v>97</v>
      </c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</row>
    <row r="21" spans="1:17" ht="38.25" customHeight="1">
      <c r="A21" s="100" t="s">
        <v>27</v>
      </c>
      <c r="B21" s="100"/>
      <c r="C21" s="105"/>
      <c r="D21" s="84" t="s">
        <v>2</v>
      </c>
      <c r="E21" s="84"/>
      <c r="F21" s="102" t="s">
        <v>132</v>
      </c>
      <c r="G21" s="102"/>
      <c r="H21" s="102"/>
      <c r="I21" s="102"/>
      <c r="J21" s="9">
        <v>2105</v>
      </c>
      <c r="K21" s="9">
        <f>L21+L21*0.05</f>
        <v>1729.8909917100002</v>
      </c>
      <c r="L21" s="8">
        <f>M21+M21*0.05</f>
        <v>1647.5152302000001</v>
      </c>
      <c r="M21" s="8">
        <f>N21+N21*0.05</f>
        <v>1569.062124</v>
      </c>
      <c r="N21" s="8">
        <f>O21+O21*0.05</f>
        <v>1494.3448800000001</v>
      </c>
      <c r="O21" s="8">
        <f>P21+P21*0.07</f>
        <v>1423.1856</v>
      </c>
      <c r="P21" s="8">
        <f>Q21+Q21*0.02</f>
        <v>1330.08</v>
      </c>
      <c r="Q21" s="62">
        <v>1304</v>
      </c>
    </row>
    <row r="22" spans="1:17" ht="38.25" customHeight="1">
      <c r="A22" s="100"/>
      <c r="B22" s="100"/>
      <c r="C22" s="105"/>
      <c r="D22" s="84" t="s">
        <v>5</v>
      </c>
      <c r="E22" s="84"/>
      <c r="F22" s="102" t="s">
        <v>133</v>
      </c>
      <c r="G22" s="102"/>
      <c r="H22" s="102"/>
      <c r="I22" s="102"/>
      <c r="J22" s="9">
        <v>2411</v>
      </c>
      <c r="K22" s="9">
        <f t="shared" ref="K22:K25" si="12">L22+L22*0.05</f>
        <v>1962.0466079287501</v>
      </c>
      <c r="L22" s="8">
        <f t="shared" ref="L22:L25" si="13">M22+M22*0.05</f>
        <v>1868.615817075</v>
      </c>
      <c r="M22" s="8">
        <f t="shared" ref="M22:M25" si="14">N22+N22*0.05</f>
        <v>1779.6341115</v>
      </c>
      <c r="N22" s="8">
        <f t="shared" ref="N22:N25" si="15">O22+O22*0.05</f>
        <v>1694.8896299999999</v>
      </c>
      <c r="O22" s="8">
        <f t="shared" ref="O22:O25" si="16">P22+P22*0.07</f>
        <v>1614.1805999999999</v>
      </c>
      <c r="P22" s="8">
        <f t="shared" ref="P22:P25" si="17">Q22+Q22*0.02</f>
        <v>1508.58</v>
      </c>
      <c r="Q22" s="62">
        <v>1479</v>
      </c>
    </row>
    <row r="23" spans="1:17" ht="38.25" customHeight="1">
      <c r="A23" s="100"/>
      <c r="B23" s="100"/>
      <c r="C23" s="106"/>
      <c r="D23" s="84" t="s">
        <v>6</v>
      </c>
      <c r="E23" s="84"/>
      <c r="F23" s="102" t="s">
        <v>134</v>
      </c>
      <c r="G23" s="102"/>
      <c r="H23" s="102"/>
      <c r="I23" s="102"/>
      <c r="J23" s="9">
        <v>2479</v>
      </c>
      <c r="K23" s="9">
        <f t="shared" si="12"/>
        <v>2013.7841452574999</v>
      </c>
      <c r="L23" s="8">
        <f t="shared" si="13"/>
        <v>1917.8896621499998</v>
      </c>
      <c r="M23" s="8">
        <f t="shared" si="14"/>
        <v>1826.5615829999999</v>
      </c>
      <c r="N23" s="8">
        <f t="shared" si="15"/>
        <v>1739.5824599999999</v>
      </c>
      <c r="O23" s="8">
        <f t="shared" si="16"/>
        <v>1656.7451999999998</v>
      </c>
      <c r="P23" s="8">
        <f t="shared" si="17"/>
        <v>1548.36</v>
      </c>
      <c r="Q23" s="62">
        <v>1518</v>
      </c>
    </row>
    <row r="24" spans="1:17" ht="38.25" customHeight="1">
      <c r="A24" s="100"/>
      <c r="B24" s="100"/>
      <c r="C24" s="106"/>
      <c r="D24" s="84" t="s">
        <v>4</v>
      </c>
      <c r="E24" s="84"/>
      <c r="F24" s="102" t="s">
        <v>135</v>
      </c>
      <c r="G24" s="102"/>
      <c r="H24" s="102"/>
      <c r="I24" s="102"/>
      <c r="J24" s="9">
        <v>2722</v>
      </c>
      <c r="K24" s="9">
        <f t="shared" si="12"/>
        <v>2198.1820347112503</v>
      </c>
      <c r="L24" s="8">
        <f t="shared" si="13"/>
        <v>2093.5066997250001</v>
      </c>
      <c r="M24" s="8">
        <f t="shared" si="14"/>
        <v>1993.8159045</v>
      </c>
      <c r="N24" s="8">
        <f t="shared" si="15"/>
        <v>1898.87229</v>
      </c>
      <c r="O24" s="8">
        <f t="shared" si="16"/>
        <v>1808.4498000000001</v>
      </c>
      <c r="P24" s="8">
        <f t="shared" si="17"/>
        <v>1690.14</v>
      </c>
      <c r="Q24" s="62">
        <v>1657</v>
      </c>
    </row>
    <row r="25" spans="1:17" ht="38.25" customHeight="1">
      <c r="A25" s="100"/>
      <c r="B25" s="100"/>
      <c r="C25" s="106"/>
      <c r="D25" s="84" t="s">
        <v>3</v>
      </c>
      <c r="E25" s="84"/>
      <c r="F25" s="102" t="s">
        <v>136</v>
      </c>
      <c r="G25" s="102"/>
      <c r="H25" s="102"/>
      <c r="I25" s="102"/>
      <c r="J25" s="9">
        <v>3394</v>
      </c>
      <c r="K25" s="9">
        <f t="shared" si="12"/>
        <v>2708.9243903925003</v>
      </c>
      <c r="L25" s="8">
        <f t="shared" si="13"/>
        <v>2579.9279908500002</v>
      </c>
      <c r="M25" s="8">
        <f t="shared" si="14"/>
        <v>2457.0742770000002</v>
      </c>
      <c r="N25" s="8">
        <f t="shared" si="15"/>
        <v>2340.0707400000001</v>
      </c>
      <c r="O25" s="8">
        <f t="shared" si="16"/>
        <v>2228.6388000000002</v>
      </c>
      <c r="P25" s="8">
        <f t="shared" si="17"/>
        <v>2082.84</v>
      </c>
      <c r="Q25" s="62">
        <v>2042</v>
      </c>
    </row>
    <row r="26" spans="1:17" s="4" customFormat="1" ht="32.85" customHeight="1">
      <c r="A26" s="91" t="s">
        <v>99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</row>
    <row r="27" spans="1:17" ht="39.950000000000003" customHeight="1">
      <c r="A27" s="100" t="s">
        <v>89</v>
      </c>
      <c r="B27" s="100"/>
      <c r="C27" s="104"/>
      <c r="D27" s="84" t="s">
        <v>2</v>
      </c>
      <c r="E27" s="84"/>
      <c r="F27" s="102" t="s">
        <v>132</v>
      </c>
      <c r="G27" s="102"/>
      <c r="H27" s="102"/>
      <c r="I27" s="102"/>
      <c r="J27" s="9">
        <v>1902</v>
      </c>
      <c r="K27" s="9">
        <f>L27+L27*0.05</f>
        <v>1576.0049832449999</v>
      </c>
      <c r="L27" s="18">
        <f>M27+M27*0.05</f>
        <v>1500.9571269</v>
      </c>
      <c r="M27" s="18">
        <f>N27+N27*0.05</f>
        <v>1429.482978</v>
      </c>
      <c r="N27" s="18">
        <f>O27+O27*0.05</f>
        <v>1361.41236</v>
      </c>
      <c r="O27" s="18">
        <f>P27+P27*0.07</f>
        <v>1296.5832</v>
      </c>
      <c r="P27" s="18">
        <f>Q27+Q27*0.02</f>
        <v>1211.76</v>
      </c>
      <c r="Q27" s="18">
        <v>1188</v>
      </c>
    </row>
    <row r="28" spans="1:17" ht="39.950000000000003" customHeight="1">
      <c r="A28" s="100"/>
      <c r="B28" s="100"/>
      <c r="C28" s="104"/>
      <c r="D28" s="84" t="s">
        <v>12</v>
      </c>
      <c r="E28" s="84"/>
      <c r="F28" s="102" t="s">
        <v>133</v>
      </c>
      <c r="G28" s="102"/>
      <c r="H28" s="102"/>
      <c r="I28" s="102"/>
      <c r="J28" s="9">
        <v>2181</v>
      </c>
      <c r="K28" s="9">
        <f t="shared" ref="K28:K31" si="18">L28+L28*0.05</f>
        <v>1788.2615466450002</v>
      </c>
      <c r="L28" s="18">
        <f t="shared" ref="L28:L31" si="19">M28+M28*0.05</f>
        <v>1703.1062349000001</v>
      </c>
      <c r="M28" s="18">
        <f t="shared" ref="M28:M31" si="20">N28+N28*0.05</f>
        <v>1622.005938</v>
      </c>
      <c r="N28" s="18">
        <f t="shared" ref="N28:N31" si="21">O28+O28*0.05</f>
        <v>1544.76756</v>
      </c>
      <c r="O28" s="18">
        <f t="shared" ref="O28:O31" si="22">P28+P28*0.07</f>
        <v>1471.2072000000001</v>
      </c>
      <c r="P28" s="18">
        <f t="shared" ref="P28:P31" si="23">Q28+Q28*0.02</f>
        <v>1374.96</v>
      </c>
      <c r="Q28" s="18">
        <v>1348</v>
      </c>
    </row>
    <row r="29" spans="1:17" ht="39.950000000000003" customHeight="1">
      <c r="A29" s="100"/>
      <c r="B29" s="100"/>
      <c r="C29" s="104"/>
      <c r="D29" s="104" t="s">
        <v>6</v>
      </c>
      <c r="E29" s="104"/>
      <c r="F29" s="102" t="s">
        <v>138</v>
      </c>
      <c r="G29" s="102"/>
      <c r="H29" s="102"/>
      <c r="I29" s="102"/>
      <c r="J29" s="9">
        <v>2364</v>
      </c>
      <c r="K29" s="9">
        <f t="shared" si="18"/>
        <v>1927.5549163762503</v>
      </c>
      <c r="L29" s="18">
        <f t="shared" si="19"/>
        <v>1835.7665870250003</v>
      </c>
      <c r="M29" s="18">
        <f t="shared" si="20"/>
        <v>1748.3491305000002</v>
      </c>
      <c r="N29" s="18">
        <f t="shared" si="21"/>
        <v>1665.0944100000002</v>
      </c>
      <c r="O29" s="18">
        <f t="shared" si="22"/>
        <v>1585.8042</v>
      </c>
      <c r="P29" s="18">
        <f t="shared" si="23"/>
        <v>1482.06</v>
      </c>
      <c r="Q29" s="18">
        <v>1453</v>
      </c>
    </row>
    <row r="30" spans="1:17" ht="39.950000000000003" customHeight="1">
      <c r="A30" s="100"/>
      <c r="B30" s="100"/>
      <c r="C30" s="104"/>
      <c r="D30" s="84" t="s">
        <v>4</v>
      </c>
      <c r="E30" s="84"/>
      <c r="F30" s="102" t="s">
        <v>135</v>
      </c>
      <c r="G30" s="102"/>
      <c r="H30" s="102"/>
      <c r="I30" s="102"/>
      <c r="J30" s="9">
        <v>2407</v>
      </c>
      <c r="K30" s="9">
        <f t="shared" si="18"/>
        <v>1960.7200044074998</v>
      </c>
      <c r="L30" s="18">
        <f t="shared" si="19"/>
        <v>1867.3523851499999</v>
      </c>
      <c r="M30" s="18">
        <f t="shared" si="20"/>
        <v>1778.4308429999999</v>
      </c>
      <c r="N30" s="18">
        <f t="shared" si="21"/>
        <v>1693.7436599999999</v>
      </c>
      <c r="O30" s="18">
        <f t="shared" si="22"/>
        <v>1613.0891999999999</v>
      </c>
      <c r="P30" s="18">
        <f t="shared" si="23"/>
        <v>1507.56</v>
      </c>
      <c r="Q30" s="18">
        <v>1478</v>
      </c>
    </row>
    <row r="31" spans="1:17" ht="39.950000000000003" customHeight="1">
      <c r="A31" s="100"/>
      <c r="B31" s="100"/>
      <c r="C31" s="104"/>
      <c r="D31" s="84" t="s">
        <v>13</v>
      </c>
      <c r="E31" s="84"/>
      <c r="F31" s="102" t="s">
        <v>136</v>
      </c>
      <c r="G31" s="102"/>
      <c r="H31" s="102"/>
      <c r="I31" s="102"/>
      <c r="J31" s="9">
        <v>3108</v>
      </c>
      <c r="K31" s="9">
        <f t="shared" si="18"/>
        <v>2492.6880164287504</v>
      </c>
      <c r="L31" s="18">
        <f t="shared" si="19"/>
        <v>2373.9885870750004</v>
      </c>
      <c r="M31" s="18">
        <f t="shared" si="20"/>
        <v>2260.9415115000002</v>
      </c>
      <c r="N31" s="18">
        <f t="shared" si="21"/>
        <v>2153.27763</v>
      </c>
      <c r="O31" s="18">
        <f t="shared" si="22"/>
        <v>2050.7406000000001</v>
      </c>
      <c r="P31" s="18">
        <f t="shared" si="23"/>
        <v>1916.58</v>
      </c>
      <c r="Q31" s="18">
        <v>1879</v>
      </c>
    </row>
    <row r="32" spans="1:17" ht="39.950000000000003" customHeight="1">
      <c r="A32" s="91" t="s">
        <v>100</v>
      </c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</row>
    <row r="33" spans="1:17" ht="39.950000000000003" customHeight="1">
      <c r="A33" s="100" t="s">
        <v>28</v>
      </c>
      <c r="B33" s="100"/>
      <c r="C33" s="113"/>
      <c r="D33" s="84" t="s">
        <v>2</v>
      </c>
      <c r="E33" s="84"/>
      <c r="F33" s="102" t="s">
        <v>132</v>
      </c>
      <c r="G33" s="102"/>
      <c r="H33" s="102"/>
      <c r="I33" s="102"/>
      <c r="J33" s="9">
        <v>2307</v>
      </c>
      <c r="K33" s="9">
        <f>L33+L33*0.05</f>
        <v>1883.7770001749998</v>
      </c>
      <c r="L33" s="48">
        <f>M33+M33*0.05</f>
        <v>1794.0733334999998</v>
      </c>
      <c r="M33" s="48">
        <f>N33+N33*0.05</f>
        <v>1708.6412699999998</v>
      </c>
      <c r="N33" s="48">
        <f>O33+O33*0.05</f>
        <v>1627.2773999999999</v>
      </c>
      <c r="O33" s="48">
        <f>P33+P33*0.07</f>
        <v>1549.788</v>
      </c>
      <c r="P33" s="48">
        <f>Q33+Q33*0.02</f>
        <v>1448.4</v>
      </c>
      <c r="Q33" s="48">
        <v>1420</v>
      </c>
    </row>
    <row r="34" spans="1:17" ht="39.950000000000003" customHeight="1">
      <c r="A34" s="100"/>
      <c r="B34" s="100"/>
      <c r="C34" s="114"/>
      <c r="D34" s="84" t="s">
        <v>12</v>
      </c>
      <c r="E34" s="84"/>
      <c r="F34" s="102" t="s">
        <v>133</v>
      </c>
      <c r="G34" s="102"/>
      <c r="H34" s="102"/>
      <c r="I34" s="102"/>
      <c r="J34" s="9">
        <v>2655</v>
      </c>
      <c r="K34" s="9">
        <f t="shared" ref="K34:K37" si="24">L34+L34*0.05</f>
        <v>2147.7711009037507</v>
      </c>
      <c r="L34" s="48">
        <f t="shared" ref="L34:L37" si="25">M34+M34*0.05</f>
        <v>2045.4962865750006</v>
      </c>
      <c r="M34" s="48">
        <f t="shared" ref="M34:M37" si="26">N34+N34*0.05</f>
        <v>1948.0917015000005</v>
      </c>
      <c r="N34" s="48">
        <f t="shared" ref="N34:N37" si="27">O34+O34*0.05</f>
        <v>1855.3254300000003</v>
      </c>
      <c r="O34" s="48">
        <f t="shared" ref="O34:O37" si="28">P34+P34*0.07</f>
        <v>1766.9766000000002</v>
      </c>
      <c r="P34" s="48">
        <f t="shared" ref="P34:P37" si="29">Q34+Q34*0.02</f>
        <v>1651.38</v>
      </c>
      <c r="Q34" s="48">
        <v>1619</v>
      </c>
    </row>
    <row r="35" spans="1:17" ht="39.950000000000003" customHeight="1">
      <c r="A35" s="100"/>
      <c r="B35" s="100"/>
      <c r="C35" s="114"/>
      <c r="D35" s="104" t="s">
        <v>6</v>
      </c>
      <c r="E35" s="104"/>
      <c r="F35" s="102" t="s">
        <v>138</v>
      </c>
      <c r="G35" s="102"/>
      <c r="H35" s="102"/>
      <c r="I35" s="102"/>
      <c r="J35" s="9">
        <v>2733</v>
      </c>
      <c r="K35" s="9">
        <f t="shared" si="24"/>
        <v>2207.46825936</v>
      </c>
      <c r="L35" s="48">
        <f t="shared" si="25"/>
        <v>2102.3507232000002</v>
      </c>
      <c r="M35" s="48">
        <f t="shared" si="26"/>
        <v>2002.2387840000001</v>
      </c>
      <c r="N35" s="48">
        <f t="shared" si="27"/>
        <v>1906.89408</v>
      </c>
      <c r="O35" s="48">
        <f t="shared" si="28"/>
        <v>1816.0896</v>
      </c>
      <c r="P35" s="48">
        <f t="shared" si="29"/>
        <v>1697.28</v>
      </c>
      <c r="Q35" s="48">
        <v>1664</v>
      </c>
    </row>
    <row r="36" spans="1:17" ht="39.950000000000003" customHeight="1">
      <c r="A36" s="100"/>
      <c r="B36" s="100"/>
      <c r="C36" s="114"/>
      <c r="D36" s="84" t="s">
        <v>4</v>
      </c>
      <c r="E36" s="84"/>
      <c r="F36" s="102" t="s">
        <v>135</v>
      </c>
      <c r="G36" s="102"/>
      <c r="H36" s="102"/>
      <c r="I36" s="102"/>
      <c r="J36" s="9">
        <v>3095</v>
      </c>
      <c r="K36" s="9">
        <f t="shared" si="24"/>
        <v>2482.0751882587501</v>
      </c>
      <c r="L36" s="48">
        <f t="shared" si="25"/>
        <v>2363.8811316750002</v>
      </c>
      <c r="M36" s="48">
        <f t="shared" si="26"/>
        <v>2251.3153635000003</v>
      </c>
      <c r="N36" s="48">
        <f t="shared" si="27"/>
        <v>2144.1098700000002</v>
      </c>
      <c r="O36" s="48">
        <f t="shared" si="28"/>
        <v>2042.0094000000001</v>
      </c>
      <c r="P36" s="48">
        <f t="shared" si="29"/>
        <v>1908.42</v>
      </c>
      <c r="Q36" s="48">
        <v>1871</v>
      </c>
    </row>
    <row r="37" spans="1:17" ht="39.950000000000003" customHeight="1">
      <c r="A37" s="100"/>
      <c r="B37" s="100"/>
      <c r="C37" s="134"/>
      <c r="D37" s="84" t="s">
        <v>13</v>
      </c>
      <c r="E37" s="84"/>
      <c r="F37" s="102" t="s">
        <v>136</v>
      </c>
      <c r="G37" s="102"/>
      <c r="H37" s="102"/>
      <c r="I37" s="102"/>
      <c r="J37" s="9">
        <v>3809</v>
      </c>
      <c r="K37" s="9">
        <f t="shared" si="24"/>
        <v>3024.6560284500006</v>
      </c>
      <c r="L37" s="48">
        <f t="shared" si="25"/>
        <v>2880.6247890000004</v>
      </c>
      <c r="M37" s="48">
        <f t="shared" si="26"/>
        <v>2743.4521800000002</v>
      </c>
      <c r="N37" s="48">
        <f t="shared" si="27"/>
        <v>2612.8116</v>
      </c>
      <c r="O37" s="48">
        <f t="shared" si="28"/>
        <v>2488.3919999999998</v>
      </c>
      <c r="P37" s="48">
        <f t="shared" si="29"/>
        <v>2325.6</v>
      </c>
      <c r="Q37" s="48">
        <v>2280</v>
      </c>
    </row>
    <row r="38" spans="1:17" ht="39.950000000000003" customHeight="1">
      <c r="A38" s="91" t="s">
        <v>98</v>
      </c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1"/>
    </row>
    <row r="39" spans="1:17" ht="39.950000000000003" customHeight="1">
      <c r="A39" s="109" t="s">
        <v>96</v>
      </c>
      <c r="B39" s="110"/>
      <c r="C39" s="113"/>
      <c r="D39" s="84" t="s">
        <v>2</v>
      </c>
      <c r="E39" s="84"/>
      <c r="F39" s="102" t="s">
        <v>91</v>
      </c>
      <c r="G39" s="102"/>
      <c r="H39" s="102"/>
      <c r="I39" s="102"/>
      <c r="J39" s="9">
        <v>2243</v>
      </c>
      <c r="K39" s="9">
        <f>L39+L39*0.05</f>
        <v>1834.6926698887501</v>
      </c>
      <c r="L39" s="46">
        <f>M39+M39*0.05</f>
        <v>1747.3263522750001</v>
      </c>
      <c r="M39" s="46">
        <f>N39+N39*0.05</f>
        <v>1664.1203355</v>
      </c>
      <c r="N39" s="46">
        <f>O39+O39*0.05</f>
        <v>1584.8765100000001</v>
      </c>
      <c r="O39" s="46">
        <f>P39+P39*0.07</f>
        <v>1509.4062000000001</v>
      </c>
      <c r="P39" s="46">
        <f>Q39+Q39*0.02</f>
        <v>1410.66</v>
      </c>
      <c r="Q39" s="46">
        <v>1383</v>
      </c>
    </row>
    <row r="40" spans="1:17" ht="39.950000000000003" customHeight="1">
      <c r="A40" s="111"/>
      <c r="B40" s="112"/>
      <c r="C40" s="114"/>
      <c r="D40" s="84" t="s">
        <v>12</v>
      </c>
      <c r="E40" s="84"/>
      <c r="F40" s="102" t="s">
        <v>92</v>
      </c>
      <c r="G40" s="102"/>
      <c r="H40" s="102"/>
      <c r="I40" s="102"/>
      <c r="J40" s="9">
        <v>2490</v>
      </c>
      <c r="K40" s="9">
        <f t="shared" ref="K40:K43" si="30">L40+L40*0.05</f>
        <v>2023.0703699062501</v>
      </c>
      <c r="L40" s="47">
        <f t="shared" ref="L40:L43" si="31">M40+M40*0.05</f>
        <v>1926.7336856250001</v>
      </c>
      <c r="M40" s="47">
        <f t="shared" ref="M40:M43" si="32">N40+N40*0.05</f>
        <v>1834.9844625000001</v>
      </c>
      <c r="N40" s="47">
        <f t="shared" ref="N40:N43" si="33">O40+O40*0.05</f>
        <v>1747.6042500000001</v>
      </c>
      <c r="O40" s="47">
        <f t="shared" ref="O40:O43" si="34">P40+P40*0.07</f>
        <v>1664.385</v>
      </c>
      <c r="P40" s="47">
        <f t="shared" ref="P40:P43" si="35">Q40+Q40*0.02</f>
        <v>1555.5</v>
      </c>
      <c r="Q40" s="46">
        <v>1525</v>
      </c>
    </row>
    <row r="41" spans="1:17" ht="39.950000000000003" customHeight="1">
      <c r="A41" s="111"/>
      <c r="B41" s="112"/>
      <c r="C41" s="114"/>
      <c r="D41" s="104" t="s">
        <v>6</v>
      </c>
      <c r="E41" s="104"/>
      <c r="F41" s="102" t="s">
        <v>93</v>
      </c>
      <c r="G41" s="102"/>
      <c r="H41" s="102"/>
      <c r="I41" s="102"/>
      <c r="J41" s="9">
        <v>2573</v>
      </c>
      <c r="K41" s="9">
        <f t="shared" si="30"/>
        <v>2086.7473389262504</v>
      </c>
      <c r="L41" s="47">
        <f t="shared" si="31"/>
        <v>1987.3784180250002</v>
      </c>
      <c r="M41" s="47">
        <f t="shared" si="32"/>
        <v>1892.7413505000002</v>
      </c>
      <c r="N41" s="47">
        <f t="shared" si="33"/>
        <v>1802.6108100000001</v>
      </c>
      <c r="O41" s="47">
        <f t="shared" si="34"/>
        <v>1716.7722000000001</v>
      </c>
      <c r="P41" s="47">
        <f t="shared" si="35"/>
        <v>1604.46</v>
      </c>
      <c r="Q41" s="46">
        <v>1573</v>
      </c>
    </row>
    <row r="42" spans="1:17" ht="39.950000000000003" customHeight="1">
      <c r="A42" s="111"/>
      <c r="B42" s="112"/>
      <c r="C42" s="114"/>
      <c r="D42" s="84" t="s">
        <v>4</v>
      </c>
      <c r="E42" s="84"/>
      <c r="F42" s="102" t="s">
        <v>94</v>
      </c>
      <c r="G42" s="102"/>
      <c r="H42" s="102"/>
      <c r="I42" s="102"/>
      <c r="J42" s="9">
        <v>2720</v>
      </c>
      <c r="K42" s="9">
        <f t="shared" si="30"/>
        <v>2196.8554311900002</v>
      </c>
      <c r="L42" s="47">
        <f t="shared" si="31"/>
        <v>2092.2432678</v>
      </c>
      <c r="M42" s="47">
        <f t="shared" si="32"/>
        <v>1992.6126359999998</v>
      </c>
      <c r="N42" s="47">
        <f t="shared" si="33"/>
        <v>1897.7263199999998</v>
      </c>
      <c r="O42" s="47">
        <f t="shared" si="34"/>
        <v>1807.3583999999998</v>
      </c>
      <c r="P42" s="47">
        <f t="shared" si="35"/>
        <v>1689.12</v>
      </c>
      <c r="Q42" s="46">
        <v>1656</v>
      </c>
    </row>
    <row r="43" spans="1:17" ht="39.950000000000003" customHeight="1">
      <c r="A43" s="111"/>
      <c r="B43" s="112"/>
      <c r="C43" s="114"/>
      <c r="D43" s="84" t="s">
        <v>13</v>
      </c>
      <c r="E43" s="84"/>
      <c r="F43" s="102" t="s">
        <v>95</v>
      </c>
      <c r="G43" s="102"/>
      <c r="H43" s="102"/>
      <c r="I43" s="102"/>
      <c r="J43" s="9">
        <v>3255</v>
      </c>
      <c r="K43" s="9">
        <f t="shared" si="30"/>
        <v>2602.7961086924997</v>
      </c>
      <c r="L43" s="47">
        <f t="shared" si="31"/>
        <v>2478.8534368499995</v>
      </c>
      <c r="M43" s="47">
        <f t="shared" si="32"/>
        <v>2360.8127969999996</v>
      </c>
      <c r="N43" s="47">
        <f t="shared" si="33"/>
        <v>2248.3931399999997</v>
      </c>
      <c r="O43" s="47">
        <f t="shared" si="34"/>
        <v>2141.3267999999998</v>
      </c>
      <c r="P43" s="47">
        <f t="shared" si="35"/>
        <v>2001.24</v>
      </c>
      <c r="Q43" s="46">
        <v>1962</v>
      </c>
    </row>
    <row r="44" spans="1:17" s="4" customFormat="1" ht="39.4" customHeight="1">
      <c r="A44" s="91" t="s">
        <v>16</v>
      </c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</row>
    <row r="45" spans="1:17" ht="30" customHeight="1">
      <c r="A45" s="101" t="s">
        <v>26</v>
      </c>
      <c r="B45" s="101"/>
      <c r="C45" s="104"/>
      <c r="D45" s="84" t="s">
        <v>2</v>
      </c>
      <c r="E45" s="84"/>
      <c r="F45" s="102" t="s">
        <v>139</v>
      </c>
      <c r="G45" s="102"/>
      <c r="H45" s="102"/>
      <c r="I45" s="102"/>
      <c r="J45" s="9">
        <v>1512</v>
      </c>
      <c r="K45" s="9">
        <f>L45+L45*0.05</f>
        <v>1280.17239800625</v>
      </c>
      <c r="L45" s="18">
        <f>M45+M45*0.05</f>
        <v>1219.2118076249999</v>
      </c>
      <c r="M45" s="18">
        <f>N45+N45*0.05</f>
        <v>1161.1541024999999</v>
      </c>
      <c r="N45" s="18">
        <f>O45+O45*0.05</f>
        <v>1105.86105</v>
      </c>
      <c r="O45" s="18">
        <f>P45+P45*0.07</f>
        <v>1053.201</v>
      </c>
      <c r="P45" s="18">
        <f>Q45+Q45*0.02</f>
        <v>984.3</v>
      </c>
      <c r="Q45" s="18">
        <v>965</v>
      </c>
    </row>
    <row r="46" spans="1:17" ht="30" customHeight="1">
      <c r="A46" s="101"/>
      <c r="B46" s="101"/>
      <c r="C46" s="104"/>
      <c r="D46" s="84" t="s">
        <v>12</v>
      </c>
      <c r="E46" s="84"/>
      <c r="F46" s="102" t="s">
        <v>133</v>
      </c>
      <c r="G46" s="102"/>
      <c r="H46" s="102"/>
      <c r="I46" s="102"/>
      <c r="J46" s="9">
        <v>1818</v>
      </c>
      <c r="K46" s="9">
        <f t="shared" ref="K46:K49" si="36">L46+L46*0.05</f>
        <v>1512.3280142250003</v>
      </c>
      <c r="L46" s="18">
        <f t="shared" ref="L46:L49" si="37">M46+M46*0.05</f>
        <v>1440.3123945000002</v>
      </c>
      <c r="M46" s="18">
        <f t="shared" ref="M46:M49" si="38">N46+N46*0.05</f>
        <v>1371.7260900000001</v>
      </c>
      <c r="N46" s="18">
        <f t="shared" ref="N46:N49" si="39">O46+O46*0.05</f>
        <v>1306.4058</v>
      </c>
      <c r="O46" s="18">
        <f t="shared" ref="O46:O49" si="40">P46+P46*0.07</f>
        <v>1244.1959999999999</v>
      </c>
      <c r="P46" s="18">
        <f t="shared" ref="P46:P49" si="41">Q46+Q46*0.02</f>
        <v>1162.8</v>
      </c>
      <c r="Q46" s="18">
        <v>1140</v>
      </c>
    </row>
    <row r="47" spans="1:17" s="2" customFormat="1" ht="31.7" customHeight="1">
      <c r="A47" s="101"/>
      <c r="B47" s="101"/>
      <c r="C47" s="107"/>
      <c r="D47" s="108" t="s">
        <v>7</v>
      </c>
      <c r="E47" s="108"/>
      <c r="F47" s="102" t="s">
        <v>134</v>
      </c>
      <c r="G47" s="102"/>
      <c r="H47" s="102"/>
      <c r="I47" s="102"/>
      <c r="J47" s="9">
        <v>1963</v>
      </c>
      <c r="K47" s="9">
        <f t="shared" si="36"/>
        <v>1622.4361064887501</v>
      </c>
      <c r="L47" s="18">
        <f t="shared" si="37"/>
        <v>1545.177244275</v>
      </c>
      <c r="M47" s="18">
        <f t="shared" si="38"/>
        <v>1471.5973755</v>
      </c>
      <c r="N47" s="18">
        <f t="shared" si="39"/>
        <v>1401.5213100000001</v>
      </c>
      <c r="O47" s="18">
        <f t="shared" si="40"/>
        <v>1334.7822000000001</v>
      </c>
      <c r="P47" s="18">
        <f t="shared" si="41"/>
        <v>1247.46</v>
      </c>
      <c r="Q47" s="18">
        <v>1223</v>
      </c>
    </row>
    <row r="48" spans="1:17" ht="31.7" customHeight="1">
      <c r="A48" s="101"/>
      <c r="B48" s="101"/>
      <c r="C48" s="107"/>
      <c r="D48" s="84" t="s">
        <v>4</v>
      </c>
      <c r="E48" s="103"/>
      <c r="F48" s="102" t="s">
        <v>135</v>
      </c>
      <c r="G48" s="102"/>
      <c r="H48" s="102"/>
      <c r="I48" s="102"/>
      <c r="J48" s="9">
        <v>2098</v>
      </c>
      <c r="K48" s="9">
        <f t="shared" si="36"/>
        <v>1724.5845776249998</v>
      </c>
      <c r="L48" s="18">
        <f t="shared" si="37"/>
        <v>1642.4615024999998</v>
      </c>
      <c r="M48" s="18">
        <f t="shared" si="38"/>
        <v>1564.2490499999999</v>
      </c>
      <c r="N48" s="18">
        <f t="shared" si="39"/>
        <v>1489.761</v>
      </c>
      <c r="O48" s="18">
        <f t="shared" si="40"/>
        <v>1418.82</v>
      </c>
      <c r="P48" s="18">
        <f t="shared" si="41"/>
        <v>1326</v>
      </c>
      <c r="Q48" s="18">
        <v>1300</v>
      </c>
    </row>
    <row r="49" spans="1:17" ht="30.75" customHeight="1">
      <c r="A49" s="101"/>
      <c r="B49" s="101"/>
      <c r="C49" s="107"/>
      <c r="D49" s="84" t="s">
        <v>13</v>
      </c>
      <c r="E49" s="84"/>
      <c r="F49" s="102" t="s">
        <v>136</v>
      </c>
      <c r="G49" s="102"/>
      <c r="H49" s="102"/>
      <c r="I49" s="102"/>
      <c r="J49" s="9">
        <v>2558</v>
      </c>
      <c r="K49" s="9">
        <f t="shared" si="36"/>
        <v>2074.8079072349997</v>
      </c>
      <c r="L49" s="18">
        <f t="shared" si="37"/>
        <v>1976.0075306999997</v>
      </c>
      <c r="M49" s="18">
        <f t="shared" si="38"/>
        <v>1881.9119339999997</v>
      </c>
      <c r="N49" s="18">
        <f t="shared" si="39"/>
        <v>1792.2970799999998</v>
      </c>
      <c r="O49" s="18">
        <f t="shared" si="40"/>
        <v>1706.9495999999999</v>
      </c>
      <c r="P49" s="18">
        <f t="shared" si="41"/>
        <v>1595.28</v>
      </c>
      <c r="Q49" s="18">
        <v>1564</v>
      </c>
    </row>
    <row r="50" spans="1:17" s="3" customFormat="1" ht="6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</row>
    <row r="51" spans="1:17" ht="30" customHeight="1">
      <c r="A51" s="101" t="s">
        <v>23</v>
      </c>
      <c r="B51" s="101"/>
      <c r="C51" s="104"/>
      <c r="D51" s="84" t="s">
        <v>2</v>
      </c>
      <c r="E51" s="84"/>
      <c r="F51" s="102" t="s">
        <v>139</v>
      </c>
      <c r="G51" s="102"/>
      <c r="H51" s="102"/>
      <c r="I51" s="102"/>
      <c r="J51" s="9">
        <v>1462</v>
      </c>
      <c r="K51" s="9">
        <f>L51+L51*0.05</f>
        <v>1243.0274994112501</v>
      </c>
      <c r="L51" s="18">
        <f>M51+M51*0.05</f>
        <v>1183.835713725</v>
      </c>
      <c r="M51" s="18">
        <f>N51+N51*0.05</f>
        <v>1127.4625845</v>
      </c>
      <c r="N51" s="18">
        <f>O51+O51*0.05</f>
        <v>1073.7738899999999</v>
      </c>
      <c r="O51" s="18">
        <f>P51+P51*0.07</f>
        <v>1022.6418</v>
      </c>
      <c r="P51" s="18">
        <f>Q51+Q51*0.02</f>
        <v>955.74</v>
      </c>
      <c r="Q51" s="18">
        <v>937</v>
      </c>
    </row>
    <row r="52" spans="1:17" ht="30" customHeight="1">
      <c r="A52" s="101"/>
      <c r="B52" s="101"/>
      <c r="C52" s="104"/>
      <c r="D52" s="84" t="s">
        <v>5</v>
      </c>
      <c r="E52" s="84"/>
      <c r="F52" s="102" t="s">
        <v>133</v>
      </c>
      <c r="G52" s="102"/>
      <c r="H52" s="102"/>
      <c r="I52" s="102"/>
      <c r="J52" s="9">
        <v>1773</v>
      </c>
      <c r="K52" s="9">
        <f t="shared" ref="K52:K55" si="42">L52+L52*0.05</f>
        <v>1477.8363226725</v>
      </c>
      <c r="L52" s="18">
        <f t="shared" ref="L52:L55" si="43">M52+M52*0.05</f>
        <v>1407.46316445</v>
      </c>
      <c r="M52" s="18">
        <f t="shared" ref="M52:M55" si="44">N52+N52*0.05</f>
        <v>1340.4411090000001</v>
      </c>
      <c r="N52" s="18">
        <f t="shared" ref="N52:N55" si="45">O52+O52*0.05</f>
        <v>1276.61058</v>
      </c>
      <c r="O52" s="18">
        <f t="shared" ref="O52:O55" si="46">P52+P52*0.07</f>
        <v>1215.8196</v>
      </c>
      <c r="P52" s="18">
        <f t="shared" ref="P52:P55" si="47">Q52+Q52*0.02</f>
        <v>1136.28</v>
      </c>
      <c r="Q52" s="18">
        <v>1114</v>
      </c>
    </row>
    <row r="53" spans="1:17" s="2" customFormat="1" ht="31.7" customHeight="1">
      <c r="A53" s="101"/>
      <c r="B53" s="101"/>
      <c r="C53" s="107"/>
      <c r="D53" s="108" t="s">
        <v>7</v>
      </c>
      <c r="E53" s="108"/>
      <c r="F53" s="102" t="s">
        <v>138</v>
      </c>
      <c r="G53" s="102"/>
      <c r="H53" s="102"/>
      <c r="I53" s="102"/>
      <c r="J53" s="9">
        <v>1822</v>
      </c>
      <c r="K53" s="9">
        <f t="shared" si="42"/>
        <v>1516.3078247887499</v>
      </c>
      <c r="L53" s="18">
        <f t="shared" si="43"/>
        <v>1444.102690275</v>
      </c>
      <c r="M53" s="18">
        <f t="shared" si="44"/>
        <v>1375.3358954999999</v>
      </c>
      <c r="N53" s="18">
        <f t="shared" si="45"/>
        <v>1309.8437099999999</v>
      </c>
      <c r="O53" s="18">
        <f t="shared" si="46"/>
        <v>1247.4702</v>
      </c>
      <c r="P53" s="18">
        <f t="shared" si="47"/>
        <v>1165.8599999999999</v>
      </c>
      <c r="Q53" s="18">
        <v>1143</v>
      </c>
    </row>
    <row r="54" spans="1:17" ht="31.7" customHeight="1">
      <c r="A54" s="101"/>
      <c r="B54" s="101"/>
      <c r="C54" s="107"/>
      <c r="D54" s="84" t="s">
        <v>4</v>
      </c>
      <c r="E54" s="103"/>
      <c r="F54" s="102" t="s">
        <v>140</v>
      </c>
      <c r="G54" s="102"/>
      <c r="H54" s="102"/>
      <c r="I54" s="102"/>
      <c r="J54" s="9">
        <v>1955</v>
      </c>
      <c r="K54" s="9">
        <f t="shared" si="42"/>
        <v>1617.1296924037499</v>
      </c>
      <c r="L54" s="18">
        <f t="shared" si="43"/>
        <v>1540.1235165749999</v>
      </c>
      <c r="M54" s="18">
        <f t="shared" si="44"/>
        <v>1466.7843014999999</v>
      </c>
      <c r="N54" s="18">
        <f t="shared" si="45"/>
        <v>1396.9374299999999</v>
      </c>
      <c r="O54" s="18">
        <f t="shared" si="46"/>
        <v>1330.4166</v>
      </c>
      <c r="P54" s="18">
        <f t="shared" si="47"/>
        <v>1243.3800000000001</v>
      </c>
      <c r="Q54" s="18">
        <v>1219</v>
      </c>
    </row>
    <row r="55" spans="1:17" ht="30.75" customHeight="1">
      <c r="A55" s="101"/>
      <c r="B55" s="101"/>
      <c r="C55" s="107"/>
      <c r="D55" s="84" t="s">
        <v>13</v>
      </c>
      <c r="E55" s="84"/>
      <c r="F55" s="102" t="s">
        <v>136</v>
      </c>
      <c r="G55" s="102"/>
      <c r="H55" s="102"/>
      <c r="I55" s="102"/>
      <c r="J55" s="9">
        <v>2516</v>
      </c>
      <c r="K55" s="9">
        <f t="shared" si="42"/>
        <v>2042.9694227249997</v>
      </c>
      <c r="L55" s="18">
        <f t="shared" si="43"/>
        <v>1945.6851644999997</v>
      </c>
      <c r="M55" s="18">
        <f t="shared" si="44"/>
        <v>1853.0334899999998</v>
      </c>
      <c r="N55" s="18">
        <f t="shared" si="45"/>
        <v>1764.7937999999999</v>
      </c>
      <c r="O55" s="18">
        <f t="shared" si="46"/>
        <v>1680.7559999999999</v>
      </c>
      <c r="P55" s="18">
        <f t="shared" si="47"/>
        <v>1570.8</v>
      </c>
      <c r="Q55" s="18">
        <v>1540</v>
      </c>
    </row>
    <row r="56" spans="1:17" ht="32.1" customHeight="1">
      <c r="A56" s="91" t="s">
        <v>14</v>
      </c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</row>
    <row r="57" spans="1:17" ht="81" customHeight="1">
      <c r="A57" s="101" t="s">
        <v>24</v>
      </c>
      <c r="B57" s="101"/>
      <c r="C57" s="148"/>
      <c r="D57" s="93" t="s">
        <v>9</v>
      </c>
      <c r="E57" s="93"/>
      <c r="F57" s="102" t="s">
        <v>141</v>
      </c>
      <c r="G57" s="102"/>
      <c r="H57" s="102"/>
      <c r="I57" s="102"/>
      <c r="J57" s="9">
        <v>1640</v>
      </c>
      <c r="K57" s="9">
        <f>L57+L57*0.5</f>
        <v>1967.1635072249996</v>
      </c>
      <c r="L57" s="18">
        <f t="shared" ref="L57:N58" si="48">M57+M57*0.05</f>
        <v>1311.4423381499998</v>
      </c>
      <c r="M57" s="18">
        <f t="shared" si="48"/>
        <v>1248.9927029999999</v>
      </c>
      <c r="N57" s="18">
        <f t="shared" si="48"/>
        <v>1189.51686</v>
      </c>
      <c r="O57" s="18">
        <f>P57+P57*0.07</f>
        <v>1132.8732</v>
      </c>
      <c r="P57" s="18">
        <f>Q57+Q57*0.02</f>
        <v>1058.76</v>
      </c>
      <c r="Q57" s="18">
        <v>1038</v>
      </c>
    </row>
    <row r="58" spans="1:17" ht="87.75" customHeight="1">
      <c r="A58" s="101"/>
      <c r="B58" s="101"/>
      <c r="C58" s="148"/>
      <c r="D58" s="93" t="s">
        <v>10</v>
      </c>
      <c r="E58" s="93"/>
      <c r="F58" s="102" t="s">
        <v>11</v>
      </c>
      <c r="G58" s="102"/>
      <c r="H58" s="102"/>
      <c r="I58" s="102"/>
      <c r="J58" s="9">
        <v>899</v>
      </c>
      <c r="K58" s="9">
        <f>L58+L58*0.5</f>
        <v>1163.6208029250001</v>
      </c>
      <c r="L58" s="18">
        <f t="shared" si="48"/>
        <v>775.74720195000009</v>
      </c>
      <c r="M58" s="18">
        <f t="shared" si="48"/>
        <v>738.80685900000003</v>
      </c>
      <c r="N58" s="18">
        <f t="shared" si="48"/>
        <v>703.62558000000001</v>
      </c>
      <c r="O58" s="18">
        <f>P58+P58*0.07</f>
        <v>670.11959999999999</v>
      </c>
      <c r="P58" s="18">
        <f>Q58+Q58*0.02</f>
        <v>626.28</v>
      </c>
      <c r="Q58" s="18">
        <v>614</v>
      </c>
    </row>
    <row r="59" spans="1:17" s="3" customFormat="1" ht="36" customHeight="1">
      <c r="A59" s="92"/>
      <c r="B59" s="92"/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</row>
    <row r="60" spans="1:17" ht="66.75" customHeight="1">
      <c r="A60" s="101" t="s">
        <v>25</v>
      </c>
      <c r="B60" s="101"/>
      <c r="C60" s="148"/>
      <c r="D60" s="143" t="s">
        <v>9</v>
      </c>
      <c r="E60" s="143"/>
      <c r="F60" s="102" t="s">
        <v>141</v>
      </c>
      <c r="G60" s="102"/>
      <c r="H60" s="102"/>
      <c r="I60" s="102"/>
      <c r="J60" s="10">
        <v>1264</v>
      </c>
      <c r="K60" s="10">
        <f>L60+L60*0.05</f>
        <v>1091.7946979887502</v>
      </c>
      <c r="L60" s="11">
        <f t="shared" ref="L60:N64" si="49">M60+M60*0.05</f>
        <v>1039.8044742750001</v>
      </c>
      <c r="M60" s="11">
        <f t="shared" si="49"/>
        <v>990.28997550000008</v>
      </c>
      <c r="N60" s="11">
        <f t="shared" si="49"/>
        <v>943.13331000000005</v>
      </c>
      <c r="O60" s="11">
        <f>P60+P60*0.07</f>
        <v>898.22220000000004</v>
      </c>
      <c r="P60" s="11">
        <f>Q60+Q60*0.02</f>
        <v>839.46</v>
      </c>
      <c r="Q60" s="11">
        <v>823</v>
      </c>
    </row>
    <row r="61" spans="1:17" ht="66.75" customHeight="1">
      <c r="A61" s="149"/>
      <c r="B61" s="149"/>
      <c r="C61" s="148"/>
      <c r="D61" s="93" t="s">
        <v>10</v>
      </c>
      <c r="E61" s="93"/>
      <c r="F61" s="102" t="s">
        <v>11</v>
      </c>
      <c r="G61" s="102"/>
      <c r="H61" s="102"/>
      <c r="I61" s="102"/>
      <c r="J61" s="10">
        <v>773</v>
      </c>
      <c r="K61" s="10">
        <f t="shared" ref="K61:K64" si="50">L61+L61*0.05</f>
        <v>719.01910851750006</v>
      </c>
      <c r="L61" s="11">
        <f t="shared" si="49"/>
        <v>684.7801033500001</v>
      </c>
      <c r="M61" s="11">
        <f t="shared" si="49"/>
        <v>652.17152700000008</v>
      </c>
      <c r="N61" s="11">
        <f t="shared" si="49"/>
        <v>621.11574000000007</v>
      </c>
      <c r="O61" s="11">
        <f>P61+P61*0.07</f>
        <v>591.53880000000004</v>
      </c>
      <c r="P61" s="11">
        <f>Q61+Q61*0.02</f>
        <v>552.84</v>
      </c>
      <c r="Q61" s="11">
        <v>542</v>
      </c>
    </row>
    <row r="62" spans="1:17" ht="66.75" customHeight="1">
      <c r="A62" s="135" t="s">
        <v>113</v>
      </c>
      <c r="B62" s="136"/>
      <c r="C62" s="144"/>
      <c r="D62" s="141" t="s">
        <v>112</v>
      </c>
      <c r="E62" s="142"/>
      <c r="F62" s="102" t="s">
        <v>126</v>
      </c>
      <c r="G62" s="102"/>
      <c r="H62" s="102"/>
      <c r="I62" s="102"/>
      <c r="J62" s="10">
        <v>1945</v>
      </c>
      <c r="K62" s="10">
        <f t="shared" si="50"/>
        <v>1609.1700712762499</v>
      </c>
      <c r="L62" s="11">
        <f t="shared" si="49"/>
        <v>1532.5429250249999</v>
      </c>
      <c r="M62" s="11">
        <f t="shared" si="49"/>
        <v>1459.5646904999999</v>
      </c>
      <c r="N62" s="11">
        <f t="shared" si="49"/>
        <v>1390.06161</v>
      </c>
      <c r="O62" s="11">
        <f t="shared" ref="O62:O64" si="51">P62+P62*0.07</f>
        <v>1323.8681999999999</v>
      </c>
      <c r="P62" s="11">
        <f t="shared" ref="P62:P64" si="52">Q62+Q62*0.02</f>
        <v>1237.26</v>
      </c>
      <c r="Q62" s="11">
        <v>1213</v>
      </c>
    </row>
    <row r="63" spans="1:17" ht="66.75" customHeight="1">
      <c r="A63" s="137"/>
      <c r="B63" s="138"/>
      <c r="C63" s="145"/>
      <c r="D63" s="143" t="s">
        <v>9</v>
      </c>
      <c r="E63" s="143"/>
      <c r="F63" s="102" t="s">
        <v>111</v>
      </c>
      <c r="G63" s="102"/>
      <c r="H63" s="102"/>
      <c r="I63" s="102"/>
      <c r="J63" s="10">
        <v>1764</v>
      </c>
      <c r="K63" s="10">
        <f t="shared" si="50"/>
        <v>1471.2033050662501</v>
      </c>
      <c r="L63" s="11">
        <f t="shared" si="49"/>
        <v>1401.1460048250001</v>
      </c>
      <c r="M63" s="11">
        <f t="shared" si="49"/>
        <v>1334.4247665</v>
      </c>
      <c r="N63" s="11">
        <f t="shared" si="49"/>
        <v>1270.8807300000001</v>
      </c>
      <c r="O63" s="11">
        <f t="shared" si="51"/>
        <v>1210.3626000000002</v>
      </c>
      <c r="P63" s="11">
        <f t="shared" si="52"/>
        <v>1131.18</v>
      </c>
      <c r="Q63" s="11">
        <v>1109</v>
      </c>
    </row>
    <row r="64" spans="1:17" ht="66.75" customHeight="1">
      <c r="A64" s="139"/>
      <c r="B64" s="140"/>
      <c r="C64" s="146"/>
      <c r="D64" s="93" t="s">
        <v>10</v>
      </c>
      <c r="E64" s="93"/>
      <c r="F64" s="102" t="s">
        <v>11</v>
      </c>
      <c r="G64" s="102"/>
      <c r="H64" s="102"/>
      <c r="I64" s="102"/>
      <c r="J64" s="10">
        <v>1065</v>
      </c>
      <c r="K64" s="10">
        <f t="shared" si="50"/>
        <v>940.56189656624997</v>
      </c>
      <c r="L64" s="11">
        <f t="shared" si="49"/>
        <v>895.77323482499992</v>
      </c>
      <c r="M64" s="11">
        <f t="shared" si="49"/>
        <v>853.11736649999989</v>
      </c>
      <c r="N64" s="11">
        <f t="shared" si="49"/>
        <v>812.49272999999994</v>
      </c>
      <c r="O64" s="11">
        <f t="shared" si="51"/>
        <v>773.80259999999998</v>
      </c>
      <c r="P64" s="11">
        <f t="shared" si="52"/>
        <v>723.18</v>
      </c>
      <c r="Q64" s="11">
        <v>709</v>
      </c>
    </row>
    <row r="65" spans="1:17" ht="24.75" customHeight="1">
      <c r="A65" s="91" t="s">
        <v>21</v>
      </c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</row>
    <row r="66" spans="1:17" ht="38.1" customHeight="1">
      <c r="A66" s="94" t="s">
        <v>88</v>
      </c>
      <c r="B66" s="95"/>
      <c r="C66" s="88"/>
      <c r="D66" s="84" t="s">
        <v>2</v>
      </c>
      <c r="E66" s="84"/>
      <c r="F66" s="90" t="s">
        <v>101</v>
      </c>
      <c r="G66" s="90"/>
      <c r="H66" s="90"/>
      <c r="I66" s="90"/>
      <c r="J66" s="9">
        <v>2058</v>
      </c>
      <c r="K66" s="9">
        <f>L66+L66*0.05</f>
        <v>1695.3993001574997</v>
      </c>
      <c r="L66" s="62">
        <f>M66+M66*0.05</f>
        <v>1614.6660001499997</v>
      </c>
      <c r="M66" s="62">
        <f>N66+N66*0.05</f>
        <v>1537.7771429999998</v>
      </c>
      <c r="N66" s="62">
        <f>O66+O66*0.05</f>
        <v>1464.5496599999999</v>
      </c>
      <c r="O66" s="62">
        <f>P66+P66*0.07</f>
        <v>1394.8091999999999</v>
      </c>
      <c r="P66" s="62">
        <f>Q66+Q66*0.02</f>
        <v>1303.56</v>
      </c>
      <c r="Q66" s="62">
        <v>1278</v>
      </c>
    </row>
    <row r="67" spans="1:17" ht="38.1" customHeight="1">
      <c r="A67" s="96"/>
      <c r="B67" s="97"/>
      <c r="C67" s="88"/>
      <c r="D67" s="84" t="s">
        <v>5</v>
      </c>
      <c r="E67" s="84"/>
      <c r="F67" s="90" t="s">
        <v>102</v>
      </c>
      <c r="G67" s="90"/>
      <c r="H67" s="90"/>
      <c r="I67" s="90"/>
      <c r="J67" s="9">
        <v>2642</v>
      </c>
      <c r="K67" s="9">
        <f t="shared" ref="K67:K68" si="53">L67+L67*0.05</f>
        <v>2138.484876255</v>
      </c>
      <c r="L67" s="62">
        <f t="shared" ref="L67:L68" si="54">M67+M67*0.05</f>
        <v>2036.6522631</v>
      </c>
      <c r="M67" s="62">
        <f t="shared" ref="M67:M68" si="55">N67+N67*0.05</f>
        <v>1939.6688220000001</v>
      </c>
      <c r="N67" s="62">
        <f t="shared" ref="N67:N68" si="56">O67+O67*0.05</f>
        <v>1847.3036400000001</v>
      </c>
      <c r="O67" s="62">
        <f t="shared" ref="O67:O68" si="57">P67+P67*0.07</f>
        <v>1759.3368</v>
      </c>
      <c r="P67" s="62">
        <f t="shared" ref="P67:P68" si="58">Q67+Q67*0.02</f>
        <v>1644.24</v>
      </c>
      <c r="Q67" s="62">
        <v>1612</v>
      </c>
    </row>
    <row r="68" spans="1:17" ht="38.1" customHeight="1">
      <c r="A68" s="98"/>
      <c r="B68" s="99"/>
      <c r="C68" s="88"/>
      <c r="D68" s="84" t="s">
        <v>4</v>
      </c>
      <c r="E68" s="84"/>
      <c r="F68" s="90" t="s">
        <v>103</v>
      </c>
      <c r="G68" s="90"/>
      <c r="H68" s="90"/>
      <c r="I68" s="90"/>
      <c r="J68" s="9">
        <v>3114</v>
      </c>
      <c r="K68" s="9">
        <f t="shared" si="53"/>
        <v>2496.6678269925005</v>
      </c>
      <c r="L68" s="62">
        <f t="shared" si="54"/>
        <v>2377.7788828500006</v>
      </c>
      <c r="M68" s="62">
        <f t="shared" si="55"/>
        <v>2264.5513170000004</v>
      </c>
      <c r="N68" s="62">
        <f t="shared" si="56"/>
        <v>2156.7155400000001</v>
      </c>
      <c r="O68" s="62">
        <f t="shared" si="57"/>
        <v>2054.0147999999999</v>
      </c>
      <c r="P68" s="62">
        <f t="shared" si="58"/>
        <v>1919.64</v>
      </c>
      <c r="Q68" s="62">
        <v>1882</v>
      </c>
    </row>
    <row r="69" spans="1:17" ht="9.1999999999999993" customHeight="1">
      <c r="A69" s="150"/>
      <c r="B69" s="151"/>
      <c r="C69" s="151"/>
      <c r="D69" s="151"/>
      <c r="E69" s="151"/>
      <c r="F69" s="151"/>
      <c r="G69" s="151"/>
      <c r="H69" s="151"/>
      <c r="I69" s="151"/>
      <c r="J69" s="151"/>
      <c r="K69" s="151"/>
      <c r="L69" s="151"/>
      <c r="M69" s="151"/>
      <c r="N69" s="151"/>
      <c r="O69" s="151"/>
      <c r="P69" s="151"/>
      <c r="Q69" s="152"/>
    </row>
    <row r="70" spans="1:17" ht="36" customHeight="1">
      <c r="A70" s="94" t="s">
        <v>114</v>
      </c>
      <c r="B70" s="95"/>
      <c r="C70" s="153"/>
      <c r="D70" s="84" t="s">
        <v>2</v>
      </c>
      <c r="E70" s="84"/>
      <c r="F70" s="90" t="s">
        <v>101</v>
      </c>
      <c r="G70" s="90"/>
      <c r="H70" s="90"/>
      <c r="I70" s="90"/>
      <c r="J70" s="9">
        <v>2200</v>
      </c>
      <c r="K70" s="9">
        <f>L70+L70*0.05</f>
        <v>1802.8541853787501</v>
      </c>
      <c r="L70" s="7">
        <f>M70+M70*0.05</f>
        <v>1717.0039860750001</v>
      </c>
      <c r="M70" s="7">
        <f>N70+N70*0.05</f>
        <v>1635.2418915000001</v>
      </c>
      <c r="N70" s="7">
        <f>O70+O70*0.05</f>
        <v>1557.3732300000001</v>
      </c>
      <c r="O70" s="7">
        <f>P70+P70*0.07</f>
        <v>1483.2126000000001</v>
      </c>
      <c r="P70" s="7">
        <f>Q70+Q70*0.02</f>
        <v>1386.18</v>
      </c>
      <c r="Q70" s="7">
        <v>1359</v>
      </c>
    </row>
    <row r="71" spans="1:17" ht="36" customHeight="1">
      <c r="A71" s="96"/>
      <c r="B71" s="97"/>
      <c r="C71" s="154"/>
      <c r="D71" s="84" t="s">
        <v>5</v>
      </c>
      <c r="E71" s="84"/>
      <c r="F71" s="90" t="s">
        <v>102</v>
      </c>
      <c r="G71" s="90"/>
      <c r="H71" s="90"/>
      <c r="I71" s="90"/>
      <c r="J71" s="9">
        <v>2840</v>
      </c>
      <c r="K71" s="9">
        <f t="shared" ref="K71:K72" si="59">L71+L71*0.05</f>
        <v>2288.3910741562499</v>
      </c>
      <c r="L71" s="7">
        <f t="shared" ref="L71:L72" si="60">M71+M71*0.05</f>
        <v>2179.4200706249999</v>
      </c>
      <c r="M71" s="7">
        <f t="shared" ref="M71:M72" si="61">N71+N71*0.05</f>
        <v>2075.6381624999999</v>
      </c>
      <c r="N71" s="7">
        <f t="shared" ref="N71:N72" si="62">O71+O71*0.05</f>
        <v>1976.7982500000001</v>
      </c>
      <c r="O71" s="7">
        <f t="shared" ref="O71:O72" si="63">P71+P71*0.07</f>
        <v>1882.665</v>
      </c>
      <c r="P71" s="7">
        <f t="shared" ref="P71:P72" si="64">Q71+Q71*0.02</f>
        <v>1759.5</v>
      </c>
      <c r="Q71" s="7">
        <v>1725</v>
      </c>
    </row>
    <row r="72" spans="1:17" ht="36" customHeight="1">
      <c r="A72" s="98"/>
      <c r="B72" s="99"/>
      <c r="C72" s="155"/>
      <c r="D72" s="84" t="s">
        <v>4</v>
      </c>
      <c r="E72" s="84"/>
      <c r="F72" s="90" t="s">
        <v>103</v>
      </c>
      <c r="G72" s="90"/>
      <c r="H72" s="90"/>
      <c r="I72" s="90"/>
      <c r="J72" s="9">
        <v>3356</v>
      </c>
      <c r="K72" s="9">
        <f t="shared" si="59"/>
        <v>2679.7391129250004</v>
      </c>
      <c r="L72" s="7">
        <f t="shared" si="60"/>
        <v>2552.1324885000004</v>
      </c>
      <c r="M72" s="7">
        <f t="shared" si="61"/>
        <v>2430.6023700000005</v>
      </c>
      <c r="N72" s="7">
        <f t="shared" si="62"/>
        <v>2314.8594000000003</v>
      </c>
      <c r="O72" s="7">
        <f t="shared" si="63"/>
        <v>2204.6280000000002</v>
      </c>
      <c r="P72" s="7">
        <f t="shared" si="64"/>
        <v>2060.4</v>
      </c>
      <c r="Q72" s="7">
        <v>2020</v>
      </c>
    </row>
    <row r="73" spans="1:17" ht="7.5" customHeight="1">
      <c r="A73" s="92"/>
      <c r="B73" s="92"/>
      <c r="C73" s="92"/>
      <c r="D73" s="92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</row>
    <row r="74" spans="1:17" ht="27" customHeight="1">
      <c r="A74" s="88" t="s">
        <v>18</v>
      </c>
      <c r="B74" s="88"/>
      <c r="C74" s="88"/>
      <c r="D74" s="93" t="s">
        <v>10</v>
      </c>
      <c r="E74" s="93"/>
      <c r="F74" s="90" t="s">
        <v>22</v>
      </c>
      <c r="G74" s="90"/>
      <c r="H74" s="90"/>
      <c r="I74" s="90"/>
      <c r="J74" s="9">
        <v>899</v>
      </c>
      <c r="K74" s="9">
        <f>L74+L74*0.05</f>
        <v>815.86116556875004</v>
      </c>
      <c r="L74" s="7">
        <f>M74+M74*0.05</f>
        <v>777.01063387500005</v>
      </c>
      <c r="M74" s="7">
        <f>N74+N74*0.05</f>
        <v>740.01012750000007</v>
      </c>
      <c r="N74" s="7">
        <f>O74+O74*0.05</f>
        <v>704.77155000000005</v>
      </c>
      <c r="O74" s="7">
        <f>P74+P74*0.07</f>
        <v>671.21100000000001</v>
      </c>
      <c r="P74" s="7">
        <f>Q74+Q74*0.02</f>
        <v>627.29999999999995</v>
      </c>
      <c r="Q74" s="7">
        <v>615</v>
      </c>
    </row>
    <row r="75" spans="1:17" ht="27" customHeight="1">
      <c r="A75" s="88"/>
      <c r="B75" s="88"/>
      <c r="C75" s="88"/>
      <c r="D75" s="89" t="s">
        <v>2</v>
      </c>
      <c r="E75" s="89"/>
      <c r="F75" s="90" t="s">
        <v>106</v>
      </c>
      <c r="G75" s="90"/>
      <c r="H75" s="90"/>
      <c r="I75" s="90"/>
      <c r="J75" s="9">
        <v>1509</v>
      </c>
      <c r="K75" s="9">
        <f t="shared" ref="K75:K78" si="65">L75+L75*0.05</f>
        <v>1278.8457944849999</v>
      </c>
      <c r="L75" s="7">
        <f t="shared" ref="L75:L78" si="66">M75+M75*0.05</f>
        <v>1217.9483757</v>
      </c>
      <c r="M75" s="7">
        <f t="shared" ref="M75:M78" si="67">N75+N75*0.05</f>
        <v>1159.950834</v>
      </c>
      <c r="N75" s="7">
        <f t="shared" ref="N75:N78" si="68">O75+O75*0.05</f>
        <v>1104.7150799999999</v>
      </c>
      <c r="O75" s="7">
        <f t="shared" ref="O75:O78" si="69">P75+P75*0.07</f>
        <v>1052.1096</v>
      </c>
      <c r="P75" s="7">
        <f t="shared" ref="P75:P78" si="70">Q75+Q75*0.02</f>
        <v>983.28</v>
      </c>
      <c r="Q75" s="7">
        <v>964</v>
      </c>
    </row>
    <row r="76" spans="1:17" ht="27" customHeight="1">
      <c r="A76" s="88"/>
      <c r="B76" s="88"/>
      <c r="C76" s="88"/>
      <c r="D76" s="89" t="s">
        <v>5</v>
      </c>
      <c r="E76" s="89"/>
      <c r="F76" s="90" t="s">
        <v>107</v>
      </c>
      <c r="G76" s="90"/>
      <c r="H76" s="90"/>
      <c r="I76" s="90"/>
      <c r="J76" s="9">
        <v>1753</v>
      </c>
      <c r="K76" s="9">
        <f t="shared" si="65"/>
        <v>1463.2436839387501</v>
      </c>
      <c r="L76" s="7">
        <f t="shared" si="66"/>
        <v>1393.5654132750001</v>
      </c>
      <c r="M76" s="7">
        <f t="shared" si="67"/>
        <v>1327.2051555</v>
      </c>
      <c r="N76" s="7">
        <f t="shared" si="68"/>
        <v>1264.0049100000001</v>
      </c>
      <c r="O76" s="7">
        <f t="shared" si="69"/>
        <v>1203.8142</v>
      </c>
      <c r="P76" s="7">
        <f t="shared" si="70"/>
        <v>1125.06</v>
      </c>
      <c r="Q76" s="7">
        <v>1103</v>
      </c>
    </row>
    <row r="77" spans="1:17" ht="27" customHeight="1">
      <c r="A77" s="88"/>
      <c r="B77" s="88"/>
      <c r="C77" s="88"/>
      <c r="D77" s="89" t="s">
        <v>4</v>
      </c>
      <c r="E77" s="89"/>
      <c r="F77" s="90" t="s">
        <v>108</v>
      </c>
      <c r="G77" s="90"/>
      <c r="H77" s="90"/>
      <c r="I77" s="90"/>
      <c r="J77" s="9">
        <v>1914</v>
      </c>
      <c r="K77" s="9">
        <f t="shared" si="65"/>
        <v>1585.2912078937504</v>
      </c>
      <c r="L77" s="7">
        <f t="shared" si="66"/>
        <v>1509.8011503750004</v>
      </c>
      <c r="M77" s="7">
        <f t="shared" si="67"/>
        <v>1437.9058575000004</v>
      </c>
      <c r="N77" s="7">
        <f t="shared" si="68"/>
        <v>1369.4341500000003</v>
      </c>
      <c r="O77" s="7">
        <f t="shared" si="69"/>
        <v>1304.2230000000002</v>
      </c>
      <c r="P77" s="7">
        <f t="shared" si="70"/>
        <v>1218.9000000000001</v>
      </c>
      <c r="Q77" s="7">
        <v>1195</v>
      </c>
    </row>
    <row r="78" spans="1:17" ht="27" customHeight="1">
      <c r="A78" s="88"/>
      <c r="B78" s="88"/>
      <c r="C78" s="88"/>
      <c r="D78" s="89" t="s">
        <v>19</v>
      </c>
      <c r="E78" s="89"/>
      <c r="F78" s="90" t="s">
        <v>109</v>
      </c>
      <c r="G78" s="90"/>
      <c r="H78" s="90"/>
      <c r="I78" s="90"/>
      <c r="J78" s="9">
        <v>2245</v>
      </c>
      <c r="K78" s="9">
        <f t="shared" si="65"/>
        <v>1837.3458769312497</v>
      </c>
      <c r="L78" s="7">
        <f t="shared" si="66"/>
        <v>1749.8532161249998</v>
      </c>
      <c r="M78" s="7">
        <f t="shared" si="67"/>
        <v>1666.5268724999999</v>
      </c>
      <c r="N78" s="7">
        <f t="shared" si="68"/>
        <v>1587.1684499999999</v>
      </c>
      <c r="O78" s="7">
        <f t="shared" si="69"/>
        <v>1511.5889999999999</v>
      </c>
      <c r="P78" s="7">
        <f t="shared" si="70"/>
        <v>1412.7</v>
      </c>
      <c r="Q78" s="7">
        <v>1385</v>
      </c>
    </row>
    <row r="79" spans="1:17" ht="7.5" customHeight="1">
      <c r="A79" s="92"/>
      <c r="B79" s="92"/>
      <c r="C79" s="92"/>
      <c r="D79" s="92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</row>
    <row r="80" spans="1:17" ht="25.5" customHeight="1">
      <c r="A80" s="88" t="s">
        <v>20</v>
      </c>
      <c r="B80" s="88"/>
      <c r="C80" s="156"/>
      <c r="D80" s="93" t="s">
        <v>10</v>
      </c>
      <c r="E80" s="93"/>
      <c r="F80" s="90" t="s">
        <v>22</v>
      </c>
      <c r="G80" s="90"/>
      <c r="H80" s="90"/>
      <c r="I80" s="90"/>
      <c r="J80" s="9">
        <v>870</v>
      </c>
      <c r="K80" s="9">
        <f>L80+L80*0.05</f>
        <v>793.30890570750012</v>
      </c>
      <c r="L80" s="7">
        <f t="shared" ref="L80:N81" si="71">M80+M80*0.05</f>
        <v>755.53229115000011</v>
      </c>
      <c r="M80" s="7">
        <f t="shared" si="71"/>
        <v>719.55456300000014</v>
      </c>
      <c r="N80" s="7">
        <f t="shared" si="71"/>
        <v>685.29006000000015</v>
      </c>
      <c r="O80" s="7">
        <f>P80+P80*0.07</f>
        <v>652.6572000000001</v>
      </c>
      <c r="P80" s="7">
        <f>Q80+Q80*0.02</f>
        <v>609.96</v>
      </c>
      <c r="Q80" s="7">
        <v>598</v>
      </c>
    </row>
    <row r="81" spans="1:17" ht="25.5" customHeight="1">
      <c r="A81" s="88"/>
      <c r="B81" s="88"/>
      <c r="C81" s="156"/>
      <c r="D81" s="141" t="s">
        <v>104</v>
      </c>
      <c r="E81" s="142"/>
      <c r="F81" s="85" t="s">
        <v>105</v>
      </c>
      <c r="G81" s="86"/>
      <c r="H81" s="86"/>
      <c r="I81" s="87"/>
      <c r="J81" s="9">
        <v>1299</v>
      </c>
      <c r="K81" s="9">
        <f t="shared" ref="K81:K85" si="72">L81+L81*0.05</f>
        <v>1118.32676841375</v>
      </c>
      <c r="L81" s="7">
        <f t="shared" si="71"/>
        <v>1065.073112775</v>
      </c>
      <c r="M81" s="7">
        <f t="shared" si="71"/>
        <v>1014.3553455000001</v>
      </c>
      <c r="N81" s="7">
        <f t="shared" si="71"/>
        <v>966.05271000000005</v>
      </c>
      <c r="O81" s="7">
        <f>P81+P81*0.07</f>
        <v>920.05020000000002</v>
      </c>
      <c r="P81" s="7">
        <f>Q81+Q81*0.02</f>
        <v>859.86</v>
      </c>
      <c r="Q81" s="7">
        <v>843</v>
      </c>
    </row>
    <row r="82" spans="1:17" ht="25.5" customHeight="1">
      <c r="A82" s="88"/>
      <c r="B82" s="88"/>
      <c r="C82" s="156"/>
      <c r="D82" s="89" t="s">
        <v>2</v>
      </c>
      <c r="E82" s="89"/>
      <c r="F82" s="90" t="s">
        <v>106</v>
      </c>
      <c r="G82" s="90"/>
      <c r="H82" s="90"/>
      <c r="I82" s="90"/>
      <c r="J82" s="9">
        <v>1379</v>
      </c>
      <c r="K82" s="9">
        <f t="shared" si="72"/>
        <v>1179.35053039125</v>
      </c>
      <c r="L82" s="7">
        <f t="shared" ref="L82:L85" si="73">M82+M82*0.05</f>
        <v>1123.1909813249999</v>
      </c>
      <c r="M82" s="7">
        <f t="shared" ref="M82:M85" si="74">N82+N82*0.05</f>
        <v>1069.7056964999999</v>
      </c>
      <c r="N82" s="7">
        <f t="shared" ref="N82:N85" si="75">O82+O82*0.05</f>
        <v>1018.76733</v>
      </c>
      <c r="O82" s="7">
        <f t="shared" ref="O82:O85" si="76">P82+P82*0.07</f>
        <v>970.25459999999998</v>
      </c>
      <c r="P82" s="7">
        <f t="shared" ref="P82:P85" si="77">Q82+Q82*0.02</f>
        <v>906.78</v>
      </c>
      <c r="Q82" s="7">
        <v>889</v>
      </c>
    </row>
    <row r="83" spans="1:17" ht="25.5" customHeight="1">
      <c r="A83" s="88"/>
      <c r="B83" s="88"/>
      <c r="C83" s="156"/>
      <c r="D83" s="89" t="s">
        <v>5</v>
      </c>
      <c r="E83" s="89"/>
      <c r="F83" s="90" t="s">
        <v>107</v>
      </c>
      <c r="G83" s="90"/>
      <c r="H83" s="90"/>
      <c r="I83" s="90"/>
      <c r="J83" s="9">
        <v>1597</v>
      </c>
      <c r="K83" s="9">
        <f t="shared" si="72"/>
        <v>1345.1759705474999</v>
      </c>
      <c r="L83" s="7">
        <f t="shared" si="73"/>
        <v>1281.1199719499998</v>
      </c>
      <c r="M83" s="7">
        <f t="shared" si="74"/>
        <v>1220.1142589999997</v>
      </c>
      <c r="N83" s="7">
        <f t="shared" si="75"/>
        <v>1162.0135799999998</v>
      </c>
      <c r="O83" s="7">
        <f t="shared" si="76"/>
        <v>1106.6795999999999</v>
      </c>
      <c r="P83" s="7">
        <f t="shared" si="77"/>
        <v>1034.28</v>
      </c>
      <c r="Q83" s="7">
        <v>1014</v>
      </c>
    </row>
    <row r="84" spans="1:17" ht="25.5" customHeight="1">
      <c r="A84" s="88"/>
      <c r="B84" s="88"/>
      <c r="C84" s="156"/>
      <c r="D84" s="89" t="s">
        <v>4</v>
      </c>
      <c r="E84" s="89"/>
      <c r="F84" s="90" t="s">
        <v>108</v>
      </c>
      <c r="G84" s="90"/>
      <c r="H84" s="90"/>
      <c r="I84" s="90"/>
      <c r="J84" s="9">
        <v>1741</v>
      </c>
      <c r="K84" s="9">
        <f t="shared" si="72"/>
        <v>1453.9574592900003</v>
      </c>
      <c r="L84" s="7">
        <f t="shared" si="73"/>
        <v>1384.7213898000002</v>
      </c>
      <c r="M84" s="7">
        <f t="shared" si="74"/>
        <v>1318.7822760000001</v>
      </c>
      <c r="N84" s="7">
        <f t="shared" si="75"/>
        <v>1255.9831200000001</v>
      </c>
      <c r="O84" s="7">
        <f t="shared" si="76"/>
        <v>1196.1744000000001</v>
      </c>
      <c r="P84" s="7">
        <f t="shared" si="77"/>
        <v>1117.92</v>
      </c>
      <c r="Q84" s="7">
        <v>1096</v>
      </c>
    </row>
    <row r="85" spans="1:17" ht="25.5" customHeight="1">
      <c r="A85" s="88"/>
      <c r="B85" s="88"/>
      <c r="C85" s="156"/>
      <c r="D85" s="89" t="s">
        <v>19</v>
      </c>
      <c r="E85" s="89"/>
      <c r="F85" s="90" t="s">
        <v>109</v>
      </c>
      <c r="G85" s="90"/>
      <c r="H85" s="90"/>
      <c r="I85" s="90"/>
      <c r="J85" s="9">
        <v>2038</v>
      </c>
      <c r="K85" s="9">
        <f t="shared" si="72"/>
        <v>1679.4800579025002</v>
      </c>
      <c r="L85" s="7">
        <f t="shared" si="73"/>
        <v>1599.5048170500002</v>
      </c>
      <c r="M85" s="7">
        <f t="shared" si="74"/>
        <v>1523.3379210000001</v>
      </c>
      <c r="N85" s="7">
        <f t="shared" si="75"/>
        <v>1450.79802</v>
      </c>
      <c r="O85" s="7">
        <f t="shared" si="76"/>
        <v>1381.7123999999999</v>
      </c>
      <c r="P85" s="7">
        <f t="shared" si="77"/>
        <v>1291.32</v>
      </c>
      <c r="Q85" s="7">
        <v>1266</v>
      </c>
    </row>
    <row r="86" spans="1:17" ht="6.75" customHeight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</row>
    <row r="87" spans="1:17" ht="6.75" customHeight="1">
      <c r="A87" s="69"/>
      <c r="B87" s="69"/>
      <c r="C87" s="69"/>
      <c r="D87" s="69"/>
      <c r="E87" s="69"/>
      <c r="F87" s="69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</row>
    <row r="88" spans="1:17" ht="14.25" customHeight="1">
      <c r="L88"/>
      <c r="M88"/>
      <c r="N88"/>
      <c r="O88"/>
      <c r="P88"/>
      <c r="Q88"/>
    </row>
    <row r="89" spans="1:17" ht="40.700000000000003" customHeight="1">
      <c r="A89" s="91" t="s">
        <v>155</v>
      </c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</row>
    <row r="90" spans="1:17" ht="43.15" customHeight="1">
      <c r="A90" s="101" t="s">
        <v>157</v>
      </c>
      <c r="B90" s="101"/>
      <c r="C90" s="104"/>
      <c r="D90" s="84" t="s">
        <v>2</v>
      </c>
      <c r="E90" s="84"/>
      <c r="F90" s="102" t="s">
        <v>139</v>
      </c>
      <c r="G90" s="102"/>
      <c r="H90" s="102"/>
      <c r="I90" s="102"/>
      <c r="J90" s="9">
        <v>1468</v>
      </c>
      <c r="K90" s="9">
        <f>L90+L90*0.05</f>
        <v>1247.007309975</v>
      </c>
      <c r="L90" s="63">
        <f>M90+M90*0.05</f>
        <v>1187.6260095</v>
      </c>
      <c r="M90" s="63">
        <f>N90+N90*0.05</f>
        <v>1131.07239</v>
      </c>
      <c r="N90" s="63">
        <f>O90+O90*0.05</f>
        <v>1077.2118</v>
      </c>
      <c r="O90" s="63">
        <f>P90+P90*0.07</f>
        <v>1025.9159999999999</v>
      </c>
      <c r="P90" s="63">
        <f>Q90+Q90*0.02</f>
        <v>958.8</v>
      </c>
      <c r="Q90" s="63">
        <v>940</v>
      </c>
    </row>
    <row r="91" spans="1:17" ht="43.15" customHeight="1">
      <c r="A91" s="101"/>
      <c r="B91" s="101"/>
      <c r="C91" s="104"/>
      <c r="D91" s="84" t="s">
        <v>5</v>
      </c>
      <c r="E91" s="84"/>
      <c r="F91" s="102" t="s">
        <v>133</v>
      </c>
      <c r="G91" s="102"/>
      <c r="H91" s="102"/>
      <c r="I91" s="102"/>
      <c r="J91" s="9">
        <v>1784</v>
      </c>
      <c r="K91" s="9">
        <f t="shared" ref="K91:K94" si="78">L91+L91*0.05</f>
        <v>1487.1225473212503</v>
      </c>
      <c r="L91" s="64">
        <f t="shared" ref="L91:L94" si="79">M91+M91*0.05</f>
        <v>1416.3071879250003</v>
      </c>
      <c r="M91" s="64">
        <f t="shared" ref="M91:M94" si="80">N91+N91*0.05</f>
        <v>1348.8639885000002</v>
      </c>
      <c r="N91" s="64">
        <f t="shared" ref="N91:N94" si="81">O91+O91*0.05</f>
        <v>1284.6323700000003</v>
      </c>
      <c r="O91" s="64">
        <f t="shared" ref="O91:O94" si="82">P91+P91*0.07</f>
        <v>1223.4594000000002</v>
      </c>
      <c r="P91" s="64">
        <f t="shared" ref="P91:P94" si="83">Q91+Q91*0.02</f>
        <v>1143.42</v>
      </c>
      <c r="Q91" s="63">
        <v>1121</v>
      </c>
    </row>
    <row r="92" spans="1:17" s="2" customFormat="1" ht="43.15" customHeight="1">
      <c r="A92" s="101"/>
      <c r="B92" s="101"/>
      <c r="C92" s="107"/>
      <c r="D92" s="108" t="s">
        <v>7</v>
      </c>
      <c r="E92" s="108"/>
      <c r="F92" s="102" t="s">
        <v>138</v>
      </c>
      <c r="G92" s="102"/>
      <c r="H92" s="102"/>
      <c r="I92" s="102"/>
      <c r="J92" s="9">
        <v>1834</v>
      </c>
      <c r="K92" s="9">
        <f t="shared" si="78"/>
        <v>1524.2674459162499</v>
      </c>
      <c r="L92" s="64">
        <f t="shared" si="79"/>
        <v>1451.683281825</v>
      </c>
      <c r="M92" s="64">
        <f t="shared" si="80"/>
        <v>1382.5555065000001</v>
      </c>
      <c r="N92" s="64">
        <f t="shared" si="81"/>
        <v>1316.7195300000001</v>
      </c>
      <c r="O92" s="64">
        <f t="shared" si="82"/>
        <v>1254.0186000000001</v>
      </c>
      <c r="P92" s="64">
        <f t="shared" si="83"/>
        <v>1171.98</v>
      </c>
      <c r="Q92" s="63">
        <v>1149</v>
      </c>
    </row>
    <row r="93" spans="1:17" ht="43.15" customHeight="1">
      <c r="A93" s="101"/>
      <c r="B93" s="101"/>
      <c r="C93" s="107"/>
      <c r="D93" s="84" t="s">
        <v>4</v>
      </c>
      <c r="E93" s="103"/>
      <c r="F93" s="102" t="s">
        <v>140</v>
      </c>
      <c r="G93" s="102"/>
      <c r="H93" s="102"/>
      <c r="I93" s="102"/>
      <c r="J93" s="9">
        <v>1967</v>
      </c>
      <c r="K93" s="9">
        <f t="shared" si="78"/>
        <v>1625.0893135312499</v>
      </c>
      <c r="L93" s="64">
        <f t="shared" si="79"/>
        <v>1547.7041081249999</v>
      </c>
      <c r="M93" s="64">
        <f t="shared" si="80"/>
        <v>1474.0039124999998</v>
      </c>
      <c r="N93" s="64">
        <f t="shared" si="81"/>
        <v>1403.8132499999999</v>
      </c>
      <c r="O93" s="64">
        <f t="shared" si="82"/>
        <v>1336.9649999999999</v>
      </c>
      <c r="P93" s="64">
        <f t="shared" si="83"/>
        <v>1249.5</v>
      </c>
      <c r="Q93" s="63">
        <v>1225</v>
      </c>
    </row>
    <row r="94" spans="1:17" ht="43.15" customHeight="1">
      <c r="A94" s="101"/>
      <c r="B94" s="101"/>
      <c r="C94" s="107"/>
      <c r="D94" s="84" t="s">
        <v>13</v>
      </c>
      <c r="E94" s="84"/>
      <c r="F94" s="102" t="s">
        <v>136</v>
      </c>
      <c r="G94" s="102"/>
      <c r="H94" s="102"/>
      <c r="I94" s="102"/>
      <c r="J94" s="9">
        <v>2527</v>
      </c>
      <c r="K94" s="9">
        <f t="shared" si="78"/>
        <v>2050.9290438524995</v>
      </c>
      <c r="L94" s="64">
        <f t="shared" si="79"/>
        <v>1953.2657560499997</v>
      </c>
      <c r="M94" s="64">
        <f t="shared" si="80"/>
        <v>1860.2531009999998</v>
      </c>
      <c r="N94" s="64">
        <f t="shared" si="81"/>
        <v>1771.6696199999999</v>
      </c>
      <c r="O94" s="64">
        <f t="shared" si="82"/>
        <v>1687.3044</v>
      </c>
      <c r="P94" s="64">
        <f t="shared" si="83"/>
        <v>1576.92</v>
      </c>
      <c r="Q94" s="63">
        <v>1546</v>
      </c>
    </row>
    <row r="95" spans="1:17" ht="31.5" customHeight="1">
      <c r="A95" s="91" t="s">
        <v>156</v>
      </c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</row>
    <row r="96" spans="1:17" ht="40.700000000000003" customHeight="1">
      <c r="A96" s="100" t="s">
        <v>158</v>
      </c>
      <c r="B96" s="100"/>
      <c r="C96" s="104"/>
      <c r="D96" s="84" t="s">
        <v>2</v>
      </c>
      <c r="E96" s="84"/>
      <c r="F96" s="102" t="s">
        <v>132</v>
      </c>
      <c r="G96" s="102"/>
      <c r="H96" s="102"/>
      <c r="I96" s="102"/>
      <c r="J96" s="9">
        <v>1849</v>
      </c>
      <c r="K96" s="9">
        <f>L96+L96*0.05</f>
        <v>1536.2068776075</v>
      </c>
      <c r="L96" s="7">
        <f>M96+M96*0.05</f>
        <v>1463.05416915</v>
      </c>
      <c r="M96" s="7">
        <f>N96+N96*0.05</f>
        <v>1393.3849230000001</v>
      </c>
      <c r="N96" s="7">
        <f>O96+O96*0.05</f>
        <v>1327.0332600000002</v>
      </c>
      <c r="O96" s="63">
        <f>P96+P96*0.07</f>
        <v>1263.8412000000001</v>
      </c>
      <c r="P96" s="63">
        <f>Q96+Q96*0.02</f>
        <v>1181.1600000000001</v>
      </c>
      <c r="Q96" s="63">
        <v>1158</v>
      </c>
    </row>
    <row r="97" spans="1:17" ht="40.700000000000003" customHeight="1">
      <c r="A97" s="100"/>
      <c r="B97" s="100"/>
      <c r="C97" s="104"/>
      <c r="D97" s="84" t="s">
        <v>5</v>
      </c>
      <c r="E97" s="84"/>
      <c r="F97" s="102" t="s">
        <v>133</v>
      </c>
      <c r="G97" s="102"/>
      <c r="H97" s="102"/>
      <c r="I97" s="102"/>
      <c r="J97" s="9">
        <v>2119</v>
      </c>
      <c r="K97" s="9">
        <f t="shared" ref="K97:K100" si="84">L97+L97*0.05</f>
        <v>1741.8304234012498</v>
      </c>
      <c r="L97" s="7">
        <f t="shared" ref="L97:L100" si="85">M97+M97*0.05</f>
        <v>1658.8861175249999</v>
      </c>
      <c r="M97" s="7">
        <f t="shared" ref="M97:M100" si="86">N97+N97*0.05</f>
        <v>1579.8915405</v>
      </c>
      <c r="N97" s="7">
        <f t="shared" ref="N97:N100" si="87">O97+O97*0.05</f>
        <v>1504.65861</v>
      </c>
      <c r="O97" s="64">
        <f t="shared" ref="O97:O100" si="88">P97+P97*0.07</f>
        <v>1433.0082</v>
      </c>
      <c r="P97" s="64">
        <f t="shared" ref="P97:P100" si="89">Q97+Q97*0.02</f>
        <v>1339.26</v>
      </c>
      <c r="Q97" s="63">
        <v>1313</v>
      </c>
    </row>
    <row r="98" spans="1:17" ht="40.700000000000003" customHeight="1">
      <c r="A98" s="100"/>
      <c r="B98" s="100"/>
      <c r="C98" s="107"/>
      <c r="D98" s="104" t="s">
        <v>6</v>
      </c>
      <c r="E98" s="104"/>
      <c r="F98" s="102" t="s">
        <v>137</v>
      </c>
      <c r="G98" s="102"/>
      <c r="H98" s="102"/>
      <c r="I98" s="102"/>
      <c r="J98" s="9">
        <v>2179</v>
      </c>
      <c r="K98" s="9">
        <f t="shared" si="84"/>
        <v>1786.9349431237497</v>
      </c>
      <c r="L98" s="7">
        <f t="shared" si="85"/>
        <v>1701.8428029749998</v>
      </c>
      <c r="M98" s="7">
        <f t="shared" si="86"/>
        <v>1620.8026694999999</v>
      </c>
      <c r="N98" s="7">
        <f t="shared" si="87"/>
        <v>1543.62159</v>
      </c>
      <c r="O98" s="64">
        <f t="shared" si="88"/>
        <v>1470.1158</v>
      </c>
      <c r="P98" s="64">
        <f t="shared" si="89"/>
        <v>1373.94</v>
      </c>
      <c r="Q98" s="63">
        <v>1347</v>
      </c>
    </row>
    <row r="99" spans="1:17" ht="40.700000000000003" customHeight="1">
      <c r="A99" s="100"/>
      <c r="B99" s="100"/>
      <c r="C99" s="107"/>
      <c r="D99" s="84" t="s">
        <v>4</v>
      </c>
      <c r="E99" s="84"/>
      <c r="F99" s="102" t="s">
        <v>135</v>
      </c>
      <c r="G99" s="102"/>
      <c r="H99" s="102"/>
      <c r="I99" s="102"/>
      <c r="J99" s="9">
        <v>2461</v>
      </c>
      <c r="K99" s="9">
        <f t="shared" si="84"/>
        <v>2000.5181100450002</v>
      </c>
      <c r="L99" s="7">
        <f t="shared" si="85"/>
        <v>1905.2553429000002</v>
      </c>
      <c r="M99" s="7">
        <f t="shared" si="86"/>
        <v>1814.5288980000003</v>
      </c>
      <c r="N99" s="7">
        <f t="shared" si="87"/>
        <v>1728.1227600000002</v>
      </c>
      <c r="O99" s="64">
        <f t="shared" si="88"/>
        <v>1645.8312000000001</v>
      </c>
      <c r="P99" s="64">
        <f t="shared" si="89"/>
        <v>1538.16</v>
      </c>
      <c r="Q99" s="63">
        <v>1508</v>
      </c>
    </row>
    <row r="100" spans="1:17" ht="40.700000000000003" customHeight="1">
      <c r="A100" s="100"/>
      <c r="B100" s="100"/>
      <c r="C100" s="107"/>
      <c r="D100" s="84" t="s">
        <v>13</v>
      </c>
      <c r="E100" s="84"/>
      <c r="F100" s="102" t="s">
        <v>136</v>
      </c>
      <c r="G100" s="102"/>
      <c r="H100" s="102"/>
      <c r="I100" s="102"/>
      <c r="J100" s="9">
        <v>3018</v>
      </c>
      <c r="K100" s="9">
        <f t="shared" si="84"/>
        <v>2423.7046333237495</v>
      </c>
      <c r="L100" s="7">
        <f t="shared" si="85"/>
        <v>2308.2901269749996</v>
      </c>
      <c r="M100" s="7">
        <f t="shared" si="86"/>
        <v>2198.3715494999997</v>
      </c>
      <c r="N100" s="7">
        <f t="shared" si="87"/>
        <v>2093.6871899999996</v>
      </c>
      <c r="O100" s="64">
        <f t="shared" si="88"/>
        <v>1993.9877999999999</v>
      </c>
      <c r="P100" s="64">
        <f t="shared" si="89"/>
        <v>1863.54</v>
      </c>
      <c r="Q100" s="63">
        <v>1827</v>
      </c>
    </row>
  </sheetData>
  <mergeCells count="212">
    <mergeCell ref="A89:Q89"/>
    <mergeCell ref="A96:B100"/>
    <mergeCell ref="C96:C100"/>
    <mergeCell ref="D96:E96"/>
    <mergeCell ref="F96:I96"/>
    <mergeCell ref="D97:E97"/>
    <mergeCell ref="F97:I97"/>
    <mergeCell ref="D98:E98"/>
    <mergeCell ref="F98:I98"/>
    <mergeCell ref="D99:E99"/>
    <mergeCell ref="F99:I99"/>
    <mergeCell ref="D100:E100"/>
    <mergeCell ref="F100:I100"/>
    <mergeCell ref="A95:Q95"/>
    <mergeCell ref="A90:B94"/>
    <mergeCell ref="C90:C94"/>
    <mergeCell ref="D90:E90"/>
    <mergeCell ref="F90:I90"/>
    <mergeCell ref="D91:E91"/>
    <mergeCell ref="F91:I91"/>
    <mergeCell ref="D92:E92"/>
    <mergeCell ref="F92:I92"/>
    <mergeCell ref="D93:E93"/>
    <mergeCell ref="F93:I93"/>
    <mergeCell ref="D94:E94"/>
    <mergeCell ref="F94:I94"/>
    <mergeCell ref="D71:E71"/>
    <mergeCell ref="D72:E72"/>
    <mergeCell ref="F70:I70"/>
    <mergeCell ref="F71:I71"/>
    <mergeCell ref="F72:I72"/>
    <mergeCell ref="A69:Q69"/>
    <mergeCell ref="C70:C72"/>
    <mergeCell ref="A70:B72"/>
    <mergeCell ref="D82:E82"/>
    <mergeCell ref="F82:I82"/>
    <mergeCell ref="D83:E83"/>
    <mergeCell ref="F83:I83"/>
    <mergeCell ref="D84:E84"/>
    <mergeCell ref="F84:I84"/>
    <mergeCell ref="A86:Q86"/>
    <mergeCell ref="A80:B85"/>
    <mergeCell ref="D85:E85"/>
    <mergeCell ref="D80:E80"/>
    <mergeCell ref="F80:I80"/>
    <mergeCell ref="C80:C85"/>
    <mergeCell ref="F85:I85"/>
    <mergeCell ref="D81:E81"/>
    <mergeCell ref="A56:Q56"/>
    <mergeCell ref="A59:Q59"/>
    <mergeCell ref="A60:B61"/>
    <mergeCell ref="C60:C61"/>
    <mergeCell ref="F60:I60"/>
    <mergeCell ref="D61:E61"/>
    <mergeCell ref="F61:I61"/>
    <mergeCell ref="F52:I52"/>
    <mergeCell ref="F55:I55"/>
    <mergeCell ref="D46:E46"/>
    <mergeCell ref="F48:I48"/>
    <mergeCell ref="A62:B64"/>
    <mergeCell ref="D62:E62"/>
    <mergeCell ref="D63:E63"/>
    <mergeCell ref="D64:E64"/>
    <mergeCell ref="F62:I62"/>
    <mergeCell ref="F63:I63"/>
    <mergeCell ref="F64:I64"/>
    <mergeCell ref="C62:C64"/>
    <mergeCell ref="D49:E49"/>
    <mergeCell ref="A50:Q50"/>
    <mergeCell ref="F46:I46"/>
    <mergeCell ref="D47:E47"/>
    <mergeCell ref="F53:I53"/>
    <mergeCell ref="F58:I58"/>
    <mergeCell ref="D60:E60"/>
    <mergeCell ref="A57:B58"/>
    <mergeCell ref="C57:C58"/>
    <mergeCell ref="D58:E58"/>
    <mergeCell ref="F57:I57"/>
    <mergeCell ref="D57:E57"/>
    <mergeCell ref="C45:C49"/>
    <mergeCell ref="D45:E45"/>
    <mergeCell ref="F45:I45"/>
    <mergeCell ref="F29:I29"/>
    <mergeCell ref="D30:E30"/>
    <mergeCell ref="F30:I30"/>
    <mergeCell ref="D31:E31"/>
    <mergeCell ref="F31:I31"/>
    <mergeCell ref="C33:C37"/>
    <mergeCell ref="D34:E34"/>
    <mergeCell ref="D35:E35"/>
    <mergeCell ref="D36:E36"/>
    <mergeCell ref="D37:E37"/>
    <mergeCell ref="F33:I33"/>
    <mergeCell ref="F34:I34"/>
    <mergeCell ref="F35:I35"/>
    <mergeCell ref="F36:I36"/>
    <mergeCell ref="F37:I37"/>
    <mergeCell ref="F43:I43"/>
    <mergeCell ref="D39:E39"/>
    <mergeCell ref="D40:E40"/>
    <mergeCell ref="D41:E41"/>
    <mergeCell ref="D42:E42"/>
    <mergeCell ref="D43:E43"/>
    <mergeCell ref="F47:I47"/>
    <mergeCell ref="F17:I17"/>
    <mergeCell ref="D18:E18"/>
    <mergeCell ref="F18:I18"/>
    <mergeCell ref="D19:E19"/>
    <mergeCell ref="F19:I19"/>
    <mergeCell ref="A14:Q14"/>
    <mergeCell ref="A15:B19"/>
    <mergeCell ref="C15:C19"/>
    <mergeCell ref="A26:Q26"/>
    <mergeCell ref="F25:I25"/>
    <mergeCell ref="D21:E21"/>
    <mergeCell ref="F21:I21"/>
    <mergeCell ref="D23:E23"/>
    <mergeCell ref="A21:B25"/>
    <mergeCell ref="F22:I22"/>
    <mergeCell ref="F23:I23"/>
    <mergeCell ref="D22:E22"/>
    <mergeCell ref="A27:B31"/>
    <mergeCell ref="A45:B49"/>
    <mergeCell ref="F39:I39"/>
    <mergeCell ref="F40:I40"/>
    <mergeCell ref="F41:I41"/>
    <mergeCell ref="F42:I42"/>
    <mergeCell ref="A2:H3"/>
    <mergeCell ref="F10:I10"/>
    <mergeCell ref="A4:Q4"/>
    <mergeCell ref="C9:C13"/>
    <mergeCell ref="D12:E12"/>
    <mergeCell ref="F12:I12"/>
    <mergeCell ref="L5:L6"/>
    <mergeCell ref="D9:E9"/>
    <mergeCell ref="F9:I9"/>
    <mergeCell ref="F11:I11"/>
    <mergeCell ref="D11:E11"/>
    <mergeCell ref="I2:Q3"/>
    <mergeCell ref="D13:E13"/>
    <mergeCell ref="J5:J6"/>
    <mergeCell ref="M5:M6"/>
    <mergeCell ref="O5:O6"/>
    <mergeCell ref="F13:I13"/>
    <mergeCell ref="D5:I7"/>
    <mergeCell ref="C5:C7"/>
    <mergeCell ref="A5:B7"/>
    <mergeCell ref="D10:E10"/>
    <mergeCell ref="Q5:Q6"/>
    <mergeCell ref="P5:P6"/>
    <mergeCell ref="N5:N6"/>
    <mergeCell ref="D17:E17"/>
    <mergeCell ref="A39:B43"/>
    <mergeCell ref="C39:C43"/>
    <mergeCell ref="A38:Q38"/>
    <mergeCell ref="A32:Q32"/>
    <mergeCell ref="D33:E33"/>
    <mergeCell ref="A33:B37"/>
    <mergeCell ref="A44:Q44"/>
    <mergeCell ref="C27:C31"/>
    <mergeCell ref="D27:E27"/>
    <mergeCell ref="F27:I27"/>
    <mergeCell ref="D28:E28"/>
    <mergeCell ref="F28:I28"/>
    <mergeCell ref="F68:I68"/>
    <mergeCell ref="A9:B13"/>
    <mergeCell ref="A8:Q8"/>
    <mergeCell ref="A51:B55"/>
    <mergeCell ref="F49:I49"/>
    <mergeCell ref="D48:E48"/>
    <mergeCell ref="D29:E29"/>
    <mergeCell ref="C21:C25"/>
    <mergeCell ref="D24:E24"/>
    <mergeCell ref="F24:I24"/>
    <mergeCell ref="D25:E25"/>
    <mergeCell ref="C51:C55"/>
    <mergeCell ref="D53:E53"/>
    <mergeCell ref="D54:E54"/>
    <mergeCell ref="F54:I54"/>
    <mergeCell ref="D55:E55"/>
    <mergeCell ref="D51:E51"/>
    <mergeCell ref="F51:I51"/>
    <mergeCell ref="D52:E52"/>
    <mergeCell ref="A20:Q20"/>
    <mergeCell ref="D15:E15"/>
    <mergeCell ref="F15:I15"/>
    <mergeCell ref="D16:E16"/>
    <mergeCell ref="F16:I16"/>
    <mergeCell ref="D70:E70"/>
    <mergeCell ref="F81:I81"/>
    <mergeCell ref="C74:C78"/>
    <mergeCell ref="D75:E75"/>
    <mergeCell ref="F75:I75"/>
    <mergeCell ref="A65:Q65"/>
    <mergeCell ref="A79:Q79"/>
    <mergeCell ref="F77:I77"/>
    <mergeCell ref="D78:E78"/>
    <mergeCell ref="F78:I78"/>
    <mergeCell ref="A74:B78"/>
    <mergeCell ref="D74:E74"/>
    <mergeCell ref="F74:I74"/>
    <mergeCell ref="D76:E76"/>
    <mergeCell ref="F76:I76"/>
    <mergeCell ref="D77:E77"/>
    <mergeCell ref="A66:B68"/>
    <mergeCell ref="A73:Q73"/>
    <mergeCell ref="C66:C68"/>
    <mergeCell ref="D66:E66"/>
    <mergeCell ref="F66:I66"/>
    <mergeCell ref="D67:E67"/>
    <mergeCell ref="D68:E68"/>
    <mergeCell ref="F67:I67"/>
  </mergeCells>
  <pageMargins left="3.937007874015748E-2" right="3.937007874015748E-2" top="0.35433070866141736" bottom="0.39370078740157483" header="0.31496062992125984" footer="0.31496062992125984"/>
  <pageSetup paperSize="9" scale="48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8"/>
  <sheetViews>
    <sheetView workbookViewId="0">
      <selection activeCell="R16" sqref="R16"/>
    </sheetView>
  </sheetViews>
  <sheetFormatPr defaultRowHeight="15"/>
  <cols>
    <col min="1" max="1" width="21.42578125" customWidth="1"/>
    <col min="2" max="2" width="7.42578125" style="20" customWidth="1"/>
    <col min="3" max="3" width="3.140625" style="20" hidden="1" customWidth="1"/>
    <col min="4" max="4" width="9.140625" style="20" customWidth="1"/>
    <col min="5" max="5" width="36.5703125" style="20" customWidth="1"/>
    <col min="6" max="6" width="7.7109375" style="21" customWidth="1"/>
    <col min="7" max="7" width="13.42578125" style="21" customWidth="1"/>
    <col min="8" max="8" width="9.7109375" style="20" customWidth="1"/>
    <col min="9" max="9" width="8.140625" style="20" customWidth="1"/>
    <col min="10" max="10" width="10.28515625" style="20" customWidth="1"/>
  </cols>
  <sheetData>
    <row r="1" spans="1:13" ht="15.75">
      <c r="A1" s="12"/>
      <c r="B1" s="13"/>
      <c r="C1" s="13"/>
      <c r="D1" s="13"/>
      <c r="E1" s="13"/>
      <c r="F1" s="170"/>
      <c r="G1" s="170"/>
      <c r="H1" s="170"/>
      <c r="I1" s="170"/>
      <c r="J1" s="170"/>
    </row>
    <row r="2" spans="1:13" ht="15.75">
      <c r="A2" s="14"/>
      <c r="B2" s="14"/>
      <c r="C2" s="14"/>
      <c r="D2" s="14"/>
      <c r="E2" s="14"/>
      <c r="F2" s="171"/>
      <c r="G2" s="171"/>
      <c r="H2" s="172"/>
      <c r="I2" s="172"/>
      <c r="J2" s="172"/>
    </row>
    <row r="3" spans="1:13" ht="32.1" customHeight="1">
      <c r="A3" s="14"/>
      <c r="B3" s="173" t="s">
        <v>142</v>
      </c>
      <c r="C3" s="173"/>
      <c r="D3" s="173"/>
      <c r="E3" s="173"/>
      <c r="F3" s="173"/>
      <c r="G3" s="173"/>
      <c r="H3" s="173"/>
      <c r="I3" s="173"/>
      <c r="J3" s="173"/>
    </row>
    <row r="4" spans="1:13" ht="15.75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</row>
    <row r="5" spans="1:13" ht="15.75" customHeight="1">
      <c r="A5" s="169" t="s">
        <v>34</v>
      </c>
      <c r="B5" s="174" t="s">
        <v>35</v>
      </c>
      <c r="C5" s="175"/>
      <c r="D5" s="175"/>
      <c r="E5" s="176"/>
      <c r="F5" s="159"/>
      <c r="G5" s="159"/>
      <c r="H5" s="159"/>
      <c r="I5" s="159"/>
      <c r="J5" s="159"/>
      <c r="K5" s="159"/>
      <c r="L5" s="159"/>
      <c r="M5" s="159"/>
    </row>
    <row r="6" spans="1:13" ht="36" customHeight="1">
      <c r="A6" s="157"/>
      <c r="B6" s="177"/>
      <c r="C6" s="178"/>
      <c r="D6" s="178"/>
      <c r="E6" s="179"/>
      <c r="F6" s="36" t="s">
        <v>17</v>
      </c>
      <c r="G6" s="186" t="s">
        <v>120</v>
      </c>
      <c r="H6" s="71" t="s">
        <v>36</v>
      </c>
      <c r="I6" s="71" t="s">
        <v>32</v>
      </c>
      <c r="J6" s="71" t="s">
        <v>30</v>
      </c>
      <c r="K6" s="37" t="s">
        <v>31</v>
      </c>
      <c r="L6" s="37" t="s">
        <v>33</v>
      </c>
      <c r="M6" s="37" t="s">
        <v>78</v>
      </c>
    </row>
    <row r="7" spans="1:13" ht="24.95" customHeight="1">
      <c r="A7" s="158"/>
      <c r="B7" s="180"/>
      <c r="C7" s="181"/>
      <c r="D7" s="181"/>
      <c r="E7" s="182"/>
      <c r="F7" s="36" t="s">
        <v>90</v>
      </c>
      <c r="G7" s="187"/>
      <c r="H7" s="71" t="s">
        <v>81</v>
      </c>
      <c r="I7" s="71" t="s">
        <v>82</v>
      </c>
      <c r="J7" s="71" t="s">
        <v>83</v>
      </c>
      <c r="K7" s="37" t="s">
        <v>84</v>
      </c>
      <c r="L7" s="37" t="s">
        <v>85</v>
      </c>
      <c r="M7" s="37" t="s">
        <v>86</v>
      </c>
    </row>
    <row r="8" spans="1:13" ht="13.15" customHeight="1">
      <c r="A8" s="39"/>
      <c r="B8" s="168" t="s">
        <v>67</v>
      </c>
      <c r="C8" s="168"/>
      <c r="D8" s="168"/>
      <c r="E8" s="168"/>
      <c r="F8" s="36"/>
      <c r="G8" s="66"/>
      <c r="H8" s="37"/>
      <c r="I8" s="37"/>
      <c r="J8" s="37"/>
      <c r="K8" s="37"/>
      <c r="L8" s="37"/>
      <c r="M8" s="37"/>
    </row>
    <row r="9" spans="1:13" ht="15.75">
      <c r="A9" s="159"/>
      <c r="B9" s="159" t="s">
        <v>37</v>
      </c>
      <c r="C9" s="159"/>
      <c r="D9" s="159"/>
      <c r="E9" s="159"/>
      <c r="F9" s="18"/>
      <c r="G9" s="67"/>
      <c r="H9" s="19">
        <f>I9+I9*0.05</f>
        <v>127.60662442500001</v>
      </c>
      <c r="I9" s="19">
        <f>J9+J9*0.05</f>
        <v>121.5301185</v>
      </c>
      <c r="J9" s="19">
        <f>K9+K9*0.05</f>
        <v>115.74297</v>
      </c>
      <c r="K9" s="32">
        <f>L9+L9*0.07</f>
        <v>110.23139999999999</v>
      </c>
      <c r="L9" s="32">
        <f>M9+M9*0.02</f>
        <v>103.02</v>
      </c>
      <c r="M9" s="40">
        <v>101</v>
      </c>
    </row>
    <row r="10" spans="1:13" ht="15.75">
      <c r="A10" s="159"/>
      <c r="B10" s="159" t="s">
        <v>38</v>
      </c>
      <c r="C10" s="159"/>
      <c r="D10" s="159"/>
      <c r="E10" s="159"/>
      <c r="F10" s="18"/>
      <c r="G10" s="67"/>
      <c r="H10" s="19">
        <f t="shared" ref="H10:H21" si="0">I10+I10*0.05</f>
        <v>150.348399075</v>
      </c>
      <c r="I10" s="19">
        <f t="shared" ref="I10:I21" si="1">J10+J10*0.05</f>
        <v>143.1889515</v>
      </c>
      <c r="J10" s="19">
        <f t="shared" ref="J10:J21" si="2">K10+K10*0.05</f>
        <v>136.37043</v>
      </c>
      <c r="K10" s="32">
        <f t="shared" ref="K10:K21" si="3">L10+L10*0.07</f>
        <v>129.8766</v>
      </c>
      <c r="L10" s="32">
        <f t="shared" ref="L10:L21" si="4">M10+M10*0.02</f>
        <v>121.38</v>
      </c>
      <c r="M10" s="40">
        <v>119</v>
      </c>
    </row>
    <row r="11" spans="1:13" ht="15.75">
      <c r="A11" s="159"/>
      <c r="B11" s="165" t="s">
        <v>39</v>
      </c>
      <c r="C11" s="166"/>
      <c r="D11" s="166"/>
      <c r="E11" s="167"/>
      <c r="F11" s="55"/>
      <c r="G11" s="67"/>
      <c r="H11" s="53">
        <f>I11+I11*0.05</f>
        <v>94.757394375000004</v>
      </c>
      <c r="I11" s="53">
        <f>J11+J11*0.05</f>
        <v>90.245137499999998</v>
      </c>
      <c r="J11" s="53">
        <f>K11+K11*0.05</f>
        <v>85.947749999999999</v>
      </c>
      <c r="K11" s="32">
        <f>L11+L11*0.07</f>
        <v>81.855000000000004</v>
      </c>
      <c r="L11" s="32">
        <f>M11+M11*0.02</f>
        <v>76.5</v>
      </c>
      <c r="M11" s="54">
        <v>75</v>
      </c>
    </row>
    <row r="12" spans="1:13" ht="15.75">
      <c r="A12" s="159"/>
      <c r="B12" s="159" t="s">
        <v>40</v>
      </c>
      <c r="C12" s="159"/>
      <c r="D12" s="159"/>
      <c r="E12" s="159"/>
      <c r="F12" s="67">
        <v>349.82580974327561</v>
      </c>
      <c r="G12" s="67">
        <f>H12+H12*0.05</f>
        <v>250.72806551625001</v>
      </c>
      <c r="H12" s="19">
        <f t="shared" si="0"/>
        <v>238.78863382500001</v>
      </c>
      <c r="I12" s="19">
        <f t="shared" si="1"/>
        <v>227.41774649999999</v>
      </c>
      <c r="J12" s="19">
        <f t="shared" si="2"/>
        <v>216.58832999999998</v>
      </c>
      <c r="K12" s="32">
        <f t="shared" si="3"/>
        <v>206.27459999999999</v>
      </c>
      <c r="L12" s="32">
        <f t="shared" si="4"/>
        <v>192.78</v>
      </c>
      <c r="M12" s="40">
        <v>189</v>
      </c>
    </row>
    <row r="13" spans="1:13" ht="15.75">
      <c r="A13" s="159"/>
      <c r="B13" s="159" t="s">
        <v>41</v>
      </c>
      <c r="C13" s="159"/>
      <c r="D13" s="159"/>
      <c r="E13" s="159"/>
      <c r="F13" s="67">
        <v>388.69534415919509</v>
      </c>
      <c r="G13" s="67">
        <f t="shared" ref="G13:G62" si="5">H13+H13*0.05</f>
        <v>298.48579228124999</v>
      </c>
      <c r="H13" s="19">
        <f t="shared" si="0"/>
        <v>284.27218312499997</v>
      </c>
      <c r="I13" s="19">
        <f t="shared" si="1"/>
        <v>270.7354125</v>
      </c>
      <c r="J13" s="19">
        <f t="shared" si="2"/>
        <v>257.84325000000001</v>
      </c>
      <c r="K13" s="32">
        <f t="shared" si="3"/>
        <v>245.565</v>
      </c>
      <c r="L13" s="32">
        <f t="shared" si="4"/>
        <v>229.5</v>
      </c>
      <c r="M13" s="40">
        <v>225</v>
      </c>
    </row>
    <row r="14" spans="1:13" ht="15.75">
      <c r="A14" s="159"/>
      <c r="B14" s="159" t="s">
        <v>42</v>
      </c>
      <c r="C14" s="159"/>
      <c r="D14" s="159"/>
      <c r="E14" s="159"/>
      <c r="F14" s="67">
        <v>499.75115677610813</v>
      </c>
      <c r="G14" s="67">
        <f t="shared" si="5"/>
        <v>334.30408735499998</v>
      </c>
      <c r="H14" s="19">
        <f t="shared" si="0"/>
        <v>318.38484510000001</v>
      </c>
      <c r="I14" s="19">
        <f t="shared" si="1"/>
        <v>303.22366199999999</v>
      </c>
      <c r="J14" s="19">
        <f t="shared" si="2"/>
        <v>288.78444000000002</v>
      </c>
      <c r="K14" s="32">
        <f t="shared" si="3"/>
        <v>275.03280000000001</v>
      </c>
      <c r="L14" s="32">
        <f t="shared" si="4"/>
        <v>257.04000000000002</v>
      </c>
      <c r="M14" s="40">
        <v>252</v>
      </c>
    </row>
    <row r="15" spans="1:13" ht="15.75">
      <c r="A15" s="159"/>
      <c r="B15" s="159" t="s">
        <v>43</v>
      </c>
      <c r="C15" s="159"/>
      <c r="D15" s="159"/>
      <c r="E15" s="159"/>
      <c r="F15" s="67">
        <v>555.27906308456454</v>
      </c>
      <c r="G15" s="67">
        <f t="shared" si="5"/>
        <v>400.63426341749999</v>
      </c>
      <c r="H15" s="19">
        <f t="shared" si="0"/>
        <v>381.55644135</v>
      </c>
      <c r="I15" s="19">
        <f t="shared" si="1"/>
        <v>363.38708700000001</v>
      </c>
      <c r="J15" s="19">
        <f t="shared" si="2"/>
        <v>346.08294000000001</v>
      </c>
      <c r="K15" s="32">
        <f t="shared" si="3"/>
        <v>329.6028</v>
      </c>
      <c r="L15" s="32">
        <f t="shared" si="4"/>
        <v>308.04000000000002</v>
      </c>
      <c r="M15" s="40">
        <v>302</v>
      </c>
    </row>
    <row r="16" spans="1:13" ht="15.75">
      <c r="A16" s="159"/>
      <c r="B16" s="159" t="s">
        <v>44</v>
      </c>
      <c r="C16" s="159"/>
      <c r="D16" s="159"/>
      <c r="E16" s="159"/>
      <c r="F16" s="67">
        <v>599.70138813132962</v>
      </c>
      <c r="G16" s="67">
        <f t="shared" si="5"/>
        <v>448.39199018249997</v>
      </c>
      <c r="H16" s="19">
        <f t="shared" si="0"/>
        <v>427.03999064999999</v>
      </c>
      <c r="I16" s="19">
        <f t="shared" si="1"/>
        <v>406.70475299999998</v>
      </c>
      <c r="J16" s="19">
        <f t="shared" si="2"/>
        <v>387.33785999999998</v>
      </c>
      <c r="K16" s="32">
        <f t="shared" si="3"/>
        <v>368.89319999999998</v>
      </c>
      <c r="L16" s="32">
        <f t="shared" si="4"/>
        <v>344.76</v>
      </c>
      <c r="M16" s="40">
        <v>338</v>
      </c>
    </row>
    <row r="17" spans="1:13" ht="15.75">
      <c r="A17" s="159"/>
      <c r="B17" s="159" t="s">
        <v>45</v>
      </c>
      <c r="C17" s="159"/>
      <c r="D17" s="159"/>
      <c r="E17" s="159"/>
      <c r="F17" s="67">
        <v>666.33487570147724</v>
      </c>
      <c r="G17" s="67">
        <f t="shared" si="5"/>
        <v>522.68178737250003</v>
      </c>
      <c r="H17" s="19">
        <f t="shared" si="0"/>
        <v>497.79217844999999</v>
      </c>
      <c r="I17" s="19">
        <f t="shared" si="1"/>
        <v>474.08778899999999</v>
      </c>
      <c r="J17" s="19">
        <f t="shared" si="2"/>
        <v>451.51218</v>
      </c>
      <c r="K17" s="32">
        <f t="shared" si="3"/>
        <v>430.01159999999999</v>
      </c>
      <c r="L17" s="32">
        <f t="shared" si="4"/>
        <v>401.88</v>
      </c>
      <c r="M17" s="40">
        <v>394</v>
      </c>
    </row>
    <row r="18" spans="1:13" ht="15.75">
      <c r="A18" s="159"/>
      <c r="B18" s="159" t="s">
        <v>46</v>
      </c>
      <c r="C18" s="159"/>
      <c r="D18" s="159"/>
      <c r="E18" s="159"/>
      <c r="F18" s="67">
        <v>727.41557264077949</v>
      </c>
      <c r="G18" s="67">
        <f t="shared" si="5"/>
        <v>595.64498104124993</v>
      </c>
      <c r="H18" s="19">
        <f t="shared" si="0"/>
        <v>567.28093432499998</v>
      </c>
      <c r="I18" s="19">
        <f t="shared" si="1"/>
        <v>540.26755649999996</v>
      </c>
      <c r="J18" s="19">
        <f t="shared" si="2"/>
        <v>514.54052999999999</v>
      </c>
      <c r="K18" s="32">
        <f t="shared" si="3"/>
        <v>490.03860000000003</v>
      </c>
      <c r="L18" s="32">
        <f t="shared" si="4"/>
        <v>457.98</v>
      </c>
      <c r="M18" s="40">
        <v>449</v>
      </c>
    </row>
    <row r="19" spans="1:13" ht="15.75">
      <c r="A19" s="159"/>
      <c r="B19" s="159" t="s">
        <v>47</v>
      </c>
      <c r="C19" s="159"/>
      <c r="D19" s="159"/>
      <c r="E19" s="159"/>
      <c r="F19" s="67">
        <v>866.23533841192045</v>
      </c>
      <c r="G19" s="67">
        <f t="shared" si="5"/>
        <v>742.89797190000013</v>
      </c>
      <c r="H19" s="19">
        <f t="shared" si="0"/>
        <v>707.52187800000013</v>
      </c>
      <c r="I19" s="19">
        <f t="shared" si="1"/>
        <v>673.83036000000016</v>
      </c>
      <c r="J19" s="19">
        <f t="shared" si="2"/>
        <v>641.74320000000012</v>
      </c>
      <c r="K19" s="32">
        <f t="shared" si="3"/>
        <v>611.18400000000008</v>
      </c>
      <c r="L19" s="32">
        <f t="shared" si="4"/>
        <v>571.20000000000005</v>
      </c>
      <c r="M19" s="40">
        <v>560</v>
      </c>
    </row>
    <row r="20" spans="1:13" ht="15.75">
      <c r="A20" s="159"/>
      <c r="B20" s="159" t="s">
        <v>48</v>
      </c>
      <c r="C20" s="159"/>
      <c r="D20" s="159"/>
      <c r="E20" s="159"/>
      <c r="F20" s="67">
        <v>949.52719787460524</v>
      </c>
      <c r="G20" s="67">
        <f t="shared" si="5"/>
        <v>837.08682190875004</v>
      </c>
      <c r="H20" s="19">
        <f t="shared" si="0"/>
        <v>797.22554467500004</v>
      </c>
      <c r="I20" s="19">
        <f t="shared" si="1"/>
        <v>759.26242350000007</v>
      </c>
      <c r="J20" s="19">
        <f t="shared" si="2"/>
        <v>723.10707000000002</v>
      </c>
      <c r="K20" s="32">
        <f t="shared" si="3"/>
        <v>688.67340000000002</v>
      </c>
      <c r="L20" s="32">
        <f t="shared" si="4"/>
        <v>643.62</v>
      </c>
      <c r="M20" s="40">
        <v>631</v>
      </c>
    </row>
    <row r="21" spans="1:13" ht="15.75">
      <c r="A21" s="159"/>
      <c r="B21" s="159" t="s">
        <v>49</v>
      </c>
      <c r="C21" s="159"/>
      <c r="D21" s="159"/>
      <c r="E21" s="159"/>
      <c r="F21" s="67">
        <v>1016.1606854447532</v>
      </c>
      <c r="G21" s="67">
        <f t="shared" si="5"/>
        <v>908.72341205625014</v>
      </c>
      <c r="H21" s="19">
        <f t="shared" si="0"/>
        <v>865.45086862500011</v>
      </c>
      <c r="I21" s="19">
        <f t="shared" si="1"/>
        <v>824.23892250000006</v>
      </c>
      <c r="J21" s="19">
        <f t="shared" si="2"/>
        <v>784.98945000000003</v>
      </c>
      <c r="K21" s="32">
        <f t="shared" si="3"/>
        <v>747.60900000000004</v>
      </c>
      <c r="L21" s="32">
        <f t="shared" si="4"/>
        <v>698.7</v>
      </c>
      <c r="M21" s="40">
        <v>685</v>
      </c>
    </row>
    <row r="22" spans="1:13" ht="15" customHeight="1">
      <c r="A22" s="41"/>
      <c r="B22" s="168" t="s">
        <v>68</v>
      </c>
      <c r="C22" s="168"/>
      <c r="D22" s="168"/>
      <c r="E22" s="168"/>
      <c r="F22" s="30"/>
      <c r="G22" s="67">
        <f t="shared" si="5"/>
        <v>0</v>
      </c>
      <c r="H22" s="30"/>
      <c r="I22" s="30"/>
      <c r="J22" s="30"/>
      <c r="K22" s="30"/>
      <c r="L22" s="30"/>
      <c r="M22" s="30"/>
    </row>
    <row r="23" spans="1:13" ht="15.75">
      <c r="A23" s="159"/>
      <c r="B23" s="159" t="s">
        <v>37</v>
      </c>
      <c r="C23" s="159"/>
      <c r="D23" s="159"/>
      <c r="E23" s="159"/>
      <c r="F23" s="15"/>
      <c r="G23" s="67"/>
      <c r="H23" s="16">
        <f>I23+I23*0.05</f>
        <v>142.76780752500002</v>
      </c>
      <c r="I23" s="16">
        <f>J23+J23*0.05</f>
        <v>135.96934050000002</v>
      </c>
      <c r="J23" s="16">
        <f>K23+K23*0.05</f>
        <v>129.49461000000002</v>
      </c>
      <c r="K23" s="32">
        <f>L23+L23*0.07</f>
        <v>123.32820000000001</v>
      </c>
      <c r="L23" s="32">
        <f>M23+M23*0.02</f>
        <v>115.26</v>
      </c>
      <c r="M23" s="40">
        <v>113</v>
      </c>
    </row>
    <row r="24" spans="1:13" ht="15.75">
      <c r="A24" s="159"/>
      <c r="B24" s="159" t="s">
        <v>38</v>
      </c>
      <c r="C24" s="159"/>
      <c r="D24" s="159"/>
      <c r="E24" s="159"/>
      <c r="F24" s="15"/>
      <c r="G24" s="67"/>
      <c r="H24" s="16">
        <f t="shared" ref="H24:H35" si="6">I24+I24*0.05</f>
        <v>169.29987795</v>
      </c>
      <c r="I24" s="16">
        <f t="shared" ref="I24:I35" si="7">J24+J24*0.05</f>
        <v>161.237979</v>
      </c>
      <c r="J24" s="16">
        <f t="shared" ref="J24:J35" si="8">K24+K24*0.05</f>
        <v>153.55998</v>
      </c>
      <c r="K24" s="32">
        <f t="shared" ref="K24:K35" si="9">L24+L24*0.07</f>
        <v>146.24760000000001</v>
      </c>
      <c r="L24" s="32">
        <f t="shared" ref="L24:L35" si="10">M24+M24*0.02</f>
        <v>136.68</v>
      </c>
      <c r="M24" s="40">
        <v>134</v>
      </c>
    </row>
    <row r="25" spans="1:13" ht="15" customHeight="1">
      <c r="A25" s="159"/>
      <c r="B25" s="165" t="s">
        <v>39</v>
      </c>
      <c r="C25" s="166"/>
      <c r="D25" s="166"/>
      <c r="E25" s="167"/>
      <c r="F25" s="18"/>
      <c r="G25" s="67"/>
      <c r="H25" s="16">
        <f t="shared" si="6"/>
        <v>145.29467137500001</v>
      </c>
      <c r="I25" s="16">
        <f t="shared" si="7"/>
        <v>138.3758775</v>
      </c>
      <c r="J25" s="16">
        <f t="shared" si="8"/>
        <v>131.78655000000001</v>
      </c>
      <c r="K25" s="32">
        <f t="shared" si="9"/>
        <v>125.511</v>
      </c>
      <c r="L25" s="32">
        <f t="shared" si="10"/>
        <v>117.3</v>
      </c>
      <c r="M25" s="40">
        <v>115</v>
      </c>
    </row>
    <row r="26" spans="1:13" ht="15.75">
      <c r="A26" s="159"/>
      <c r="B26" s="159" t="s">
        <v>40</v>
      </c>
      <c r="C26" s="159"/>
      <c r="D26" s="159"/>
      <c r="E26" s="159"/>
      <c r="F26" s="15">
        <v>365</v>
      </c>
      <c r="G26" s="67">
        <v>366.48418163581255</v>
      </c>
      <c r="H26" s="16">
        <f t="shared" si="6"/>
        <v>264.05727232499999</v>
      </c>
      <c r="I26" s="16">
        <f t="shared" si="7"/>
        <v>251.48311649999999</v>
      </c>
      <c r="J26" s="16">
        <f t="shared" si="8"/>
        <v>239.50772999999998</v>
      </c>
      <c r="K26" s="32">
        <f t="shared" si="9"/>
        <v>228.1026</v>
      </c>
      <c r="L26" s="32">
        <f t="shared" si="10"/>
        <v>213.18</v>
      </c>
      <c r="M26" s="40">
        <v>209</v>
      </c>
    </row>
    <row r="27" spans="1:13" ht="15.75">
      <c r="A27" s="159"/>
      <c r="B27" s="159" t="s">
        <v>41</v>
      </c>
      <c r="C27" s="159"/>
      <c r="D27" s="159"/>
      <c r="E27" s="159"/>
      <c r="F27" s="15">
        <v>443</v>
      </c>
      <c r="G27" s="67">
        <v>416.45929731342335</v>
      </c>
      <c r="H27" s="16">
        <f t="shared" si="6"/>
        <v>320.91170894999993</v>
      </c>
      <c r="I27" s="16">
        <f t="shared" si="7"/>
        <v>305.63019899999995</v>
      </c>
      <c r="J27" s="16">
        <f t="shared" si="8"/>
        <v>291.07637999999997</v>
      </c>
      <c r="K27" s="32">
        <f t="shared" si="9"/>
        <v>277.21559999999999</v>
      </c>
      <c r="L27" s="32">
        <f t="shared" si="10"/>
        <v>259.08</v>
      </c>
      <c r="M27" s="40">
        <v>254</v>
      </c>
    </row>
    <row r="28" spans="1:13" ht="15.75">
      <c r="A28" s="159"/>
      <c r="B28" s="159" t="s">
        <v>42</v>
      </c>
      <c r="C28" s="159"/>
      <c r="D28" s="159"/>
      <c r="E28" s="159"/>
      <c r="F28" s="15">
        <v>528</v>
      </c>
      <c r="G28" s="67">
        <v>555.27906308456454</v>
      </c>
      <c r="H28" s="16">
        <f t="shared" si="6"/>
        <v>381.55644135</v>
      </c>
      <c r="I28" s="16">
        <f t="shared" si="7"/>
        <v>363.38708700000001</v>
      </c>
      <c r="J28" s="16">
        <f t="shared" si="8"/>
        <v>346.08294000000001</v>
      </c>
      <c r="K28" s="32">
        <f t="shared" si="9"/>
        <v>329.6028</v>
      </c>
      <c r="L28" s="32">
        <f t="shared" si="10"/>
        <v>308.04000000000002</v>
      </c>
      <c r="M28" s="40">
        <v>302</v>
      </c>
    </row>
    <row r="29" spans="1:13" ht="15.75">
      <c r="A29" s="159"/>
      <c r="B29" s="159" t="s">
        <v>43</v>
      </c>
      <c r="C29" s="159"/>
      <c r="D29" s="159"/>
      <c r="E29" s="159"/>
      <c r="F29" s="15">
        <v>598</v>
      </c>
      <c r="G29" s="67">
        <v>610.80696939302084</v>
      </c>
      <c r="H29" s="16">
        <f t="shared" si="6"/>
        <v>432.09371834999996</v>
      </c>
      <c r="I29" s="16">
        <f t="shared" si="7"/>
        <v>411.51782699999995</v>
      </c>
      <c r="J29" s="16">
        <f t="shared" si="8"/>
        <v>391.92173999999994</v>
      </c>
      <c r="K29" s="32">
        <f t="shared" si="9"/>
        <v>373.25879999999995</v>
      </c>
      <c r="L29" s="32">
        <f t="shared" si="10"/>
        <v>348.84</v>
      </c>
      <c r="M29" s="40">
        <v>342</v>
      </c>
    </row>
    <row r="30" spans="1:13" ht="15.75">
      <c r="A30" s="159"/>
      <c r="B30" s="159" t="s">
        <v>44</v>
      </c>
      <c r="C30" s="159"/>
      <c r="D30" s="159"/>
      <c r="E30" s="159"/>
      <c r="F30" s="15">
        <v>671</v>
      </c>
      <c r="G30" s="67">
        <v>660.78208507063164</v>
      </c>
      <c r="H30" s="16">
        <f t="shared" si="6"/>
        <v>485.15785920000002</v>
      </c>
      <c r="I30" s="16">
        <f t="shared" si="7"/>
        <v>462.05510400000003</v>
      </c>
      <c r="J30" s="16">
        <f t="shared" si="8"/>
        <v>440.05248</v>
      </c>
      <c r="K30" s="32">
        <f t="shared" si="9"/>
        <v>419.0976</v>
      </c>
      <c r="L30" s="32">
        <f t="shared" si="10"/>
        <v>391.68</v>
      </c>
      <c r="M30" s="40">
        <v>384</v>
      </c>
    </row>
    <row r="31" spans="1:13" ht="15.75">
      <c r="A31" s="159"/>
      <c r="B31" s="159" t="s">
        <v>45</v>
      </c>
      <c r="C31" s="159"/>
      <c r="D31" s="159"/>
      <c r="E31" s="159"/>
      <c r="F31" s="15">
        <v>786</v>
      </c>
      <c r="G31" s="67">
        <v>732.96836327162509</v>
      </c>
      <c r="H31" s="16">
        <f t="shared" si="6"/>
        <v>568.54436624999994</v>
      </c>
      <c r="I31" s="16">
        <f t="shared" si="7"/>
        <v>541.47082499999999</v>
      </c>
      <c r="J31" s="16">
        <f t="shared" si="8"/>
        <v>515.68650000000002</v>
      </c>
      <c r="K31" s="32">
        <f t="shared" si="9"/>
        <v>491.13</v>
      </c>
      <c r="L31" s="32">
        <f t="shared" si="10"/>
        <v>459</v>
      </c>
      <c r="M31" s="40">
        <v>450</v>
      </c>
    </row>
    <row r="32" spans="1:13" ht="15.75">
      <c r="A32" s="159"/>
      <c r="B32" s="159" t="s">
        <v>46</v>
      </c>
      <c r="C32" s="159"/>
      <c r="D32" s="159"/>
      <c r="E32" s="159"/>
      <c r="F32" s="15">
        <v>989</v>
      </c>
      <c r="G32" s="67">
        <v>866.23533841192045</v>
      </c>
      <c r="H32" s="16">
        <f t="shared" si="6"/>
        <v>715.10246955000014</v>
      </c>
      <c r="I32" s="16">
        <f t="shared" si="7"/>
        <v>681.04997100000014</v>
      </c>
      <c r="J32" s="16">
        <f t="shared" si="8"/>
        <v>648.61902000000009</v>
      </c>
      <c r="K32" s="32">
        <f t="shared" si="9"/>
        <v>617.7324000000001</v>
      </c>
      <c r="L32" s="32">
        <f t="shared" si="10"/>
        <v>577.32000000000005</v>
      </c>
      <c r="M32" s="40">
        <v>566</v>
      </c>
    </row>
    <row r="33" spans="1:13" ht="15.75">
      <c r="A33" s="159"/>
      <c r="B33" s="159" t="s">
        <v>47</v>
      </c>
      <c r="C33" s="159"/>
      <c r="D33" s="159"/>
      <c r="E33" s="159"/>
      <c r="F33" s="15">
        <v>1130</v>
      </c>
      <c r="G33" s="67">
        <v>955.07998850545073</v>
      </c>
      <c r="H33" s="16">
        <f t="shared" si="6"/>
        <v>817.44045547499991</v>
      </c>
      <c r="I33" s="16">
        <f t="shared" si="7"/>
        <v>778.51471949999996</v>
      </c>
      <c r="J33" s="16">
        <f t="shared" si="8"/>
        <v>741.44259</v>
      </c>
      <c r="K33" s="32">
        <f t="shared" si="9"/>
        <v>706.13580000000002</v>
      </c>
      <c r="L33" s="32">
        <f t="shared" si="10"/>
        <v>659.94</v>
      </c>
      <c r="M33" s="40">
        <v>647</v>
      </c>
    </row>
    <row r="34" spans="1:13" ht="15.75">
      <c r="A34" s="159"/>
      <c r="B34" s="159" t="s">
        <v>48</v>
      </c>
      <c r="C34" s="159"/>
      <c r="D34" s="159"/>
      <c r="E34" s="159"/>
      <c r="F34" s="15">
        <v>1286</v>
      </c>
      <c r="G34" s="67">
        <v>1060.5830104915183</v>
      </c>
      <c r="H34" s="16">
        <f t="shared" si="6"/>
        <v>929.88589679999995</v>
      </c>
      <c r="I34" s="16">
        <f t="shared" si="7"/>
        <v>885.60561599999994</v>
      </c>
      <c r="J34" s="16">
        <f t="shared" si="8"/>
        <v>843.43391999999994</v>
      </c>
      <c r="K34" s="32">
        <f t="shared" si="9"/>
        <v>803.2704</v>
      </c>
      <c r="L34" s="32">
        <f t="shared" si="10"/>
        <v>750.72</v>
      </c>
      <c r="M34" s="40">
        <v>736</v>
      </c>
    </row>
    <row r="35" spans="1:13" ht="15.75">
      <c r="A35" s="159"/>
      <c r="B35" s="159" t="s">
        <v>49</v>
      </c>
      <c r="C35" s="159"/>
      <c r="D35" s="159"/>
      <c r="E35" s="159"/>
      <c r="F35" s="15">
        <v>1398</v>
      </c>
      <c r="G35" s="67">
        <v>1132.7692886925113</v>
      </c>
      <c r="H35" s="16">
        <f t="shared" si="6"/>
        <v>1010.7455400000001</v>
      </c>
      <c r="I35" s="16">
        <f t="shared" si="7"/>
        <v>962.61480000000006</v>
      </c>
      <c r="J35" s="16">
        <f t="shared" si="8"/>
        <v>916.77600000000007</v>
      </c>
      <c r="K35" s="32">
        <f t="shared" si="9"/>
        <v>873.12</v>
      </c>
      <c r="L35" s="32">
        <f t="shared" si="10"/>
        <v>816</v>
      </c>
      <c r="M35" s="40">
        <v>800</v>
      </c>
    </row>
    <row r="36" spans="1:13" ht="15.75">
      <c r="A36" s="39"/>
      <c r="B36" s="168" t="s">
        <v>69</v>
      </c>
      <c r="C36" s="168"/>
      <c r="D36" s="168"/>
      <c r="E36" s="168"/>
      <c r="F36" s="75"/>
      <c r="G36" s="67">
        <f t="shared" si="5"/>
        <v>0</v>
      </c>
      <c r="H36" s="76"/>
      <c r="I36" s="76"/>
      <c r="J36" s="76"/>
      <c r="K36" s="76"/>
      <c r="L36" s="76"/>
      <c r="M36" s="77"/>
    </row>
    <row r="37" spans="1:13" ht="15.75">
      <c r="A37" s="169"/>
      <c r="B37" s="159" t="s">
        <v>37</v>
      </c>
      <c r="C37" s="159"/>
      <c r="D37" s="159"/>
      <c r="E37" s="159"/>
      <c r="F37" s="15"/>
      <c r="G37" s="67"/>
      <c r="H37" s="16">
        <f>I37+I37*0.05</f>
        <v>151.61183100000005</v>
      </c>
      <c r="I37" s="16">
        <f>J37+J37*0.05</f>
        <v>144.39222000000004</v>
      </c>
      <c r="J37" s="17">
        <f>K37+K37*0.05</f>
        <v>137.51640000000003</v>
      </c>
      <c r="K37" s="32">
        <f>L37+L37*0.07</f>
        <v>130.96800000000002</v>
      </c>
      <c r="L37" s="32">
        <f>M37+M37*0.02</f>
        <v>122.4</v>
      </c>
      <c r="M37" s="40">
        <v>120</v>
      </c>
    </row>
    <row r="38" spans="1:13" ht="15.75">
      <c r="A38" s="157"/>
      <c r="B38" s="159" t="s">
        <v>38</v>
      </c>
      <c r="C38" s="159"/>
      <c r="D38" s="159"/>
      <c r="E38" s="159"/>
      <c r="F38" s="15"/>
      <c r="G38" s="67"/>
      <c r="H38" s="16">
        <f t="shared" ref="H38:H61" si="11">I38+I38*0.05</f>
        <v>181.93419719999997</v>
      </c>
      <c r="I38" s="16">
        <f t="shared" ref="I38:I61" si="12">J38+J38*0.05</f>
        <v>173.27066399999998</v>
      </c>
      <c r="J38" s="17">
        <f t="shared" ref="J38:J61" si="13">K38+K38*0.05</f>
        <v>165.01967999999999</v>
      </c>
      <c r="K38" s="32">
        <f t="shared" ref="K38:K61" si="14">L38+L38*0.07</f>
        <v>157.16159999999999</v>
      </c>
      <c r="L38" s="32">
        <f t="shared" ref="L38:L61" si="15">M38+M38*0.02</f>
        <v>146.88</v>
      </c>
      <c r="M38" s="40">
        <v>144</v>
      </c>
    </row>
    <row r="39" spans="1:13" ht="15.75">
      <c r="A39" s="157"/>
      <c r="B39" s="159" t="s">
        <v>40</v>
      </c>
      <c r="C39" s="159"/>
      <c r="D39" s="159"/>
      <c r="E39" s="159"/>
      <c r="F39" s="15">
        <v>388</v>
      </c>
      <c r="G39" s="67">
        <v>388.69534415919509</v>
      </c>
      <c r="H39" s="16">
        <f t="shared" si="11"/>
        <v>280.48188735000002</v>
      </c>
      <c r="I39" s="16">
        <f t="shared" si="12"/>
        <v>267.125607</v>
      </c>
      <c r="J39" s="17">
        <f t="shared" si="13"/>
        <v>254.40534</v>
      </c>
      <c r="K39" s="32">
        <f t="shared" si="14"/>
        <v>242.29079999999999</v>
      </c>
      <c r="L39" s="32">
        <f t="shared" si="15"/>
        <v>226.44</v>
      </c>
      <c r="M39" s="40">
        <v>222</v>
      </c>
    </row>
    <row r="40" spans="1:13" ht="15.75">
      <c r="A40" s="157"/>
      <c r="B40" s="159" t="s">
        <v>41</v>
      </c>
      <c r="C40" s="159"/>
      <c r="D40" s="159"/>
      <c r="E40" s="159"/>
      <c r="F40" s="15">
        <v>471</v>
      </c>
      <c r="G40" s="67">
        <v>444.2232504676515</v>
      </c>
      <c r="H40" s="16">
        <f t="shared" si="11"/>
        <v>341.12661975000003</v>
      </c>
      <c r="I40" s="16">
        <f t="shared" si="12"/>
        <v>324.88249500000001</v>
      </c>
      <c r="J40" s="17">
        <f t="shared" si="13"/>
        <v>309.4119</v>
      </c>
      <c r="K40" s="32">
        <f t="shared" si="14"/>
        <v>294.678</v>
      </c>
      <c r="L40" s="32">
        <f t="shared" si="15"/>
        <v>275.39999999999998</v>
      </c>
      <c r="M40" s="40">
        <v>270</v>
      </c>
    </row>
    <row r="41" spans="1:13" ht="15.75">
      <c r="A41" s="157"/>
      <c r="B41" s="159" t="s">
        <v>42</v>
      </c>
      <c r="C41" s="159"/>
      <c r="D41" s="159"/>
      <c r="E41" s="159"/>
      <c r="F41" s="15">
        <v>574</v>
      </c>
      <c r="G41" s="67">
        <v>594.14859750048402</v>
      </c>
      <c r="H41" s="16">
        <f t="shared" si="11"/>
        <v>415.66910332499998</v>
      </c>
      <c r="I41" s="16">
        <f t="shared" si="12"/>
        <v>395.8753365</v>
      </c>
      <c r="J41" s="17">
        <f t="shared" si="13"/>
        <v>377.02413000000001</v>
      </c>
      <c r="K41" s="32">
        <f t="shared" si="14"/>
        <v>359.07060000000001</v>
      </c>
      <c r="L41" s="32">
        <f t="shared" si="15"/>
        <v>335.58</v>
      </c>
      <c r="M41" s="40">
        <v>329</v>
      </c>
    </row>
    <row r="42" spans="1:13" ht="15.75">
      <c r="A42" s="157"/>
      <c r="B42" s="159" t="s">
        <v>43</v>
      </c>
      <c r="C42" s="159"/>
      <c r="D42" s="159"/>
      <c r="E42" s="159"/>
      <c r="F42" s="15">
        <v>651</v>
      </c>
      <c r="G42" s="67">
        <v>671.88766633232308</v>
      </c>
      <c r="H42" s="16">
        <f t="shared" si="11"/>
        <v>469.99667610000006</v>
      </c>
      <c r="I42" s="16">
        <f t="shared" si="12"/>
        <v>447.61588200000006</v>
      </c>
      <c r="J42" s="17">
        <f t="shared" si="13"/>
        <v>426.30084000000005</v>
      </c>
      <c r="K42" s="32">
        <f t="shared" si="14"/>
        <v>406.00080000000003</v>
      </c>
      <c r="L42" s="32">
        <f t="shared" si="15"/>
        <v>379.44</v>
      </c>
      <c r="M42" s="40">
        <v>372</v>
      </c>
    </row>
    <row r="43" spans="1:13" ht="15.75">
      <c r="A43" s="157"/>
      <c r="B43" s="159" t="s">
        <v>44</v>
      </c>
      <c r="C43" s="159"/>
      <c r="D43" s="159"/>
      <c r="E43" s="159"/>
      <c r="F43" s="15">
        <v>730</v>
      </c>
      <c r="G43" s="67">
        <v>721.86278200993388</v>
      </c>
      <c r="H43" s="16">
        <f t="shared" si="11"/>
        <v>528.11454464999997</v>
      </c>
      <c r="I43" s="16">
        <f t="shared" si="12"/>
        <v>502.96623299999999</v>
      </c>
      <c r="J43" s="17">
        <f t="shared" si="13"/>
        <v>479.01545999999996</v>
      </c>
      <c r="K43" s="32">
        <f t="shared" si="14"/>
        <v>456.20519999999999</v>
      </c>
      <c r="L43" s="32">
        <f t="shared" si="15"/>
        <v>426.36</v>
      </c>
      <c r="M43" s="40">
        <v>418</v>
      </c>
    </row>
    <row r="44" spans="1:13" ht="15.75">
      <c r="A44" s="157"/>
      <c r="B44" s="159" t="s">
        <v>45</v>
      </c>
      <c r="C44" s="159"/>
      <c r="D44" s="159"/>
      <c r="E44" s="159"/>
      <c r="F44" s="15">
        <v>852</v>
      </c>
      <c r="G44" s="67">
        <v>788.4962695800815</v>
      </c>
      <c r="H44" s="16">
        <f t="shared" si="11"/>
        <v>616.55477940000014</v>
      </c>
      <c r="I44" s="16">
        <f t="shared" si="12"/>
        <v>587.19502800000009</v>
      </c>
      <c r="J44" s="17">
        <f t="shared" si="13"/>
        <v>559.23336000000006</v>
      </c>
      <c r="K44" s="32">
        <f t="shared" si="14"/>
        <v>532.60320000000002</v>
      </c>
      <c r="L44" s="32">
        <f t="shared" si="15"/>
        <v>497.76</v>
      </c>
      <c r="M44" s="40">
        <v>488</v>
      </c>
    </row>
    <row r="45" spans="1:13" ht="15.75">
      <c r="A45" s="157"/>
      <c r="B45" s="159" t="s">
        <v>46</v>
      </c>
      <c r="C45" s="159"/>
      <c r="D45" s="159"/>
      <c r="E45" s="159"/>
      <c r="F45" s="15">
        <v>1060</v>
      </c>
      <c r="G45" s="67">
        <v>955.07998850545073</v>
      </c>
      <c r="H45" s="16">
        <f t="shared" si="11"/>
        <v>766.903178475</v>
      </c>
      <c r="I45" s="16">
        <f t="shared" si="12"/>
        <v>730.38397950000001</v>
      </c>
      <c r="J45" s="17">
        <f t="shared" si="13"/>
        <v>695.60379</v>
      </c>
      <c r="K45" s="32">
        <f t="shared" si="14"/>
        <v>662.47979999999995</v>
      </c>
      <c r="L45" s="32">
        <f t="shared" si="15"/>
        <v>619.14</v>
      </c>
      <c r="M45" s="40">
        <v>607</v>
      </c>
    </row>
    <row r="46" spans="1:13" ht="15.75">
      <c r="A46" s="157"/>
      <c r="B46" s="159" t="s">
        <v>47</v>
      </c>
      <c r="C46" s="159"/>
      <c r="D46" s="159"/>
      <c r="E46" s="159"/>
      <c r="F46" s="15">
        <v>1211</v>
      </c>
      <c r="G46" s="67">
        <v>1055.0302198606726</v>
      </c>
      <c r="H46" s="16">
        <f t="shared" si="11"/>
        <v>875.55832402500005</v>
      </c>
      <c r="I46" s="16">
        <f t="shared" si="12"/>
        <v>833.8650705</v>
      </c>
      <c r="J46" s="17">
        <f t="shared" si="13"/>
        <v>794.15720999999996</v>
      </c>
      <c r="K46" s="32">
        <f t="shared" si="14"/>
        <v>756.34019999999998</v>
      </c>
      <c r="L46" s="32">
        <f t="shared" si="15"/>
        <v>706.86</v>
      </c>
      <c r="M46" s="40">
        <v>693</v>
      </c>
    </row>
    <row r="47" spans="1:13" ht="15.75">
      <c r="A47" s="157"/>
      <c r="B47" s="159" t="s">
        <v>48</v>
      </c>
      <c r="C47" s="159"/>
      <c r="D47" s="159"/>
      <c r="E47" s="159"/>
      <c r="F47" s="15">
        <v>1367</v>
      </c>
      <c r="G47" s="67">
        <v>1193.8499856318138</v>
      </c>
      <c r="H47" s="16">
        <f t="shared" si="11"/>
        <v>988.00376534999987</v>
      </c>
      <c r="I47" s="16">
        <f t="shared" si="12"/>
        <v>940.95596699999987</v>
      </c>
      <c r="J47" s="17">
        <f t="shared" si="13"/>
        <v>896.14853999999991</v>
      </c>
      <c r="K47" s="32">
        <f t="shared" si="14"/>
        <v>853.47479999999996</v>
      </c>
      <c r="L47" s="32">
        <f t="shared" si="15"/>
        <v>797.64</v>
      </c>
      <c r="M47" s="40">
        <v>782</v>
      </c>
    </row>
    <row r="48" spans="1:13" ht="15.75">
      <c r="A48" s="158"/>
      <c r="B48" s="159" t="s">
        <v>49</v>
      </c>
      <c r="C48" s="159"/>
      <c r="D48" s="159"/>
      <c r="E48" s="159"/>
      <c r="F48" s="11">
        <v>1569</v>
      </c>
      <c r="G48" s="67">
        <v>1300</v>
      </c>
      <c r="H48" s="65">
        <f t="shared" si="11"/>
        <v>1134.56186865</v>
      </c>
      <c r="I48" s="65">
        <f t="shared" si="12"/>
        <v>1080.5351129999999</v>
      </c>
      <c r="J48" s="65">
        <f t="shared" si="13"/>
        <v>1029.08106</v>
      </c>
      <c r="K48" s="65">
        <f t="shared" si="14"/>
        <v>980.07720000000006</v>
      </c>
      <c r="L48" s="65">
        <f t="shared" si="15"/>
        <v>915.96</v>
      </c>
      <c r="M48" s="65">
        <v>898</v>
      </c>
    </row>
    <row r="49" spans="1:13" ht="15" customHeight="1">
      <c r="A49" s="61"/>
      <c r="B49" s="162" t="s">
        <v>131</v>
      </c>
      <c r="C49" s="163"/>
      <c r="D49" s="163"/>
      <c r="E49" s="164"/>
      <c r="F49" s="72"/>
      <c r="G49" s="67">
        <f t="shared" si="5"/>
        <v>0</v>
      </c>
      <c r="H49" s="73"/>
      <c r="I49" s="73"/>
      <c r="J49" s="73"/>
      <c r="K49" s="73"/>
      <c r="L49" s="73"/>
      <c r="M49" s="74"/>
    </row>
    <row r="50" spans="1:13" ht="15.75">
      <c r="A50" s="157"/>
      <c r="B50" s="159" t="s">
        <v>37</v>
      </c>
      <c r="C50" s="159"/>
      <c r="D50" s="159"/>
      <c r="E50" s="159"/>
      <c r="F50" s="15"/>
      <c r="G50" s="67"/>
      <c r="H50" s="16">
        <f t="shared" si="11"/>
        <v>173.09017372500003</v>
      </c>
      <c r="I50" s="16">
        <f t="shared" si="12"/>
        <v>164.84778450000002</v>
      </c>
      <c r="J50" s="17">
        <f t="shared" si="13"/>
        <v>156.99789000000001</v>
      </c>
      <c r="K50" s="32">
        <f t="shared" si="14"/>
        <v>149.52180000000001</v>
      </c>
      <c r="L50" s="32">
        <f t="shared" si="15"/>
        <v>139.74</v>
      </c>
      <c r="M50" s="59">
        <v>137</v>
      </c>
    </row>
    <row r="51" spans="1:13" ht="15.75">
      <c r="A51" s="157"/>
      <c r="B51" s="159" t="s">
        <v>38</v>
      </c>
      <c r="C51" s="159"/>
      <c r="D51" s="159"/>
      <c r="E51" s="159"/>
      <c r="F51" s="15"/>
      <c r="G51" s="67"/>
      <c r="H51" s="16">
        <f t="shared" si="11"/>
        <v>209.72969954999996</v>
      </c>
      <c r="I51" s="16">
        <f t="shared" si="12"/>
        <v>199.74257099999997</v>
      </c>
      <c r="J51" s="17">
        <f t="shared" si="13"/>
        <v>190.23101999999997</v>
      </c>
      <c r="K51" s="32">
        <f t="shared" si="14"/>
        <v>181.17239999999998</v>
      </c>
      <c r="L51" s="32">
        <f t="shared" si="15"/>
        <v>169.32</v>
      </c>
      <c r="M51" s="59">
        <v>166</v>
      </c>
    </row>
    <row r="52" spans="1:13" ht="15.75">
      <c r="A52" s="157"/>
      <c r="B52" s="159" t="s">
        <v>40</v>
      </c>
      <c r="C52" s="159"/>
      <c r="D52" s="159"/>
      <c r="E52" s="159"/>
      <c r="F52" s="15">
        <v>444</v>
      </c>
      <c r="G52" s="67">
        <v>433.11766920596023</v>
      </c>
      <c r="H52" s="16">
        <f t="shared" si="11"/>
        <v>320.91170894999993</v>
      </c>
      <c r="I52" s="16">
        <f t="shared" si="12"/>
        <v>305.63019899999995</v>
      </c>
      <c r="J52" s="17">
        <f t="shared" si="13"/>
        <v>291.07637999999997</v>
      </c>
      <c r="K52" s="32">
        <f t="shared" si="14"/>
        <v>277.21559999999999</v>
      </c>
      <c r="L52" s="32">
        <f t="shared" si="15"/>
        <v>259.08</v>
      </c>
      <c r="M52" s="59">
        <v>254</v>
      </c>
    </row>
    <row r="53" spans="1:13" ht="15.75">
      <c r="A53" s="157"/>
      <c r="B53" s="159" t="s">
        <v>41</v>
      </c>
      <c r="C53" s="159"/>
      <c r="D53" s="159"/>
      <c r="E53" s="159"/>
      <c r="F53" s="15">
        <v>548</v>
      </c>
      <c r="G53" s="67">
        <v>499.75115677610813</v>
      </c>
      <c r="H53" s="16">
        <f t="shared" si="11"/>
        <v>396.71762444999996</v>
      </c>
      <c r="I53" s="16">
        <f t="shared" si="12"/>
        <v>377.82630899999998</v>
      </c>
      <c r="J53" s="17">
        <f t="shared" si="13"/>
        <v>359.83457999999996</v>
      </c>
      <c r="K53" s="32">
        <f t="shared" si="14"/>
        <v>342.69959999999998</v>
      </c>
      <c r="L53" s="32">
        <f t="shared" si="15"/>
        <v>320.27999999999997</v>
      </c>
      <c r="M53" s="59">
        <v>314</v>
      </c>
    </row>
    <row r="54" spans="1:13" ht="15.75">
      <c r="A54" s="157"/>
      <c r="B54" s="159" t="s">
        <v>42</v>
      </c>
      <c r="C54" s="159"/>
      <c r="D54" s="159"/>
      <c r="E54" s="159"/>
      <c r="F54" s="15">
        <v>686</v>
      </c>
      <c r="G54" s="67">
        <v>677.44045696316846</v>
      </c>
      <c r="H54" s="16">
        <f t="shared" si="11"/>
        <v>496.52874652500003</v>
      </c>
      <c r="I54" s="16">
        <f t="shared" si="12"/>
        <v>472.88452050000001</v>
      </c>
      <c r="J54" s="17">
        <f t="shared" si="13"/>
        <v>450.36621000000002</v>
      </c>
      <c r="K54" s="32">
        <f t="shared" si="14"/>
        <v>428.92020000000002</v>
      </c>
      <c r="L54" s="32">
        <f t="shared" si="15"/>
        <v>400.86</v>
      </c>
      <c r="M54" s="59">
        <v>393</v>
      </c>
    </row>
    <row r="55" spans="1:13" ht="15.75">
      <c r="A55" s="157"/>
      <c r="B55" s="159" t="s">
        <v>43</v>
      </c>
      <c r="C55" s="159"/>
      <c r="D55" s="159"/>
      <c r="E55" s="159"/>
      <c r="F55" s="15">
        <v>781</v>
      </c>
      <c r="G55" s="67">
        <v>749.62673516416214</v>
      </c>
      <c r="H55" s="16">
        <f t="shared" si="11"/>
        <v>564.75407047500005</v>
      </c>
      <c r="I55" s="16">
        <f t="shared" si="12"/>
        <v>537.8610195</v>
      </c>
      <c r="J55" s="17">
        <f t="shared" si="13"/>
        <v>512.24859000000004</v>
      </c>
      <c r="K55" s="32">
        <f t="shared" si="14"/>
        <v>487.85579999999999</v>
      </c>
      <c r="L55" s="32">
        <f t="shared" si="15"/>
        <v>455.94</v>
      </c>
      <c r="M55" s="59">
        <v>447</v>
      </c>
    </row>
    <row r="56" spans="1:13" ht="15.75">
      <c r="A56" s="157"/>
      <c r="B56" s="159" t="s">
        <v>44</v>
      </c>
      <c r="C56" s="159"/>
      <c r="D56" s="159"/>
      <c r="E56" s="159"/>
      <c r="F56" s="15">
        <v>879</v>
      </c>
      <c r="G56" s="67">
        <v>821.81301336515537</v>
      </c>
      <c r="H56" s="16">
        <f t="shared" si="11"/>
        <v>635.50625827500005</v>
      </c>
      <c r="I56" s="16">
        <f t="shared" si="12"/>
        <v>605.24405550000006</v>
      </c>
      <c r="J56" s="17">
        <f t="shared" si="13"/>
        <v>576.42291</v>
      </c>
      <c r="K56" s="32">
        <f t="shared" si="14"/>
        <v>548.9742</v>
      </c>
      <c r="L56" s="32">
        <f t="shared" si="15"/>
        <v>513.05999999999995</v>
      </c>
      <c r="M56" s="59">
        <v>503</v>
      </c>
    </row>
    <row r="57" spans="1:13" ht="15.75">
      <c r="A57" s="157"/>
      <c r="B57" s="159" t="s">
        <v>45</v>
      </c>
      <c r="C57" s="159"/>
      <c r="D57" s="159"/>
      <c r="E57" s="159"/>
      <c r="F57" s="15">
        <v>1027</v>
      </c>
      <c r="G57" s="67">
        <v>921.76324472037709</v>
      </c>
      <c r="H57" s="16">
        <f t="shared" si="11"/>
        <v>742.89797190000002</v>
      </c>
      <c r="I57" s="16">
        <f t="shared" si="12"/>
        <v>707.52187800000002</v>
      </c>
      <c r="J57" s="17">
        <f t="shared" si="13"/>
        <v>673.83036000000004</v>
      </c>
      <c r="K57" s="32">
        <f t="shared" si="14"/>
        <v>641.7432</v>
      </c>
      <c r="L57" s="32">
        <f t="shared" si="15"/>
        <v>599.76</v>
      </c>
      <c r="M57" s="59">
        <v>588</v>
      </c>
    </row>
    <row r="58" spans="1:13" ht="15.75">
      <c r="A58" s="157"/>
      <c r="B58" s="159" t="s">
        <v>46</v>
      </c>
      <c r="C58" s="159"/>
      <c r="D58" s="159"/>
      <c r="E58" s="159"/>
      <c r="F58" s="15">
        <v>1285</v>
      </c>
      <c r="G58" s="67">
        <v>1110.5581261691291</v>
      </c>
      <c r="H58" s="16">
        <f t="shared" si="11"/>
        <v>928.62246487500011</v>
      </c>
      <c r="I58" s="16">
        <f t="shared" si="12"/>
        <v>884.40234750000013</v>
      </c>
      <c r="J58" s="17">
        <f t="shared" si="13"/>
        <v>842.28795000000014</v>
      </c>
      <c r="K58" s="32">
        <f t="shared" si="14"/>
        <v>802.17900000000009</v>
      </c>
      <c r="L58" s="32">
        <f t="shared" si="15"/>
        <v>749.7</v>
      </c>
      <c r="M58" s="59">
        <v>735</v>
      </c>
    </row>
    <row r="59" spans="1:13" ht="15.75">
      <c r="A59" s="157"/>
      <c r="B59" s="159" t="s">
        <v>47</v>
      </c>
      <c r="C59" s="159"/>
      <c r="D59" s="159"/>
      <c r="E59" s="159"/>
      <c r="F59" s="15">
        <v>1472</v>
      </c>
      <c r="G59" s="67">
        <v>1249.3778919402698</v>
      </c>
      <c r="H59" s="16">
        <f t="shared" si="11"/>
        <v>1063.8096808499999</v>
      </c>
      <c r="I59" s="16">
        <f t="shared" si="12"/>
        <v>1013.152077</v>
      </c>
      <c r="J59" s="17">
        <f t="shared" si="13"/>
        <v>964.90674000000001</v>
      </c>
      <c r="K59" s="32">
        <f t="shared" si="14"/>
        <v>918.9588</v>
      </c>
      <c r="L59" s="32">
        <f t="shared" si="15"/>
        <v>858.84</v>
      </c>
      <c r="M59" s="59">
        <v>842</v>
      </c>
    </row>
    <row r="60" spans="1:13" ht="15.75">
      <c r="A60" s="157"/>
      <c r="B60" s="159" t="s">
        <v>48</v>
      </c>
      <c r="C60" s="159"/>
      <c r="D60" s="159"/>
      <c r="E60" s="159"/>
      <c r="F60" s="15">
        <v>1666</v>
      </c>
      <c r="G60" s="67">
        <v>1388.1976577114115</v>
      </c>
      <c r="H60" s="16">
        <f t="shared" si="11"/>
        <v>1205.3140564500002</v>
      </c>
      <c r="I60" s="16">
        <f t="shared" si="12"/>
        <v>1147.9181490000001</v>
      </c>
      <c r="J60" s="17">
        <f t="shared" si="13"/>
        <v>1093.2553800000001</v>
      </c>
      <c r="K60" s="32">
        <f t="shared" si="14"/>
        <v>1041.1956</v>
      </c>
      <c r="L60" s="32">
        <f t="shared" si="15"/>
        <v>973.08</v>
      </c>
      <c r="M60" s="59">
        <v>954</v>
      </c>
    </row>
    <row r="61" spans="1:13" ht="15.75">
      <c r="A61" s="158"/>
      <c r="B61" s="159" t="s">
        <v>49</v>
      </c>
      <c r="C61" s="159"/>
      <c r="D61" s="159"/>
      <c r="E61" s="159"/>
      <c r="F61" s="15">
        <v>1814</v>
      </c>
      <c r="G61" s="67">
        <v>1450</v>
      </c>
      <c r="H61" s="16">
        <f t="shared" si="11"/>
        <v>1311.4423381499998</v>
      </c>
      <c r="I61" s="16">
        <f t="shared" si="12"/>
        <v>1248.9927029999999</v>
      </c>
      <c r="J61" s="17">
        <f t="shared" si="13"/>
        <v>1189.51686</v>
      </c>
      <c r="K61" s="32">
        <f t="shared" si="14"/>
        <v>1132.8732</v>
      </c>
      <c r="L61" s="32">
        <f t="shared" si="15"/>
        <v>1058.76</v>
      </c>
      <c r="M61" s="59">
        <v>1038</v>
      </c>
    </row>
    <row r="62" spans="1:13" ht="15" customHeight="1">
      <c r="A62" s="75" t="s">
        <v>50</v>
      </c>
      <c r="B62" s="76"/>
      <c r="C62" s="76"/>
      <c r="D62" s="76"/>
      <c r="E62" s="76"/>
      <c r="F62" s="76"/>
      <c r="G62" s="67">
        <f t="shared" si="5"/>
        <v>0</v>
      </c>
      <c r="H62" s="76"/>
      <c r="I62" s="76"/>
      <c r="J62" s="77"/>
      <c r="K62" s="29"/>
      <c r="L62" s="29"/>
      <c r="M62" s="29"/>
    </row>
    <row r="63" spans="1:13" ht="38.85" customHeight="1">
      <c r="A63" s="161"/>
      <c r="B63" s="160" t="s">
        <v>127</v>
      </c>
      <c r="C63" s="160"/>
      <c r="D63" s="160"/>
      <c r="E63" s="160"/>
      <c r="F63" s="78">
        <v>1203.1046366832231</v>
      </c>
      <c r="G63" s="67">
        <v>360.93139100496694</v>
      </c>
      <c r="H63" s="31">
        <f t="shared" ref="H63:J64" si="16">I63+I63*0.05</f>
        <v>155.402126775</v>
      </c>
      <c r="I63" s="31">
        <f t="shared" si="16"/>
        <v>148.0020255</v>
      </c>
      <c r="J63" s="31">
        <f t="shared" si="16"/>
        <v>140.95430999999999</v>
      </c>
      <c r="K63" s="56">
        <f>L63+L63*0.07</f>
        <v>134.2422</v>
      </c>
      <c r="L63" s="56">
        <f>M63+M63*0.02</f>
        <v>125.46</v>
      </c>
      <c r="M63" s="57">
        <v>123</v>
      </c>
    </row>
    <row r="64" spans="1:13" ht="38.85" customHeight="1">
      <c r="A64" s="161"/>
      <c r="B64" s="160" t="s">
        <v>128</v>
      </c>
      <c r="C64" s="160"/>
      <c r="D64" s="160"/>
      <c r="E64" s="160"/>
      <c r="F64" s="78">
        <v>1221.6139387860419</v>
      </c>
      <c r="G64" s="67">
        <v>366.48418163581255</v>
      </c>
      <c r="H64" s="31">
        <f t="shared" si="16"/>
        <v>155.402126775</v>
      </c>
      <c r="I64" s="31">
        <f t="shared" si="16"/>
        <v>148.0020255</v>
      </c>
      <c r="J64" s="31">
        <f t="shared" si="16"/>
        <v>140.95430999999999</v>
      </c>
      <c r="K64" s="56">
        <f>L64+L64*0.07</f>
        <v>134.2422</v>
      </c>
      <c r="L64" s="56">
        <f>M64+M64*0.02</f>
        <v>125.46</v>
      </c>
      <c r="M64" s="57">
        <v>123</v>
      </c>
    </row>
    <row r="65" spans="1:13" ht="38.85" customHeight="1">
      <c r="A65" s="161"/>
      <c r="B65" s="160" t="s">
        <v>129</v>
      </c>
      <c r="C65" s="160"/>
      <c r="D65" s="160"/>
      <c r="E65" s="160"/>
      <c r="F65" s="78">
        <v>1295.651147197317</v>
      </c>
      <c r="G65" s="67">
        <v>388.69534415919509</v>
      </c>
      <c r="H65" s="31">
        <f t="shared" ref="H65:H66" si="17">I65+I65*0.05</f>
        <v>169.29987795</v>
      </c>
      <c r="I65" s="31">
        <f t="shared" ref="I65:I66" si="18">J65+J65*0.05</f>
        <v>161.237979</v>
      </c>
      <c r="J65" s="31">
        <f t="shared" ref="J65:J66" si="19">K65+K65*0.05</f>
        <v>153.55998</v>
      </c>
      <c r="K65" s="56">
        <f t="shared" ref="K65:K66" si="20">L65+L65*0.07</f>
        <v>146.24760000000001</v>
      </c>
      <c r="L65" s="56">
        <f t="shared" ref="L65:L66" si="21">M65+M65*0.02</f>
        <v>136.68</v>
      </c>
      <c r="M65" s="57">
        <v>134</v>
      </c>
    </row>
    <row r="66" spans="1:13" ht="38.85" customHeight="1">
      <c r="A66" s="161"/>
      <c r="B66" s="160" t="s">
        <v>130</v>
      </c>
      <c r="C66" s="160"/>
      <c r="D66" s="160"/>
      <c r="E66" s="160"/>
      <c r="F66" s="78">
        <v>1314.160449300136</v>
      </c>
      <c r="G66" s="67">
        <v>394.24813479004075</v>
      </c>
      <c r="H66" s="31">
        <f t="shared" si="17"/>
        <v>169.29987795</v>
      </c>
      <c r="I66" s="31">
        <f t="shared" si="18"/>
        <v>161.237979</v>
      </c>
      <c r="J66" s="31">
        <f t="shared" si="19"/>
        <v>153.55998</v>
      </c>
      <c r="K66" s="56">
        <f t="shared" si="20"/>
        <v>146.24760000000001</v>
      </c>
      <c r="L66" s="56">
        <f t="shared" si="21"/>
        <v>136.68</v>
      </c>
      <c r="M66" s="57">
        <v>134</v>
      </c>
    </row>
    <row r="67" spans="1:13" ht="15.75">
      <c r="G67" s="67"/>
    </row>
    <row r="68" spans="1:13" ht="15.75" customHeight="1">
      <c r="A68" s="75" t="s">
        <v>144</v>
      </c>
      <c r="B68" s="76"/>
      <c r="C68" s="76"/>
      <c r="D68" s="76"/>
      <c r="E68" s="76"/>
      <c r="F68" s="76"/>
      <c r="G68" s="67"/>
      <c r="H68" s="76"/>
      <c r="I68" s="76"/>
      <c r="J68" s="77"/>
      <c r="K68" s="190"/>
      <c r="L68" s="190"/>
      <c r="M68" s="190"/>
    </row>
    <row r="69" spans="1:13" ht="15.75">
      <c r="A69" s="159"/>
      <c r="B69" s="159" t="s">
        <v>145</v>
      </c>
      <c r="C69" s="159"/>
      <c r="D69" s="159"/>
      <c r="E69" s="159"/>
      <c r="F69" s="194">
        <v>198</v>
      </c>
      <c r="G69" s="188"/>
      <c r="H69" s="183">
        <f>I69+I69*0.05</f>
        <v>142.76780752500002</v>
      </c>
      <c r="I69" s="183">
        <f>J69+J69*0.05</f>
        <v>135.96934050000002</v>
      </c>
      <c r="J69" s="183">
        <f>K69+K69*0.05</f>
        <v>129.49461000000002</v>
      </c>
      <c r="K69" s="184">
        <f>L69+L69*0.07</f>
        <v>123.32820000000001</v>
      </c>
      <c r="L69" s="184">
        <f>M69+M69*0.02</f>
        <v>115.26</v>
      </c>
      <c r="M69" s="185">
        <v>113</v>
      </c>
    </row>
    <row r="70" spans="1:13" ht="15.75">
      <c r="A70" s="159"/>
      <c r="B70" s="159" t="s">
        <v>146</v>
      </c>
      <c r="C70" s="159"/>
      <c r="D70" s="159"/>
      <c r="E70" s="159"/>
      <c r="F70" s="194"/>
      <c r="G70" s="189"/>
      <c r="H70" s="183"/>
      <c r="I70" s="183"/>
      <c r="J70" s="183"/>
      <c r="K70" s="184"/>
      <c r="L70" s="184"/>
      <c r="M70" s="185"/>
    </row>
    <row r="71" spans="1:13" ht="15.75" customHeight="1">
      <c r="A71" s="75" t="s">
        <v>147</v>
      </c>
      <c r="B71" s="76"/>
      <c r="C71" s="76"/>
      <c r="D71" s="76"/>
      <c r="E71" s="76"/>
      <c r="F71" s="76"/>
      <c r="G71" s="67"/>
      <c r="H71" s="76"/>
      <c r="I71" s="76"/>
      <c r="J71" s="77"/>
      <c r="K71" s="190"/>
      <c r="L71" s="190"/>
      <c r="M71" s="190"/>
    </row>
    <row r="72" spans="1:13" ht="16.5" thickBot="1">
      <c r="A72" s="191"/>
      <c r="B72" s="159" t="s">
        <v>148</v>
      </c>
      <c r="C72" s="159"/>
      <c r="D72" s="159"/>
      <c r="E72" s="159"/>
      <c r="F72" s="55">
        <v>350</v>
      </c>
      <c r="G72" s="79">
        <v>340</v>
      </c>
      <c r="H72" s="56">
        <f>I72+I72*0.05</f>
        <v>248.896089225</v>
      </c>
      <c r="I72" s="56">
        <f>J72+J72*0.05</f>
        <v>237.04389449999999</v>
      </c>
      <c r="J72" s="56">
        <f>K72+K72*0.05</f>
        <v>225.75609</v>
      </c>
      <c r="K72" s="56">
        <f>L72+L72*0.07</f>
        <v>215.00579999999999</v>
      </c>
      <c r="L72" s="56">
        <f>M72+M72*0.02</f>
        <v>200.94</v>
      </c>
      <c r="M72" s="57">
        <v>197</v>
      </c>
    </row>
    <row r="73" spans="1:13" ht="16.5" thickBot="1">
      <c r="A73" s="192"/>
      <c r="B73" s="159" t="s">
        <v>149</v>
      </c>
      <c r="C73" s="159"/>
      <c r="D73" s="159"/>
      <c r="E73" s="159"/>
      <c r="F73" s="55">
        <v>350</v>
      </c>
      <c r="G73" s="79">
        <v>340</v>
      </c>
      <c r="H73" s="56">
        <f t="shared" ref="H73:J78" si="22">I73+I73*0.05</f>
        <v>248.896089225</v>
      </c>
      <c r="I73" s="56">
        <f t="shared" si="22"/>
        <v>237.04389449999999</v>
      </c>
      <c r="J73" s="56">
        <f t="shared" si="22"/>
        <v>225.75609</v>
      </c>
      <c r="K73" s="56">
        <f t="shared" ref="K73:K76" si="23">L73+L73*0.07</f>
        <v>215.00579999999999</v>
      </c>
      <c r="L73" s="56">
        <f t="shared" ref="L73:L78" si="24">M73+M73*0.02</f>
        <v>200.94</v>
      </c>
      <c r="M73" s="57">
        <v>197</v>
      </c>
    </row>
    <row r="74" spans="1:13" ht="16.5" thickBot="1">
      <c r="A74" s="192"/>
      <c r="B74" s="159" t="s">
        <v>150</v>
      </c>
      <c r="C74" s="159"/>
      <c r="D74" s="159"/>
      <c r="E74" s="159"/>
      <c r="F74" s="55">
        <v>350</v>
      </c>
      <c r="G74" s="79">
        <v>340</v>
      </c>
      <c r="H74" s="56">
        <f t="shared" si="22"/>
        <v>248.896089225</v>
      </c>
      <c r="I74" s="56">
        <f t="shared" si="22"/>
        <v>237.04389449999999</v>
      </c>
      <c r="J74" s="56">
        <f t="shared" si="22"/>
        <v>225.75609</v>
      </c>
      <c r="K74" s="56">
        <f t="shared" si="23"/>
        <v>215.00579999999999</v>
      </c>
      <c r="L74" s="56">
        <f t="shared" si="24"/>
        <v>200.94</v>
      </c>
      <c r="M74" s="57">
        <v>197</v>
      </c>
    </row>
    <row r="75" spans="1:13" ht="16.5" thickBot="1">
      <c r="A75" s="192"/>
      <c r="B75" s="159" t="s">
        <v>151</v>
      </c>
      <c r="C75" s="159"/>
      <c r="D75" s="159"/>
      <c r="E75" s="159"/>
      <c r="F75" s="55">
        <v>350</v>
      </c>
      <c r="G75" s="79">
        <v>340</v>
      </c>
      <c r="H75" s="56">
        <f t="shared" si="22"/>
        <v>248.896089225</v>
      </c>
      <c r="I75" s="56">
        <f t="shared" si="22"/>
        <v>237.04389449999999</v>
      </c>
      <c r="J75" s="56">
        <f t="shared" si="22"/>
        <v>225.75609</v>
      </c>
      <c r="K75" s="56">
        <f t="shared" si="23"/>
        <v>215.00579999999999</v>
      </c>
      <c r="L75" s="56">
        <f t="shared" si="24"/>
        <v>200.94</v>
      </c>
      <c r="M75" s="57">
        <v>197</v>
      </c>
    </row>
    <row r="76" spans="1:13" ht="16.5" thickBot="1">
      <c r="A76" s="193"/>
      <c r="B76" s="159" t="s">
        <v>152</v>
      </c>
      <c r="C76" s="159"/>
      <c r="D76" s="159"/>
      <c r="E76" s="159"/>
      <c r="F76" s="55">
        <v>350</v>
      </c>
      <c r="G76" s="79">
        <v>340</v>
      </c>
      <c r="H76" s="56">
        <f t="shared" si="22"/>
        <v>248.896089225</v>
      </c>
      <c r="I76" s="56">
        <f t="shared" si="22"/>
        <v>237.04389449999999</v>
      </c>
      <c r="J76" s="56">
        <f t="shared" si="22"/>
        <v>225.75609</v>
      </c>
      <c r="K76" s="56">
        <f t="shared" si="23"/>
        <v>215.00579999999999</v>
      </c>
      <c r="L76" s="56">
        <f t="shared" si="24"/>
        <v>200.94</v>
      </c>
      <c r="M76" s="57">
        <v>197</v>
      </c>
    </row>
    <row r="77" spans="1:13" ht="15.75" customHeight="1">
      <c r="A77" s="75" t="s">
        <v>153</v>
      </c>
      <c r="B77" s="76"/>
      <c r="C77" s="76"/>
      <c r="D77" s="76"/>
      <c r="E77" s="76"/>
      <c r="F77" s="76"/>
      <c r="G77" s="67">
        <v>394.24813479004075</v>
      </c>
      <c r="H77" s="68">
        <f t="shared" si="22"/>
        <v>0</v>
      </c>
      <c r="I77" s="68">
        <f t="shared" si="22"/>
        <v>0</v>
      </c>
      <c r="J77" s="68">
        <f t="shared" si="22"/>
        <v>0</v>
      </c>
      <c r="K77" s="80"/>
      <c r="L77" s="68">
        <f t="shared" si="24"/>
        <v>0</v>
      </c>
      <c r="M77" s="81"/>
    </row>
    <row r="78" spans="1:13" ht="87" customHeight="1">
      <c r="A78" s="60"/>
      <c r="B78" s="159" t="s">
        <v>154</v>
      </c>
      <c r="C78" s="159"/>
      <c r="D78" s="159"/>
      <c r="E78" s="159"/>
      <c r="F78" s="55">
        <v>700</v>
      </c>
      <c r="G78" s="67">
        <v>500</v>
      </c>
      <c r="H78" s="68">
        <f t="shared" si="22"/>
        <v>335.71125000000001</v>
      </c>
      <c r="I78" s="68">
        <f t="shared" si="22"/>
        <v>319.72500000000002</v>
      </c>
      <c r="J78" s="68">
        <f t="shared" si="22"/>
        <v>304.5</v>
      </c>
      <c r="K78" s="56">
        <v>290</v>
      </c>
      <c r="L78" s="68">
        <f t="shared" si="24"/>
        <v>193.8</v>
      </c>
      <c r="M78" s="57">
        <v>190</v>
      </c>
    </row>
  </sheetData>
  <mergeCells count="91">
    <mergeCell ref="K68:M68"/>
    <mergeCell ref="A69:A70"/>
    <mergeCell ref="B69:E69"/>
    <mergeCell ref="F69:F70"/>
    <mergeCell ref="H69:H70"/>
    <mergeCell ref="I69:I70"/>
    <mergeCell ref="B78:E78"/>
    <mergeCell ref="K71:M71"/>
    <mergeCell ref="A72:A76"/>
    <mergeCell ref="B72:E72"/>
    <mergeCell ref="B73:E73"/>
    <mergeCell ref="B74:E74"/>
    <mergeCell ref="B75:E75"/>
    <mergeCell ref="B76:E76"/>
    <mergeCell ref="J69:J70"/>
    <mergeCell ref="K69:K70"/>
    <mergeCell ref="L69:L70"/>
    <mergeCell ref="M69:M70"/>
    <mergeCell ref="B70:E70"/>
    <mergeCell ref="G69:G70"/>
    <mergeCell ref="F1:J1"/>
    <mergeCell ref="F2:J2"/>
    <mergeCell ref="B3:J3"/>
    <mergeCell ref="F5:M5"/>
    <mergeCell ref="B13:E13"/>
    <mergeCell ref="A4:M4"/>
    <mergeCell ref="A5:A7"/>
    <mergeCell ref="B5:E7"/>
    <mergeCell ref="B8:E8"/>
    <mergeCell ref="A9:A21"/>
    <mergeCell ref="B9:E9"/>
    <mergeCell ref="B10:E10"/>
    <mergeCell ref="B11:E11"/>
    <mergeCell ref="B12:E12"/>
    <mergeCell ref="G6:G7"/>
    <mergeCell ref="B14:E14"/>
    <mergeCell ref="B15:E15"/>
    <mergeCell ref="B16:E16"/>
    <mergeCell ref="B17:E17"/>
    <mergeCell ref="B18:E18"/>
    <mergeCell ref="A23:A35"/>
    <mergeCell ref="B36:E36"/>
    <mergeCell ref="B45:E45"/>
    <mergeCell ref="B46:E46"/>
    <mergeCell ref="A37:A48"/>
    <mergeCell ref="B48:E48"/>
    <mergeCell ref="B34:E34"/>
    <mergeCell ref="B35:E35"/>
    <mergeCell ref="B29:E29"/>
    <mergeCell ref="B30:E30"/>
    <mergeCell ref="B31:E31"/>
    <mergeCell ref="B32:E32"/>
    <mergeCell ref="B33:E33"/>
    <mergeCell ref="B28:E28"/>
    <mergeCell ref="B37:E37"/>
    <mergeCell ref="B38:E38"/>
    <mergeCell ref="B39:E39"/>
    <mergeCell ref="B19:E19"/>
    <mergeCell ref="B20:E20"/>
    <mergeCell ref="B21:E21"/>
    <mergeCell ref="B22:E22"/>
    <mergeCell ref="B23:E23"/>
    <mergeCell ref="B24:E24"/>
    <mergeCell ref="B25:E25"/>
    <mergeCell ref="B26:E26"/>
    <mergeCell ref="B27:E27"/>
    <mergeCell ref="B49:E49"/>
    <mergeCell ref="B40:E40"/>
    <mergeCell ref="B41:E41"/>
    <mergeCell ref="B42:E42"/>
    <mergeCell ref="B43:E43"/>
    <mergeCell ref="B44:E44"/>
    <mergeCell ref="B47:E47"/>
    <mergeCell ref="B66:E66"/>
    <mergeCell ref="A63:A66"/>
    <mergeCell ref="B63:E63"/>
    <mergeCell ref="B65:E65"/>
    <mergeCell ref="B64:E64"/>
    <mergeCell ref="A50:A61"/>
    <mergeCell ref="B50:E50"/>
    <mergeCell ref="B51:E51"/>
    <mergeCell ref="B52:E52"/>
    <mergeCell ref="B53:E53"/>
    <mergeCell ref="B60:E60"/>
    <mergeCell ref="B55:E55"/>
    <mergeCell ref="B56:E56"/>
    <mergeCell ref="B57:E57"/>
    <mergeCell ref="B58:E58"/>
    <mergeCell ref="B61:E61"/>
    <mergeCell ref="B59:E59"/>
    <mergeCell ref="B54:E54"/>
  </mergeCells>
  <pageMargins left="0.31496062992125984" right="0.31496062992125984" top="0.19685039370078741" bottom="0.35433070866141736" header="0.31496062992125984" footer="0.31496062992125984"/>
  <pageSetup paperSize="9" scale="71" fitToHeight="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4"/>
  <sheetViews>
    <sheetView workbookViewId="0">
      <selection activeCell="D35" sqref="D35"/>
    </sheetView>
  </sheetViews>
  <sheetFormatPr defaultRowHeight="15"/>
  <cols>
    <col min="1" max="1" width="31.85546875" customWidth="1"/>
    <col min="2" max="2" width="29.85546875" customWidth="1"/>
    <col min="3" max="4" width="9.42578125" style="45" customWidth="1"/>
    <col min="5" max="6" width="7.85546875" style="20" customWidth="1"/>
    <col min="7" max="7" width="9.28515625" style="20" customWidth="1"/>
    <col min="8" max="8" width="8.7109375" style="20" customWidth="1"/>
    <col min="9" max="9" width="10" style="20" customWidth="1"/>
    <col min="10" max="10" width="8.28515625" style="20" customWidth="1"/>
    <col min="11" max="11" width="4.7109375" customWidth="1"/>
    <col min="12" max="12" width="0.5703125" hidden="1" customWidth="1"/>
  </cols>
  <sheetData>
    <row r="1" spans="1:10" ht="15.75">
      <c r="A1" s="22"/>
      <c r="B1" s="22"/>
      <c r="C1" s="23"/>
      <c r="D1" s="23"/>
      <c r="E1" s="196" t="s">
        <v>51</v>
      </c>
      <c r="F1" s="196"/>
      <c r="G1" s="196"/>
      <c r="H1" s="196"/>
      <c r="I1" s="196"/>
    </row>
    <row r="2" spans="1:10" ht="15.75">
      <c r="A2" s="22"/>
      <c r="B2" s="22"/>
      <c r="C2" s="23"/>
      <c r="D2" s="23"/>
      <c r="E2" s="197" t="s">
        <v>52</v>
      </c>
      <c r="F2" s="197"/>
      <c r="G2" s="197"/>
      <c r="H2" s="197"/>
      <c r="I2" s="197"/>
    </row>
    <row r="3" spans="1:10" ht="15.75">
      <c r="A3" s="22"/>
      <c r="B3" s="22"/>
      <c r="C3" s="23"/>
      <c r="D3" s="23"/>
      <c r="E3" s="196"/>
      <c r="F3" s="196"/>
      <c r="G3" s="196"/>
      <c r="H3" s="196"/>
      <c r="I3" s="196"/>
    </row>
    <row r="4" spans="1:10" ht="15.75">
      <c r="A4" s="22"/>
      <c r="B4" s="22"/>
      <c r="C4" s="23"/>
      <c r="D4" s="23"/>
      <c r="E4" s="198" t="s">
        <v>53</v>
      </c>
      <c r="F4" s="198"/>
      <c r="G4" s="198"/>
      <c r="H4" s="198"/>
      <c r="I4" s="198"/>
    </row>
    <row r="5" spans="1:10" ht="15.75">
      <c r="A5" s="22"/>
      <c r="B5" s="35" t="s">
        <v>143</v>
      </c>
      <c r="C5" s="23"/>
      <c r="D5" s="23"/>
      <c r="E5" s="196" t="s">
        <v>54</v>
      </c>
      <c r="F5" s="196"/>
      <c r="G5" s="196"/>
      <c r="H5" s="196"/>
      <c r="I5" s="196"/>
    </row>
    <row r="6" spans="1:10" ht="64.150000000000006" customHeight="1">
      <c r="A6" s="24" t="s">
        <v>55</v>
      </c>
      <c r="B6" s="24" t="s">
        <v>56</v>
      </c>
      <c r="C6" s="33" t="s">
        <v>73</v>
      </c>
      <c r="D6" s="83" t="s">
        <v>159</v>
      </c>
      <c r="E6" s="82" t="s">
        <v>71</v>
      </c>
      <c r="F6" s="82" t="s">
        <v>75</v>
      </c>
      <c r="G6" s="82" t="s">
        <v>74</v>
      </c>
      <c r="H6" s="33" t="s">
        <v>72</v>
      </c>
      <c r="I6" s="33" t="s">
        <v>76</v>
      </c>
      <c r="J6" s="34" t="s">
        <v>79</v>
      </c>
    </row>
    <row r="7" spans="1:10" ht="22.9" customHeight="1">
      <c r="A7" s="24"/>
      <c r="B7" s="24"/>
      <c r="C7" s="33" t="s">
        <v>87</v>
      </c>
      <c r="D7" s="33"/>
      <c r="E7" s="82" t="s">
        <v>81</v>
      </c>
      <c r="F7" s="82" t="s">
        <v>82</v>
      </c>
      <c r="G7" s="82" t="s">
        <v>83</v>
      </c>
      <c r="H7" s="33" t="s">
        <v>84</v>
      </c>
      <c r="I7" s="33" t="s">
        <v>85</v>
      </c>
      <c r="J7" s="38" t="s">
        <v>86</v>
      </c>
    </row>
    <row r="8" spans="1:10" ht="15.75">
      <c r="A8" s="195" t="s">
        <v>57</v>
      </c>
      <c r="B8" s="195"/>
      <c r="C8" s="195"/>
      <c r="D8" s="195"/>
      <c r="E8" s="195"/>
      <c r="F8" s="195"/>
      <c r="G8" s="195"/>
      <c r="H8" s="195"/>
      <c r="I8" s="195"/>
      <c r="J8" s="43"/>
    </row>
    <row r="9" spans="1:10" ht="15.75">
      <c r="A9" s="25" t="s">
        <v>58</v>
      </c>
      <c r="B9" s="169"/>
      <c r="C9" s="26">
        <v>546</v>
      </c>
      <c r="D9" s="27">
        <v>520.66666815229314</v>
      </c>
      <c r="E9" s="27">
        <f>F9+F9*0.05</f>
        <v>457.36235685000003</v>
      </c>
      <c r="F9" s="27">
        <f>G9+G9*0.05</f>
        <v>435.58319700000004</v>
      </c>
      <c r="G9" s="27">
        <f>H9+H9*0.05</f>
        <v>414.84114000000005</v>
      </c>
      <c r="H9" s="27">
        <f>I9+I9*0.07</f>
        <v>395.08680000000004</v>
      </c>
      <c r="I9" s="28">
        <f>J9+J9*0.02</f>
        <v>369.24</v>
      </c>
      <c r="J9" s="42">
        <v>362</v>
      </c>
    </row>
    <row r="10" spans="1:10" ht="31.5">
      <c r="A10" s="25" t="s">
        <v>59</v>
      </c>
      <c r="B10" s="157"/>
      <c r="C10" s="26">
        <v>608</v>
      </c>
      <c r="D10" s="27">
        <v>579.7113418602853</v>
      </c>
      <c r="E10" s="27">
        <f t="shared" ref="E10:E16" si="0">F10+F10*0.05</f>
        <v>520.53395310000008</v>
      </c>
      <c r="F10" s="27">
        <f t="shared" ref="F10:F16" si="1">G10+G10*0.05</f>
        <v>495.74662200000006</v>
      </c>
      <c r="G10" s="27">
        <f t="shared" ref="G10:G16" si="2">H10+H10*0.05</f>
        <v>472.13964000000004</v>
      </c>
      <c r="H10" s="27">
        <f t="shared" ref="H10:H16" si="3">I10+I10*0.07</f>
        <v>449.65680000000003</v>
      </c>
      <c r="I10" s="28">
        <f t="shared" ref="I10:I16" si="4">J10+J10*0.02</f>
        <v>420.24</v>
      </c>
      <c r="J10" s="42">
        <v>412</v>
      </c>
    </row>
    <row r="11" spans="1:10" ht="31.5">
      <c r="A11" s="25" t="s">
        <v>60</v>
      </c>
      <c r="B11" s="157"/>
      <c r="C11" s="26">
        <v>648</v>
      </c>
      <c r="D11" s="27">
        <v>617.28522512900747</v>
      </c>
      <c r="E11" s="27">
        <f t="shared" si="0"/>
        <v>563.49063854999997</v>
      </c>
      <c r="F11" s="27">
        <f t="shared" si="1"/>
        <v>536.65775099999996</v>
      </c>
      <c r="G11" s="27">
        <f t="shared" si="2"/>
        <v>511.10262</v>
      </c>
      <c r="H11" s="27">
        <f t="shared" si="3"/>
        <v>486.76440000000002</v>
      </c>
      <c r="I11" s="28">
        <f t="shared" si="4"/>
        <v>454.92</v>
      </c>
      <c r="J11" s="42">
        <v>446</v>
      </c>
    </row>
    <row r="12" spans="1:10" ht="31.5">
      <c r="A12" s="25" t="s">
        <v>61</v>
      </c>
      <c r="B12" s="157"/>
      <c r="C12" s="26">
        <v>687</v>
      </c>
      <c r="D12" s="27">
        <v>654.85910839772941</v>
      </c>
      <c r="E12" s="27">
        <f t="shared" si="0"/>
        <v>605.18389207500002</v>
      </c>
      <c r="F12" s="27">
        <f t="shared" si="1"/>
        <v>576.3656115</v>
      </c>
      <c r="G12" s="27">
        <f t="shared" si="2"/>
        <v>548.91962999999998</v>
      </c>
      <c r="H12" s="27">
        <f t="shared" si="3"/>
        <v>522.78059999999994</v>
      </c>
      <c r="I12" s="28">
        <f t="shared" si="4"/>
        <v>488.58</v>
      </c>
      <c r="J12" s="42">
        <v>479</v>
      </c>
    </row>
    <row r="13" spans="1:10" ht="31.5">
      <c r="A13" s="25" t="s">
        <v>62</v>
      </c>
      <c r="B13" s="157"/>
      <c r="C13" s="26">
        <v>732</v>
      </c>
      <c r="D13" s="27">
        <v>697.8006892762694</v>
      </c>
      <c r="E13" s="27">
        <f t="shared" si="0"/>
        <v>649.40400944999999</v>
      </c>
      <c r="F13" s="27">
        <f t="shared" si="1"/>
        <v>618.480009</v>
      </c>
      <c r="G13" s="27">
        <f t="shared" si="2"/>
        <v>589.02858000000003</v>
      </c>
      <c r="H13" s="27">
        <f t="shared" si="3"/>
        <v>560.9796</v>
      </c>
      <c r="I13" s="28">
        <f t="shared" si="4"/>
        <v>524.28</v>
      </c>
      <c r="J13" s="42">
        <v>514</v>
      </c>
    </row>
    <row r="14" spans="1:10" ht="31.5">
      <c r="A14" s="25" t="s">
        <v>63</v>
      </c>
      <c r="B14" s="157"/>
      <c r="C14" s="26">
        <v>766</v>
      </c>
      <c r="D14" s="27">
        <v>730.0068749351741</v>
      </c>
      <c r="E14" s="27">
        <f t="shared" si="0"/>
        <v>694.88755875000004</v>
      </c>
      <c r="F14" s="27">
        <f t="shared" si="1"/>
        <v>661.79767500000003</v>
      </c>
      <c r="G14" s="27">
        <f t="shared" si="2"/>
        <v>630.2835</v>
      </c>
      <c r="H14" s="27">
        <f t="shared" si="3"/>
        <v>600.27</v>
      </c>
      <c r="I14" s="28">
        <f t="shared" si="4"/>
        <v>561</v>
      </c>
      <c r="J14" s="42">
        <v>550</v>
      </c>
    </row>
    <row r="15" spans="1:10" ht="31.5">
      <c r="A15" s="25" t="s">
        <v>64</v>
      </c>
      <c r="B15" s="157"/>
      <c r="C15" s="26">
        <v>817</v>
      </c>
      <c r="D15" s="27">
        <v>778.3161534235312</v>
      </c>
      <c r="E15" s="27">
        <f t="shared" si="0"/>
        <v>739.10767612500001</v>
      </c>
      <c r="F15" s="27">
        <f t="shared" si="1"/>
        <v>703.91207250000002</v>
      </c>
      <c r="G15" s="27">
        <f t="shared" si="2"/>
        <v>670.39245000000005</v>
      </c>
      <c r="H15" s="27">
        <f t="shared" si="3"/>
        <v>638.46900000000005</v>
      </c>
      <c r="I15" s="28">
        <f t="shared" si="4"/>
        <v>596.70000000000005</v>
      </c>
      <c r="J15" s="42">
        <v>585</v>
      </c>
    </row>
    <row r="16" spans="1:10" ht="31.5">
      <c r="A16" s="25" t="s">
        <v>70</v>
      </c>
      <c r="B16" s="158"/>
      <c r="C16" s="26">
        <v>880</v>
      </c>
      <c r="D16" s="26">
        <v>820</v>
      </c>
      <c r="E16" s="27">
        <f t="shared" si="0"/>
        <v>777.01063387500005</v>
      </c>
      <c r="F16" s="27">
        <f t="shared" si="1"/>
        <v>740.01012750000007</v>
      </c>
      <c r="G16" s="27">
        <f t="shared" si="2"/>
        <v>704.77155000000005</v>
      </c>
      <c r="H16" s="27">
        <f t="shared" si="3"/>
        <v>671.21100000000001</v>
      </c>
      <c r="I16" s="28">
        <f t="shared" si="4"/>
        <v>627.29999999999995</v>
      </c>
      <c r="J16" s="42">
        <v>615</v>
      </c>
    </row>
    <row r="17" spans="1:10" ht="15.75">
      <c r="A17" s="195" t="s">
        <v>65</v>
      </c>
      <c r="B17" s="195"/>
      <c r="C17" s="195"/>
      <c r="D17" s="195"/>
      <c r="E17" s="195"/>
      <c r="F17" s="195"/>
      <c r="G17" s="195"/>
      <c r="H17" s="195"/>
      <c r="I17" s="195"/>
      <c r="J17" s="44"/>
    </row>
    <row r="18" spans="1:10" ht="15.75">
      <c r="A18" s="25" t="s">
        <v>58</v>
      </c>
      <c r="B18" s="169"/>
      <c r="C18" s="26">
        <v>591</v>
      </c>
      <c r="D18" s="27">
        <v>563.60824903083289</v>
      </c>
      <c r="E18" s="27">
        <f>F18+F18*0.05</f>
        <v>502.84590614999996</v>
      </c>
      <c r="F18" s="27">
        <f>G18+G18*0.05</f>
        <v>478.90086299999996</v>
      </c>
      <c r="G18" s="27">
        <f>H18+H18*0.05</f>
        <v>456.09605999999997</v>
      </c>
      <c r="H18" s="27">
        <f>I18+I18*0.07</f>
        <v>434.37719999999996</v>
      </c>
      <c r="I18" s="28">
        <f>J18+J18*0.02</f>
        <v>405.96</v>
      </c>
      <c r="J18" s="42">
        <v>398</v>
      </c>
    </row>
    <row r="19" spans="1:10" ht="31.5">
      <c r="A19" s="25" t="s">
        <v>59</v>
      </c>
      <c r="B19" s="157"/>
      <c r="C19" s="26">
        <v>59</v>
      </c>
      <c r="D19" s="27">
        <v>628.02062034864241</v>
      </c>
      <c r="E19" s="27">
        <f t="shared" ref="E19:E25" si="5">F19+F19*0.05</f>
        <v>577.38838972500002</v>
      </c>
      <c r="F19" s="27">
        <f t="shared" ref="F19:F25" si="6">G19+G19*0.05</f>
        <v>549.89370450000001</v>
      </c>
      <c r="G19" s="27">
        <f t="shared" ref="G19:G25" si="7">H19+H19*0.05</f>
        <v>523.70829000000003</v>
      </c>
      <c r="H19" s="27">
        <f t="shared" ref="H19:H25" si="8">I19+I19*0.07</f>
        <v>498.76979999999998</v>
      </c>
      <c r="I19" s="28">
        <f t="shared" ref="I19:I25" si="9">J19+J19*0.02</f>
        <v>466.14</v>
      </c>
      <c r="J19" s="42">
        <v>457</v>
      </c>
    </row>
    <row r="20" spans="1:10" ht="31.5">
      <c r="A20" s="25" t="s">
        <v>60</v>
      </c>
      <c r="B20" s="157"/>
      <c r="C20" s="26">
        <v>710</v>
      </c>
      <c r="D20" s="27">
        <v>676.32989883699952</v>
      </c>
      <c r="E20" s="27">
        <f t="shared" si="5"/>
        <v>627.92566672500004</v>
      </c>
      <c r="F20" s="27">
        <f t="shared" si="6"/>
        <v>598.02444450000007</v>
      </c>
      <c r="G20" s="27">
        <f t="shared" si="7"/>
        <v>569.54709000000003</v>
      </c>
      <c r="H20" s="27">
        <f t="shared" si="8"/>
        <v>542.42579999999998</v>
      </c>
      <c r="I20" s="28">
        <f t="shared" si="9"/>
        <v>506.94</v>
      </c>
      <c r="J20" s="42">
        <v>497</v>
      </c>
    </row>
    <row r="21" spans="1:10" ht="31.5">
      <c r="A21" s="25" t="s">
        <v>61</v>
      </c>
      <c r="B21" s="157"/>
      <c r="C21" s="26">
        <v>760</v>
      </c>
      <c r="D21" s="27">
        <v>724.63917732535674</v>
      </c>
      <c r="E21" s="27">
        <f t="shared" si="5"/>
        <v>677.19951179999998</v>
      </c>
      <c r="F21" s="27">
        <f t="shared" si="6"/>
        <v>644.95191599999998</v>
      </c>
      <c r="G21" s="27">
        <f t="shared" si="7"/>
        <v>614.23991999999998</v>
      </c>
      <c r="H21" s="27">
        <f t="shared" si="8"/>
        <v>584.99040000000002</v>
      </c>
      <c r="I21" s="28">
        <f t="shared" si="9"/>
        <v>546.72</v>
      </c>
      <c r="J21" s="42">
        <v>536</v>
      </c>
    </row>
    <row r="22" spans="1:10" ht="31.5">
      <c r="A22" s="25" t="s">
        <v>62</v>
      </c>
      <c r="B22" s="157"/>
      <c r="C22" s="26">
        <v>800</v>
      </c>
      <c r="D22" s="27">
        <v>762.2130605940788</v>
      </c>
      <c r="E22" s="27">
        <f t="shared" si="5"/>
        <v>729.00022072499996</v>
      </c>
      <c r="F22" s="27">
        <f t="shared" si="6"/>
        <v>694.28592449999996</v>
      </c>
      <c r="G22" s="27">
        <f t="shared" si="7"/>
        <v>661.22469000000001</v>
      </c>
      <c r="H22" s="27">
        <f t="shared" si="8"/>
        <v>629.73779999999999</v>
      </c>
      <c r="I22" s="28">
        <f t="shared" si="9"/>
        <v>588.54</v>
      </c>
      <c r="J22" s="42">
        <v>577</v>
      </c>
    </row>
    <row r="23" spans="1:10" ht="31.5">
      <c r="A23" s="25" t="s">
        <v>63</v>
      </c>
      <c r="B23" s="157"/>
      <c r="C23" s="26">
        <v>851</v>
      </c>
      <c r="D23" s="27">
        <v>810.52233908243579</v>
      </c>
      <c r="E23" s="27">
        <f t="shared" si="5"/>
        <v>782.06436157500002</v>
      </c>
      <c r="F23" s="27">
        <f t="shared" si="6"/>
        <v>744.82320149999998</v>
      </c>
      <c r="G23" s="27">
        <f t="shared" si="7"/>
        <v>709.35542999999996</v>
      </c>
      <c r="H23" s="27">
        <f t="shared" si="8"/>
        <v>675.57659999999998</v>
      </c>
      <c r="I23" s="28">
        <f t="shared" si="9"/>
        <v>631.38</v>
      </c>
      <c r="J23" s="42">
        <v>619</v>
      </c>
    </row>
    <row r="24" spans="1:10" ht="31.5">
      <c r="A24" s="25" t="s">
        <v>64</v>
      </c>
      <c r="B24" s="157"/>
      <c r="C24" s="26">
        <v>901</v>
      </c>
      <c r="D24" s="27">
        <v>858.8316175707929</v>
      </c>
      <c r="E24" s="27">
        <f t="shared" si="5"/>
        <v>827.54791087500007</v>
      </c>
      <c r="F24" s="27">
        <f t="shared" si="6"/>
        <v>788.14086750000001</v>
      </c>
      <c r="G24" s="27">
        <f t="shared" si="7"/>
        <v>750.61035000000004</v>
      </c>
      <c r="H24" s="27">
        <f t="shared" si="8"/>
        <v>714.86700000000008</v>
      </c>
      <c r="I24" s="28">
        <f t="shared" si="9"/>
        <v>668.1</v>
      </c>
      <c r="J24" s="42">
        <v>655</v>
      </c>
    </row>
    <row r="25" spans="1:10" ht="31.5">
      <c r="A25" s="25" t="s">
        <v>70</v>
      </c>
      <c r="B25" s="158"/>
      <c r="C25" s="26">
        <v>950</v>
      </c>
      <c r="D25" s="26">
        <v>900</v>
      </c>
      <c r="E25" s="27">
        <f t="shared" si="5"/>
        <v>871.76802824999993</v>
      </c>
      <c r="F25" s="27">
        <f t="shared" si="6"/>
        <v>830.25526499999989</v>
      </c>
      <c r="G25" s="27">
        <f t="shared" si="7"/>
        <v>790.71929999999986</v>
      </c>
      <c r="H25" s="27">
        <f t="shared" si="8"/>
        <v>753.06599999999992</v>
      </c>
      <c r="I25" s="28">
        <f t="shared" si="9"/>
        <v>703.8</v>
      </c>
      <c r="J25" s="42">
        <v>690</v>
      </c>
    </row>
    <row r="26" spans="1:10" ht="15.75">
      <c r="A26" s="195" t="s">
        <v>66</v>
      </c>
      <c r="B26" s="195"/>
      <c r="C26" s="195"/>
      <c r="D26" s="195"/>
      <c r="E26" s="195"/>
      <c r="F26" s="195"/>
      <c r="G26" s="195"/>
      <c r="H26" s="195"/>
      <c r="I26" s="195"/>
      <c r="J26" s="44"/>
    </row>
    <row r="27" spans="1:10" ht="15.75">
      <c r="A27" s="25" t="s">
        <v>58</v>
      </c>
      <c r="B27" s="169"/>
      <c r="C27" s="26">
        <v>625</v>
      </c>
      <c r="D27" s="27">
        <v>595.8144346897376</v>
      </c>
      <c r="E27" s="27">
        <f>F27+F27*0.05</f>
        <v>543.2757277500001</v>
      </c>
      <c r="F27" s="27">
        <f>G27+G27*0.05</f>
        <v>517.40545500000007</v>
      </c>
      <c r="G27" s="27">
        <f>H27+H27*0.05</f>
        <v>492.76710000000003</v>
      </c>
      <c r="H27" s="27">
        <f>I27+I27*0.07</f>
        <v>469.30200000000002</v>
      </c>
      <c r="I27" s="28">
        <f>J27+J27*0.02</f>
        <v>438.6</v>
      </c>
      <c r="J27" s="58">
        <v>430</v>
      </c>
    </row>
    <row r="28" spans="1:10" ht="31.5">
      <c r="A28" s="25" t="s">
        <v>59</v>
      </c>
      <c r="B28" s="157"/>
      <c r="C28" s="26">
        <v>704</v>
      </c>
      <c r="D28" s="27">
        <v>670.96220122718216</v>
      </c>
      <c r="E28" s="27">
        <f t="shared" ref="E28:E34" si="10">F28+F28*0.05</f>
        <v>622.87193902500007</v>
      </c>
      <c r="F28" s="27">
        <f t="shared" ref="F28:F34" si="11">G28+G28*0.05</f>
        <v>593.21137050000004</v>
      </c>
      <c r="G28" s="27">
        <f t="shared" ref="G28:G34" si="12">H28+H28*0.05</f>
        <v>564.96321</v>
      </c>
      <c r="H28" s="27">
        <f t="shared" ref="H28:H34" si="13">I28+I28*0.07</f>
        <v>538.06020000000001</v>
      </c>
      <c r="I28" s="28">
        <f t="shared" ref="I28:I34" si="14">J28+J28*0.02</f>
        <v>502.86</v>
      </c>
      <c r="J28" s="58">
        <v>493</v>
      </c>
    </row>
    <row r="29" spans="1:10" ht="31.5">
      <c r="A29" s="25" t="s">
        <v>60</v>
      </c>
      <c r="B29" s="157"/>
      <c r="C29" s="26">
        <v>760</v>
      </c>
      <c r="D29" s="27">
        <v>724.63917732535674</v>
      </c>
      <c r="E29" s="27">
        <f t="shared" si="10"/>
        <v>678.46294372500006</v>
      </c>
      <c r="F29" s="27">
        <f t="shared" si="11"/>
        <v>646.15518450000002</v>
      </c>
      <c r="G29" s="27">
        <f t="shared" si="12"/>
        <v>615.38589000000002</v>
      </c>
      <c r="H29" s="27">
        <f t="shared" si="13"/>
        <v>586.08180000000004</v>
      </c>
      <c r="I29" s="28">
        <f t="shared" si="14"/>
        <v>547.74</v>
      </c>
      <c r="J29" s="58">
        <v>537</v>
      </c>
    </row>
    <row r="30" spans="1:10" ht="31.5">
      <c r="A30" s="25" t="s">
        <v>61</v>
      </c>
      <c r="B30" s="157"/>
      <c r="C30" s="26">
        <v>805</v>
      </c>
      <c r="D30" s="27">
        <v>767.58075820389638</v>
      </c>
      <c r="E30" s="27">
        <f t="shared" si="10"/>
        <v>730.26365264999993</v>
      </c>
      <c r="F30" s="27">
        <f t="shared" si="11"/>
        <v>695.48919299999989</v>
      </c>
      <c r="G30" s="27">
        <f t="shared" si="12"/>
        <v>662.37065999999993</v>
      </c>
      <c r="H30" s="27">
        <f t="shared" si="13"/>
        <v>630.8291999999999</v>
      </c>
      <c r="I30" s="28">
        <f t="shared" si="14"/>
        <v>589.55999999999995</v>
      </c>
      <c r="J30" s="58">
        <v>578</v>
      </c>
    </row>
    <row r="31" spans="1:10" ht="31.5">
      <c r="A31" s="25" t="s">
        <v>62</v>
      </c>
      <c r="B31" s="157"/>
      <c r="C31" s="26">
        <v>856</v>
      </c>
      <c r="D31" s="27">
        <v>815.89003669225326</v>
      </c>
      <c r="E31" s="27">
        <f t="shared" si="10"/>
        <v>787.1180892750001</v>
      </c>
      <c r="F31" s="27">
        <f t="shared" si="11"/>
        <v>749.63627550000012</v>
      </c>
      <c r="G31" s="27">
        <f t="shared" si="12"/>
        <v>713.93931000000009</v>
      </c>
      <c r="H31" s="27">
        <f t="shared" si="13"/>
        <v>679.94220000000007</v>
      </c>
      <c r="I31" s="28">
        <f t="shared" si="14"/>
        <v>635.46</v>
      </c>
      <c r="J31" s="58">
        <v>623</v>
      </c>
    </row>
    <row r="32" spans="1:10" ht="31.5">
      <c r="A32" s="25" t="s">
        <v>63</v>
      </c>
      <c r="B32" s="157"/>
      <c r="C32" s="26">
        <v>913</v>
      </c>
      <c r="D32" s="27">
        <v>869.56701279042784</v>
      </c>
      <c r="E32" s="27">
        <f t="shared" si="10"/>
        <v>842.70909397499997</v>
      </c>
      <c r="F32" s="27">
        <f t="shared" si="11"/>
        <v>802.58008949999999</v>
      </c>
      <c r="G32" s="27">
        <f t="shared" si="12"/>
        <v>764.36198999999999</v>
      </c>
      <c r="H32" s="27">
        <f t="shared" si="13"/>
        <v>727.96379999999999</v>
      </c>
      <c r="I32" s="28">
        <f t="shared" si="14"/>
        <v>680.34</v>
      </c>
      <c r="J32" s="58">
        <v>667</v>
      </c>
    </row>
    <row r="33" spans="1:10" ht="31.5">
      <c r="A33" s="25" t="s">
        <v>64</v>
      </c>
      <c r="B33" s="157"/>
      <c r="C33" s="26">
        <v>969</v>
      </c>
      <c r="D33" s="27">
        <v>923.2439888886023</v>
      </c>
      <c r="E33" s="27">
        <f t="shared" si="10"/>
        <v>899.56353060000004</v>
      </c>
      <c r="F33" s="27">
        <f t="shared" si="11"/>
        <v>856.727172</v>
      </c>
      <c r="G33" s="27">
        <f t="shared" si="12"/>
        <v>815.93064000000004</v>
      </c>
      <c r="H33" s="27">
        <f t="shared" si="13"/>
        <v>777.07680000000005</v>
      </c>
      <c r="I33" s="28">
        <f t="shared" si="14"/>
        <v>726.24</v>
      </c>
      <c r="J33" s="58">
        <v>712</v>
      </c>
    </row>
    <row r="34" spans="1:10" ht="31.5">
      <c r="A34" s="25" t="s">
        <v>70</v>
      </c>
      <c r="B34" s="158"/>
      <c r="C34" s="26">
        <v>999</v>
      </c>
      <c r="D34" s="26">
        <v>968</v>
      </c>
      <c r="E34" s="27">
        <f t="shared" si="10"/>
        <v>947.57394375000001</v>
      </c>
      <c r="F34" s="27">
        <f t="shared" si="11"/>
        <v>902.45137499999998</v>
      </c>
      <c r="G34" s="27">
        <f t="shared" si="12"/>
        <v>859.47749999999996</v>
      </c>
      <c r="H34" s="27">
        <f t="shared" si="13"/>
        <v>818.55</v>
      </c>
      <c r="I34" s="28">
        <f t="shared" si="14"/>
        <v>765</v>
      </c>
      <c r="J34" s="58">
        <v>750</v>
      </c>
    </row>
  </sheetData>
  <mergeCells count="11">
    <mergeCell ref="E1:I1"/>
    <mergeCell ref="E2:I2"/>
    <mergeCell ref="E3:I3"/>
    <mergeCell ref="E4:I4"/>
    <mergeCell ref="E5:I5"/>
    <mergeCell ref="B27:B34"/>
    <mergeCell ref="A8:I8"/>
    <mergeCell ref="A17:I17"/>
    <mergeCell ref="A26:I26"/>
    <mergeCell ref="B9:B16"/>
    <mergeCell ref="B18:B25"/>
  </mergeCells>
  <pageMargins left="0.70866141732283472" right="0.70866141732283472" top="0.74803149606299213" bottom="0.74803149606299213" header="0.31496062992125984" footer="0.31496062992125984"/>
  <pageSetup paperSize="9" scale="70" fitToHeight="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9"/>
  <sheetViews>
    <sheetView workbookViewId="0">
      <selection activeCell="J13" sqref="J13"/>
    </sheetView>
  </sheetViews>
  <sheetFormatPr defaultRowHeight="15"/>
  <cols>
    <col min="2" max="2" width="16.5703125" customWidth="1"/>
    <col min="3" max="3" width="20.5703125" customWidth="1"/>
    <col min="4" max="4" width="29.7109375" customWidth="1"/>
    <col min="5" max="5" width="16.7109375" customWidth="1"/>
    <col min="6" max="6" width="12.5703125" style="3" customWidth="1"/>
    <col min="7" max="7" width="13" style="3" customWidth="1"/>
  </cols>
  <sheetData>
    <row r="1" spans="1:7" ht="51">
      <c r="A1" s="6"/>
      <c r="B1" s="6"/>
      <c r="C1" s="6"/>
      <c r="D1" s="6"/>
      <c r="E1" s="6"/>
      <c r="F1" s="6"/>
      <c r="G1" s="6"/>
    </row>
    <row r="2" spans="1:7" ht="15" customHeight="1">
      <c r="A2" s="115"/>
      <c r="B2" s="115"/>
      <c r="C2" s="115"/>
      <c r="D2" s="115"/>
      <c r="E2" s="115"/>
      <c r="F2" s="119"/>
      <c r="G2" s="119"/>
    </row>
    <row r="3" spans="1:7" ht="15" customHeight="1">
      <c r="A3" s="115"/>
      <c r="B3" s="115"/>
      <c r="C3" s="115"/>
      <c r="D3" s="115"/>
      <c r="E3" s="115"/>
      <c r="F3" s="119"/>
      <c r="G3" s="119"/>
    </row>
    <row r="4" spans="1:7" ht="20.25">
      <c r="A4" s="223" t="s">
        <v>110</v>
      </c>
      <c r="B4" s="224"/>
      <c r="C4" s="224"/>
      <c r="D4" s="224"/>
      <c r="E4" s="224"/>
      <c r="F4" s="224"/>
      <c r="G4" s="224"/>
    </row>
    <row r="5" spans="1:7" ht="15" customHeight="1">
      <c r="A5" s="121" t="s">
        <v>0</v>
      </c>
      <c r="B5" s="123"/>
      <c r="C5" s="50"/>
      <c r="D5" s="130" t="s">
        <v>115</v>
      </c>
      <c r="E5" s="130" t="s">
        <v>116</v>
      </c>
      <c r="F5" s="130" t="s">
        <v>117</v>
      </c>
      <c r="G5" s="130" t="s">
        <v>118</v>
      </c>
    </row>
    <row r="6" spans="1:7">
      <c r="A6" s="124"/>
      <c r="B6" s="126"/>
      <c r="C6" s="51" t="s">
        <v>119</v>
      </c>
      <c r="D6" s="131"/>
      <c r="E6" s="131"/>
      <c r="F6" s="132"/>
      <c r="G6" s="132"/>
    </row>
    <row r="7" spans="1:7">
      <c r="A7" s="127"/>
      <c r="B7" s="129"/>
      <c r="C7" s="52"/>
      <c r="D7" s="132"/>
      <c r="E7" s="132"/>
      <c r="F7" s="49" t="s">
        <v>120</v>
      </c>
      <c r="G7" s="49" t="s">
        <v>83</v>
      </c>
    </row>
    <row r="8" spans="1:7" ht="25.5">
      <c r="A8" s="220" t="s">
        <v>121</v>
      </c>
      <c r="B8" s="221"/>
      <c r="C8" s="221"/>
      <c r="D8" s="221"/>
      <c r="E8" s="221"/>
      <c r="F8" s="221"/>
      <c r="G8" s="222"/>
    </row>
    <row r="9" spans="1:7" ht="23.65" customHeight="1">
      <c r="A9" s="202" t="s">
        <v>122</v>
      </c>
      <c r="B9" s="203"/>
      <c r="C9" s="208"/>
      <c r="D9" s="211" t="s">
        <v>123</v>
      </c>
      <c r="E9" s="214" t="s">
        <v>124</v>
      </c>
      <c r="F9" s="217">
        <v>1327</v>
      </c>
      <c r="G9" s="217">
        <v>1032</v>
      </c>
    </row>
    <row r="10" spans="1:7" ht="23.65" customHeight="1">
      <c r="A10" s="204"/>
      <c r="B10" s="205"/>
      <c r="C10" s="209"/>
      <c r="D10" s="212"/>
      <c r="E10" s="215"/>
      <c r="F10" s="218"/>
      <c r="G10" s="218"/>
    </row>
    <row r="11" spans="1:7" ht="23.65" customHeight="1">
      <c r="A11" s="204"/>
      <c r="B11" s="205"/>
      <c r="C11" s="209"/>
      <c r="D11" s="212"/>
      <c r="E11" s="215"/>
      <c r="F11" s="218"/>
      <c r="G11" s="218"/>
    </row>
    <row r="12" spans="1:7" ht="23.65" customHeight="1">
      <c r="A12" s="204"/>
      <c r="B12" s="205"/>
      <c r="C12" s="209"/>
      <c r="D12" s="212"/>
      <c r="E12" s="215"/>
      <c r="F12" s="218"/>
      <c r="G12" s="218"/>
    </row>
    <row r="13" spans="1:7" ht="23.65" customHeight="1">
      <c r="A13" s="206"/>
      <c r="B13" s="207"/>
      <c r="C13" s="210"/>
      <c r="D13" s="213"/>
      <c r="E13" s="216"/>
      <c r="F13" s="219"/>
      <c r="G13" s="219"/>
    </row>
    <row r="14" spans="1:7" ht="17.649999999999999">
      <c r="A14" s="199"/>
      <c r="B14" s="200"/>
      <c r="C14" s="200"/>
      <c r="D14" s="200"/>
      <c r="E14" s="200"/>
      <c r="F14" s="200"/>
      <c r="G14" s="201"/>
    </row>
    <row r="15" spans="1:7" ht="25.5" customHeight="1">
      <c r="A15" s="202" t="s">
        <v>122</v>
      </c>
      <c r="B15" s="203"/>
      <c r="C15" s="208"/>
      <c r="D15" s="211" t="s">
        <v>123</v>
      </c>
      <c r="E15" s="214" t="s">
        <v>125</v>
      </c>
      <c r="F15" s="217">
        <v>2090</v>
      </c>
      <c r="G15" s="217">
        <v>1626</v>
      </c>
    </row>
    <row r="16" spans="1:7" ht="25.5" customHeight="1">
      <c r="A16" s="204"/>
      <c r="B16" s="205"/>
      <c r="C16" s="209"/>
      <c r="D16" s="212"/>
      <c r="E16" s="215"/>
      <c r="F16" s="218"/>
      <c r="G16" s="218"/>
    </row>
    <row r="17" spans="1:7" ht="25.5" customHeight="1">
      <c r="A17" s="204"/>
      <c r="B17" s="205"/>
      <c r="C17" s="209"/>
      <c r="D17" s="212"/>
      <c r="E17" s="215"/>
      <c r="F17" s="218"/>
      <c r="G17" s="218"/>
    </row>
    <row r="18" spans="1:7" ht="25.5" customHeight="1">
      <c r="A18" s="204"/>
      <c r="B18" s="205"/>
      <c r="C18" s="209"/>
      <c r="D18" s="212"/>
      <c r="E18" s="215"/>
      <c r="F18" s="218"/>
      <c r="G18" s="218"/>
    </row>
    <row r="19" spans="1:7" ht="25.5" customHeight="1">
      <c r="A19" s="206"/>
      <c r="B19" s="207"/>
      <c r="C19" s="210"/>
      <c r="D19" s="213"/>
      <c r="E19" s="216"/>
      <c r="F19" s="219"/>
      <c r="G19" s="219"/>
    </row>
  </sheetData>
  <mergeCells count="22">
    <mergeCell ref="A2:E3"/>
    <mergeCell ref="F2:G3"/>
    <mergeCell ref="A4:G4"/>
    <mergeCell ref="A5:B7"/>
    <mergeCell ref="D5:D7"/>
    <mergeCell ref="E5:E7"/>
    <mergeCell ref="F5:F6"/>
    <mergeCell ref="G5:G6"/>
    <mergeCell ref="A8:G8"/>
    <mergeCell ref="A9:B13"/>
    <mergeCell ref="C9:C13"/>
    <mergeCell ref="D9:D13"/>
    <mergeCell ref="E9:E13"/>
    <mergeCell ref="F9:F13"/>
    <mergeCell ref="G9:G13"/>
    <mergeCell ref="A14:G14"/>
    <mergeCell ref="A15:B19"/>
    <mergeCell ref="C15:C19"/>
    <mergeCell ref="D15:D19"/>
    <mergeCell ref="E15:E19"/>
    <mergeCell ref="F15:F19"/>
    <mergeCell ref="G15:G19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КПБ </vt:lpstr>
      <vt:lpstr>штучка</vt:lpstr>
      <vt:lpstr>простыня на резинке </vt:lpstr>
      <vt:lpstr>лежанки для животных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2021-08-02T20:05:06Z</dcterms:modified>
</cp:coreProperties>
</file>