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riasasenko/Desktop/"/>
    </mc:Choice>
  </mc:AlternateContent>
  <xr:revisionPtr revIDLastSave="0" documentId="8_{6CDB828F-89C2-6C4C-9DC8-26C65DC1CD4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工作表 1 - Ao Tikhvin库存包装板（2022_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F14" i="1" s="1"/>
</calcChain>
</file>

<file path=xl/sharedStrings.xml><?xml version="1.0" encoding="utf-8"?>
<sst xmlns="http://schemas.openxmlformats.org/spreadsheetml/2006/main" count="54" uniqueCount="31">
  <si>
    <t>толщина（mm）</t>
  </si>
  <si>
    <t>ширина（mm）</t>
  </si>
  <si>
    <t>длина（mm）</t>
  </si>
  <si>
    <t>объем（m3）</t>
  </si>
  <si>
    <t>P22NC/2750</t>
  </si>
  <si>
    <t>P22NC/3000</t>
  </si>
  <si>
    <t>примечание</t>
  </si>
  <si>
    <t>сушка</t>
  </si>
  <si>
    <t>сушеные</t>
  </si>
  <si>
    <t>не сушеные</t>
  </si>
  <si>
    <t>фиксированная 100</t>
  </si>
  <si>
    <t>фиксированная 125</t>
  </si>
  <si>
    <t>нефиксированная &gt;100mm</t>
  </si>
  <si>
    <t>номер</t>
  </si>
  <si>
    <t xml:space="preserve">  Пиломатериалы упакованные в пачки АО "Тихвин"</t>
  </si>
  <si>
    <t>5 пачки</t>
  </si>
  <si>
    <t>38 пачки</t>
  </si>
  <si>
    <t>139 пачки</t>
  </si>
  <si>
    <t>27 пачки</t>
  </si>
  <si>
    <t>11 пачки</t>
  </si>
  <si>
    <t>52 пачки</t>
  </si>
  <si>
    <t>48 пачки</t>
  </si>
  <si>
    <t>56 пачки</t>
  </si>
  <si>
    <t>26 пачки</t>
  </si>
  <si>
    <t>412 пачки</t>
  </si>
  <si>
    <t>Итого：</t>
  </si>
  <si>
    <t>25FC</t>
  </si>
  <si>
    <t>25NC</t>
  </si>
  <si>
    <t>25NC/2750</t>
  </si>
  <si>
    <t>25NC/3000</t>
  </si>
  <si>
    <t>25NC/2500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</si>
</sst>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0"/>
      <color indexed="8"/>
      <name val="Helvetica Neue"/>
    </font>
    <font>
      <sz val="12"/>
      <color indexed="8"/>
      <name val="Helvetica Neue"/>
    </font>
    <font>
      <b/>
      <sz val="14"/>
      <color indexed="8"/>
      <name val="Helvetica Neue"/>
    </font>
    <font>
      <b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1" fillId="0" borderId="6" xfId="0" applyFont="1" applyBorder="1">
      <alignment vertical="top" wrapText="1"/>
    </xf>
    <xf numFmtId="0" fontId="1" fillId="0" borderId="7" xfId="0" applyFont="1" applyBorder="1">
      <alignment vertical="top" wrapText="1"/>
    </xf>
    <xf numFmtId="164" fontId="1" fillId="4" borderId="7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05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I18" sqref="I18"/>
    </sheetView>
  </sheetViews>
  <sheetFormatPr baseColWidth="10" defaultColWidth="16.33203125" defaultRowHeight="20" customHeight="1" x14ac:dyDescent="0.15"/>
  <cols>
    <col min="1" max="1" width="16.33203125" style="1" customWidth="1"/>
    <col min="2" max="2" width="18.33203125" style="1" customWidth="1"/>
    <col min="3" max="3" width="19.33203125" style="1" customWidth="1"/>
    <col min="4" max="4" width="15" style="1" customWidth="1"/>
    <col min="5" max="5" width="16.33203125" style="1" customWidth="1"/>
    <col min="6" max="6" width="15.1640625" style="1" customWidth="1"/>
    <col min="7" max="7" width="17.1640625" style="1" customWidth="1"/>
    <col min="8" max="8" width="16.33203125" style="1" customWidth="1"/>
    <col min="9" max="16384" width="16.33203125" style="1"/>
  </cols>
  <sheetData>
    <row r="1" spans="1:7" ht="34" customHeight="1" x14ac:dyDescent="0.15">
      <c r="A1" s="18" t="s">
        <v>14</v>
      </c>
      <c r="B1" s="18"/>
      <c r="C1" s="18"/>
      <c r="D1" s="18"/>
      <c r="E1" s="18"/>
      <c r="F1" s="18"/>
      <c r="G1" s="18"/>
    </row>
    <row r="2" spans="1:7" ht="25.5" customHeight="1" x14ac:dyDescent="0.15">
      <c r="A2" s="2" t="s">
        <v>13</v>
      </c>
      <c r="B2" s="2" t="s">
        <v>0</v>
      </c>
      <c r="C2" s="2" t="s">
        <v>1</v>
      </c>
      <c r="D2" s="2" t="s">
        <v>2</v>
      </c>
      <c r="E2" s="2" t="s">
        <v>7</v>
      </c>
      <c r="F2" s="2" t="s">
        <v>3</v>
      </c>
      <c r="G2" s="2" t="s">
        <v>6</v>
      </c>
    </row>
    <row r="3" spans="1:7" ht="31" customHeight="1" x14ac:dyDescent="0.15">
      <c r="A3" s="3" t="s">
        <v>4</v>
      </c>
      <c r="B3" s="4">
        <v>22</v>
      </c>
      <c r="C3" s="7" t="s">
        <v>12</v>
      </c>
      <c r="D3" s="6">
        <v>2750</v>
      </c>
      <c r="E3" s="7" t="s">
        <v>8</v>
      </c>
      <c r="F3" s="8">
        <f>11.4+1.094</f>
        <v>12.494</v>
      </c>
      <c r="G3" s="5" t="s">
        <v>15</v>
      </c>
    </row>
    <row r="4" spans="1:7" ht="33" customHeight="1" x14ac:dyDescent="0.15">
      <c r="A4" s="9" t="s">
        <v>5</v>
      </c>
      <c r="B4" s="10">
        <v>22</v>
      </c>
      <c r="C4" s="13" t="s">
        <v>12</v>
      </c>
      <c r="D4" s="12">
        <v>3000</v>
      </c>
      <c r="E4" s="13" t="s">
        <v>8</v>
      </c>
      <c r="F4" s="14">
        <f>11.06+0.565</f>
        <v>11.625</v>
      </c>
      <c r="G4" s="11" t="s">
        <v>15</v>
      </c>
    </row>
    <row r="5" spans="1:7" ht="36" customHeight="1" x14ac:dyDescent="0.15">
      <c r="A5" s="9" t="s">
        <v>26</v>
      </c>
      <c r="B5" s="10">
        <v>25</v>
      </c>
      <c r="C5" s="12" t="s">
        <v>10</v>
      </c>
      <c r="D5" s="12">
        <v>2000</v>
      </c>
      <c r="E5" s="13" t="s">
        <v>8</v>
      </c>
      <c r="F5" s="14">
        <f>9.36</f>
        <v>9.36</v>
      </c>
      <c r="G5" s="11" t="s">
        <v>15</v>
      </c>
    </row>
    <row r="6" spans="1:7" ht="32" customHeight="1" x14ac:dyDescent="0.15">
      <c r="A6" s="9" t="s">
        <v>26</v>
      </c>
      <c r="B6" s="10">
        <v>25</v>
      </c>
      <c r="C6" s="12" t="s">
        <v>11</v>
      </c>
      <c r="D6" s="12">
        <v>2000</v>
      </c>
      <c r="E6" s="13" t="s">
        <v>8</v>
      </c>
      <c r="F6" s="14">
        <f>7.488+1.872+48.972+3.11</f>
        <v>61.442</v>
      </c>
      <c r="G6" s="11" t="s">
        <v>16</v>
      </c>
    </row>
    <row r="7" spans="1:7" ht="33" customHeight="1" x14ac:dyDescent="0.15">
      <c r="A7" s="9" t="s">
        <v>27</v>
      </c>
      <c r="B7" s="10">
        <v>25</v>
      </c>
      <c r="C7" s="13" t="s">
        <v>12</v>
      </c>
      <c r="D7" s="12">
        <v>2000</v>
      </c>
      <c r="E7" s="13" t="s">
        <v>8</v>
      </c>
      <c r="F7" s="14">
        <f>41.08+148.67+65.318</f>
        <v>255.06799999999998</v>
      </c>
      <c r="G7" s="11" t="s">
        <v>17</v>
      </c>
    </row>
    <row r="8" spans="1:7" ht="33" customHeight="1" x14ac:dyDescent="0.15">
      <c r="A8" s="9" t="s">
        <v>28</v>
      </c>
      <c r="B8" s="10">
        <v>25</v>
      </c>
      <c r="C8" s="13" t="s">
        <v>12</v>
      </c>
      <c r="D8" s="12">
        <v>2750</v>
      </c>
      <c r="E8" s="13" t="s">
        <v>8</v>
      </c>
      <c r="F8" s="14">
        <f>15.142+12.508+34.214</f>
        <v>61.863999999999997</v>
      </c>
      <c r="G8" s="11" t="s">
        <v>18</v>
      </c>
    </row>
    <row r="9" spans="1:7" ht="32" customHeight="1" x14ac:dyDescent="0.15">
      <c r="A9" s="9" t="s">
        <v>29</v>
      </c>
      <c r="B9" s="10">
        <v>25</v>
      </c>
      <c r="C9" s="13" t="s">
        <v>12</v>
      </c>
      <c r="D9" s="12">
        <v>3000</v>
      </c>
      <c r="E9" s="13" t="s">
        <v>8</v>
      </c>
      <c r="F9" s="14">
        <f>21.976+8.402</f>
        <v>30.378</v>
      </c>
      <c r="G9" s="11" t="s">
        <v>19</v>
      </c>
    </row>
    <row r="10" spans="1:7" ht="36" customHeight="1" x14ac:dyDescent="0.15">
      <c r="A10" s="9" t="s">
        <v>27</v>
      </c>
      <c r="B10" s="10">
        <v>25</v>
      </c>
      <c r="C10" s="13" t="s">
        <v>12</v>
      </c>
      <c r="D10" s="12">
        <v>2000</v>
      </c>
      <c r="E10" s="13" t="s">
        <v>9</v>
      </c>
      <c r="F10" s="14">
        <f>80.87</f>
        <v>80.87</v>
      </c>
      <c r="G10" s="11" t="s">
        <v>20</v>
      </c>
    </row>
    <row r="11" spans="1:7" ht="30" customHeight="1" x14ac:dyDescent="0.15">
      <c r="A11" s="9" t="s">
        <v>30</v>
      </c>
      <c r="B11" s="10">
        <v>25</v>
      </c>
      <c r="C11" s="13" t="s">
        <v>12</v>
      </c>
      <c r="D11" s="12">
        <v>2500</v>
      </c>
      <c r="E11" s="13" t="s">
        <v>9</v>
      </c>
      <c r="F11" s="14">
        <f>29.16+63.261</f>
        <v>92.421000000000006</v>
      </c>
      <c r="G11" s="11" t="s">
        <v>21</v>
      </c>
    </row>
    <row r="12" spans="1:7" ht="34" customHeight="1" x14ac:dyDescent="0.15">
      <c r="A12" s="9" t="s">
        <v>28</v>
      </c>
      <c r="B12" s="10">
        <v>25</v>
      </c>
      <c r="C12" s="13" t="s">
        <v>12</v>
      </c>
      <c r="D12" s="12">
        <v>2750</v>
      </c>
      <c r="E12" s="13" t="s">
        <v>9</v>
      </c>
      <c r="F12" s="14">
        <f>113.33+6.682</f>
        <v>120.012</v>
      </c>
      <c r="G12" s="11" t="s">
        <v>22</v>
      </c>
    </row>
    <row r="13" spans="1:7" ht="31" customHeight="1" x14ac:dyDescent="0.15">
      <c r="A13" s="9" t="s">
        <v>29</v>
      </c>
      <c r="B13" s="10">
        <v>25</v>
      </c>
      <c r="C13" s="13" t="s">
        <v>12</v>
      </c>
      <c r="D13" s="12">
        <v>3000</v>
      </c>
      <c r="E13" s="13" t="s">
        <v>9</v>
      </c>
      <c r="F13" s="14">
        <f>60.652</f>
        <v>60.652000000000001</v>
      </c>
      <c r="G13" s="11" t="s">
        <v>23</v>
      </c>
    </row>
    <row r="14" spans="1:7" ht="25.25" customHeight="1" x14ac:dyDescent="0.15">
      <c r="A14" s="9" t="s">
        <v>25</v>
      </c>
      <c r="B14" s="15"/>
      <c r="C14" s="16"/>
      <c r="D14" s="16"/>
      <c r="E14" s="16"/>
      <c r="F14" s="17">
        <f>SUM(F3:F13)</f>
        <v>796.18599999999992</v>
      </c>
      <c r="G14" s="11" t="s">
        <v>24</v>
      </c>
    </row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工作表 1 - Ao Tikhvin库存包装板（2022_10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2022-10-27T08:37:04Z</dcterms:created>
  <dcterms:modified xsi:type="dcterms:W3CDTF">2022-10-27T08:37:04Z</dcterms:modified>
</cp:coreProperties>
</file>