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ценовое предложение" sheetId="4" r:id="rId1"/>
  </sheets>
  <definedNames>
    <definedName name="_xlnm._FilterDatabase" localSheetId="0" hidden="1">'ценовое предложение'!$I$1:$I$14</definedName>
    <definedName name="_xlnm.Print_Titles" localSheetId="0">'ценовое предложение'!$1:$6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" l="1"/>
  <c r="J11" i="4"/>
  <c r="J9" i="4"/>
  <c r="J8" i="4"/>
  <c r="S11" i="4"/>
  <c r="S12" i="4"/>
  <c r="S9" i="4"/>
  <c r="S8" i="4"/>
  <c r="Q12" i="4"/>
  <c r="Q11" i="4"/>
  <c r="Q9" i="4"/>
  <c r="Q8" i="4"/>
  <c r="O12" i="4"/>
  <c r="O11" i="4"/>
  <c r="O9" i="4"/>
  <c r="O8" i="4"/>
  <c r="K8" i="4"/>
  <c r="M12" i="4"/>
  <c r="L12" i="4"/>
  <c r="M11" i="4"/>
  <c r="L11" i="4"/>
  <c r="M9" i="4"/>
  <c r="L9" i="4"/>
  <c r="M8" i="4"/>
  <c r="L8" i="4"/>
  <c r="K12" i="4"/>
  <c r="K11" i="4"/>
  <c r="K9" i="4"/>
</calcChain>
</file>

<file path=xl/comments1.xml><?xml version="1.0" encoding="utf-8"?>
<comments xmlns="http://schemas.openxmlformats.org/spreadsheetml/2006/main">
  <authors>
    <author>PushkinV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дополнительные инвестиции на продвижение бренда</t>
        </r>
      </text>
    </comment>
  </commentList>
</comments>
</file>

<file path=xl/sharedStrings.xml><?xml version="1.0" encoding="utf-8"?>
<sst xmlns="http://schemas.openxmlformats.org/spreadsheetml/2006/main" count="37" uniqueCount="33">
  <si>
    <t>№ п/п</t>
  </si>
  <si>
    <t>Кол-во в упаковке, шт.</t>
  </si>
  <si>
    <t>Единая цена для канала "ЛОКАЛЬНЫЕ СЕТИ"</t>
  </si>
  <si>
    <t>Единая цена для канала "ФЕДЕРАЛЬНЫЕ СЕТИ"</t>
  </si>
  <si>
    <t>Для не сетевых клиентов</t>
  </si>
  <si>
    <t>Для федеральных клиентов</t>
  </si>
  <si>
    <t>Полное наименование скю</t>
  </si>
  <si>
    <t>Для интернет</t>
  </si>
  <si>
    <t>Единая цена для канала "ИНТЕРНЕТ"</t>
  </si>
  <si>
    <t>Цена дистрибь
ютору со склада в Москве</t>
  </si>
  <si>
    <t>Штрих
код товара</t>
  </si>
  <si>
    <t>Штрих
код упаковки</t>
  </si>
  <si>
    <t>Рекомендованная полочная цена
Наценка магазина</t>
  </si>
  <si>
    <t>Общий срок годности, дни</t>
  </si>
  <si>
    <t>Единая цена для канала «РОЗНИЦА»</t>
  </si>
  <si>
    <t>Прямая наценка дистрибьютора %</t>
  </si>
  <si>
    <t>Инвестиции
дистрибьютор в продвижение для покупателя руб с 1 банки *</t>
  </si>
  <si>
    <t xml:space="preserve"> * формируется у дистрибьютора по клиентам с ценой для канала "розница, сети"</t>
  </si>
  <si>
    <t>CAFÉ POÉTIQUE кофе натуральный растворимый сублимированный 95 грамм стекло</t>
  </si>
  <si>
    <t>Фото
товара</t>
  </si>
  <si>
    <t>CAFÉ POÉTIQUE кофе натуральный растворимый сублимированный 150 грамм дойпак</t>
  </si>
  <si>
    <t>CAFÉ POÉTIQUE CLASSIQUE кофе натуральный растворимый сублимированный 95 гр гост 32776-2014 стекло</t>
  </si>
  <si>
    <t>CAFÉ POÉTIQUE ROMANTIQUE кофе натуральный растворимый сублимированный с добавлением молотого 95 гр стекло</t>
  </si>
  <si>
    <t>CAFÉ POÉTIQUE CLASSIQUE кофе натуральный растворимый сублимированный 150 гр гост 32776-2014 дойпак</t>
  </si>
  <si>
    <t>CAFÉ POÉTIQUE ROMANTIQUE кофе натуральный растворимый сублимированный с добавлением молотого 150 гр дойпак</t>
  </si>
  <si>
    <t>Наименование товара</t>
  </si>
  <si>
    <t>CAFÉ POÉTIQUE ROMANTIQUE кофе натуральный растворимый сублимированный с добавлением молотого 95 гр стекло ТУ 9198-001-91019726-15</t>
  </si>
  <si>
    <t>CAFÉ POÉTIQUE ROMANTIQUE кофе натуральный растворимый сублимированный с добавлением молотого 150 гр дойпак ТУ 9198-001-93304974-2015</t>
  </si>
  <si>
    <t>Единая цена для канала "ОПТОВЫЙ" от 100 коробок</t>
  </si>
  <si>
    <t>Единая цена для канала "ОПТОВЫЙ" до 100 коробок</t>
  </si>
  <si>
    <t>Ценовое предложение с 01.06.2022</t>
  </si>
  <si>
    <t>Для маркетплейсов и сетей</t>
  </si>
  <si>
    <t>жение с 01.09.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</si>
</sst>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4" fillId="0" borderId="0"/>
  </cellStyleXfs>
  <cellXfs count="53">
    <xf numFmtId="0" fontId="0" fillId="0" borderId="0" xfId="0"/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1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10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vertical="top"/>
    </xf>
    <xf numFmtId="164" fontId="0" fillId="0" borderId="0" xfId="0" applyNumberFormat="1" applyFont="1" applyAlignment="1">
      <alignment vertical="top"/>
    </xf>
    <xf numFmtId="4" fontId="10" fillId="2" borderId="1" xfId="0" applyNumberFormat="1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164" fontId="0" fillId="0" borderId="0" xfId="0" applyNumberForma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0" fillId="0" borderId="0" xfId="0" applyNumberForma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10" fontId="1" fillId="0" borderId="5" xfId="0" applyNumberFormat="1" applyFont="1" applyBorder="1" applyAlignment="1">
      <alignment horizontal="center" vertical="top" wrapText="1"/>
    </xf>
    <xf numFmtId="10" fontId="1" fillId="0" borderId="6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/>
    </xf>
  </cellXfs>
  <cellStyles count="4">
    <cellStyle name="0,0_x000d__x000a_NA_x000d__x000a_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226785</xdr:colOff>
      <xdr:row>7</xdr:row>
      <xdr:rowOff>36285</xdr:rowOff>
    </xdr:from>
    <xdr:to>
      <xdr:col>3</xdr:col>
      <xdr:colOff>747485</xdr:colOff>
      <xdr:row>7</xdr:row>
      <xdr:rowOff>1179285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4946B97A-36F1-4873-9BCA-279AA079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714" y="1551214"/>
          <a:ext cx="5207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235857</xdr:colOff>
      <xdr:row>8</xdr:row>
      <xdr:rowOff>36285</xdr:rowOff>
    </xdr:from>
    <xdr:to>
      <xdr:col>3</xdr:col>
      <xdr:colOff>743857</xdr:colOff>
      <xdr:row>8</xdr:row>
      <xdr:rowOff>1160235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DB272EA7-9134-4AAC-9640-E0A65638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786" y="2748642"/>
          <a:ext cx="5080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99786</xdr:colOff>
      <xdr:row>10</xdr:row>
      <xdr:rowOff>27214</xdr:rowOff>
    </xdr:from>
    <xdr:to>
      <xdr:col>3</xdr:col>
      <xdr:colOff>855436</xdr:colOff>
      <xdr:row>10</xdr:row>
      <xdr:rowOff>1170214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27725845-3A63-4B3D-966C-4E0C4991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715" y="4118428"/>
          <a:ext cx="7556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90714</xdr:colOff>
      <xdr:row>11</xdr:row>
      <xdr:rowOff>36285</xdr:rowOff>
    </xdr:from>
    <xdr:to>
      <xdr:col>3</xdr:col>
      <xdr:colOff>846364</xdr:colOff>
      <xdr:row>11</xdr:row>
      <xdr:rowOff>1185635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BFBE5656-BBA1-4B1C-9EC6-641FBF95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643" y="5324928"/>
          <a:ext cx="755650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4"/>
  <sheetViews>
    <sheetView tabSelected="1" zoomScale="110" zoomScaleNormal="110" workbookViewId="0">
      <pane xSplit="6" ySplit="6" topLeftCell="G7" activePane="bottomRight" state="frozen"/>
      <selection pane="topRight" activeCell="E1" sqref="E1"/>
      <selection pane="bottomLeft" activeCell="A7" sqref="A7"/>
      <selection pane="bottomRight" activeCell="P2" sqref="P2:Q2"/>
    </sheetView>
  </sheetViews>
  <sheetFormatPr defaultColWidth="8.7109375" defaultRowHeight="15" x14ac:dyDescent="0.25"/>
  <cols>
    <col min="1" max="1" width="3.42578125" style="4" customWidth="1"/>
    <col min="2" max="4" width="13.5703125" style="20" customWidth="1"/>
    <col min="5" max="5" width="29.28515625" style="6" customWidth="1"/>
    <col min="6" max="6" width="14.5703125" style="4" customWidth="1"/>
    <col min="7" max="7" width="5.28515625" style="5" customWidth="1"/>
    <col min="8" max="8" width="7.28515625" style="5" customWidth="1"/>
    <col min="9" max="9" width="9.5703125" style="22" customWidth="1"/>
    <col min="10" max="10" width="14.5703125" style="7" customWidth="1"/>
    <col min="11" max="11" width="8.5703125" style="8" customWidth="1"/>
    <col min="12" max="13" width="10.5703125" style="9" customWidth="1"/>
    <col min="14" max="15" width="11.5703125" style="9" customWidth="1"/>
    <col min="16" max="16" width="13.140625" style="9" customWidth="1"/>
    <col min="17" max="20" width="11.5703125" style="9" customWidth="1"/>
    <col min="21" max="16384" width="8.7109375" style="4"/>
  </cols>
  <sheetData>
    <row r="1" spans="1:21" ht="15.75" x14ac:dyDescent="0.25">
      <c r="A1" s="1" t="s">
        <v>30</v>
      </c>
      <c r="B1" s="2"/>
      <c r="C1" s="52" t="s">
        <v>32</v>
      </c>
      <c r="D1" s="2"/>
      <c r="E1" s="3"/>
      <c r="I1" s="23"/>
      <c r="P1" s="8"/>
    </row>
    <row r="2" spans="1:21" ht="18" customHeight="1" x14ac:dyDescent="0.25">
      <c r="A2" s="30" t="s">
        <v>0</v>
      </c>
      <c r="B2" s="33" t="s">
        <v>10</v>
      </c>
      <c r="C2" s="33" t="s">
        <v>11</v>
      </c>
      <c r="D2" s="33" t="s">
        <v>19</v>
      </c>
      <c r="E2" s="30" t="s">
        <v>25</v>
      </c>
      <c r="F2" s="30" t="s">
        <v>6</v>
      </c>
      <c r="G2" s="30" t="s">
        <v>1</v>
      </c>
      <c r="H2" s="42" t="s">
        <v>13</v>
      </c>
      <c r="I2" s="39" t="s">
        <v>9</v>
      </c>
      <c r="J2" s="42" t="s">
        <v>16</v>
      </c>
      <c r="K2" s="36" t="s">
        <v>15</v>
      </c>
      <c r="L2" s="45" t="s">
        <v>28</v>
      </c>
      <c r="M2" s="45" t="s">
        <v>29</v>
      </c>
      <c r="N2" s="49" t="s">
        <v>4</v>
      </c>
      <c r="O2" s="50"/>
      <c r="P2" s="51" t="s">
        <v>31</v>
      </c>
      <c r="Q2" s="51"/>
      <c r="R2" s="51" t="s">
        <v>5</v>
      </c>
      <c r="S2" s="51"/>
      <c r="T2" s="10" t="s">
        <v>7</v>
      </c>
    </row>
    <row r="3" spans="1:21" ht="18" customHeight="1" x14ac:dyDescent="0.25">
      <c r="A3" s="31"/>
      <c r="B3" s="34"/>
      <c r="C3" s="34"/>
      <c r="D3" s="34"/>
      <c r="E3" s="31"/>
      <c r="F3" s="31"/>
      <c r="G3" s="31"/>
      <c r="H3" s="43"/>
      <c r="I3" s="40"/>
      <c r="J3" s="43">
        <v>0.05</v>
      </c>
      <c r="K3" s="37"/>
      <c r="L3" s="46"/>
      <c r="M3" s="46"/>
      <c r="N3" s="45" t="s">
        <v>14</v>
      </c>
      <c r="O3" s="45" t="s">
        <v>12</v>
      </c>
      <c r="P3" s="48" t="s">
        <v>2</v>
      </c>
      <c r="Q3" s="45" t="s">
        <v>12</v>
      </c>
      <c r="R3" s="48" t="s">
        <v>3</v>
      </c>
      <c r="S3" s="45" t="s">
        <v>12</v>
      </c>
      <c r="T3" s="48" t="s">
        <v>8</v>
      </c>
    </row>
    <row r="4" spans="1:21" ht="18" customHeight="1" x14ac:dyDescent="0.25">
      <c r="A4" s="31"/>
      <c r="B4" s="34"/>
      <c r="C4" s="34"/>
      <c r="D4" s="34"/>
      <c r="E4" s="31"/>
      <c r="F4" s="31"/>
      <c r="G4" s="31"/>
      <c r="H4" s="43"/>
      <c r="I4" s="40"/>
      <c r="J4" s="43"/>
      <c r="K4" s="37"/>
      <c r="L4" s="46"/>
      <c r="M4" s="46"/>
      <c r="N4" s="46"/>
      <c r="O4" s="46"/>
      <c r="P4" s="48"/>
      <c r="Q4" s="46"/>
      <c r="R4" s="48"/>
      <c r="S4" s="46"/>
      <c r="T4" s="48"/>
    </row>
    <row r="5" spans="1:21" ht="18" customHeight="1" x14ac:dyDescent="0.25">
      <c r="A5" s="31"/>
      <c r="B5" s="34"/>
      <c r="C5" s="34"/>
      <c r="D5" s="34"/>
      <c r="E5" s="31"/>
      <c r="F5" s="31"/>
      <c r="G5" s="31"/>
      <c r="H5" s="43"/>
      <c r="I5" s="40"/>
      <c r="J5" s="43"/>
      <c r="K5" s="37"/>
      <c r="L5" s="46"/>
      <c r="M5" s="46"/>
      <c r="N5" s="46"/>
      <c r="O5" s="46"/>
      <c r="P5" s="48"/>
      <c r="Q5" s="46"/>
      <c r="R5" s="48"/>
      <c r="S5" s="46"/>
      <c r="T5" s="48"/>
    </row>
    <row r="6" spans="1:21" ht="18" customHeight="1" x14ac:dyDescent="0.25">
      <c r="A6" s="32"/>
      <c r="B6" s="35"/>
      <c r="C6" s="35"/>
      <c r="D6" s="35"/>
      <c r="E6" s="32"/>
      <c r="F6" s="32"/>
      <c r="G6" s="32"/>
      <c r="H6" s="44"/>
      <c r="I6" s="41"/>
      <c r="J6" s="44"/>
      <c r="K6" s="38"/>
      <c r="L6" s="47"/>
      <c r="M6" s="47"/>
      <c r="N6" s="47"/>
      <c r="O6" s="47"/>
      <c r="P6" s="48"/>
      <c r="Q6" s="47"/>
      <c r="R6" s="48"/>
      <c r="S6" s="47"/>
      <c r="T6" s="48"/>
    </row>
    <row r="7" spans="1:21" x14ac:dyDescent="0.25">
      <c r="A7" s="11" t="s">
        <v>18</v>
      </c>
      <c r="B7" s="12"/>
      <c r="C7" s="12"/>
      <c r="D7" s="12"/>
      <c r="E7" s="13"/>
      <c r="F7" s="14"/>
      <c r="G7" s="15"/>
      <c r="H7" s="15"/>
      <c r="I7" s="21"/>
      <c r="J7" s="16"/>
      <c r="K7" s="17"/>
      <c r="L7" s="16"/>
      <c r="M7" s="16"/>
      <c r="N7" s="19"/>
      <c r="O7" s="16"/>
      <c r="P7" s="19"/>
      <c r="Q7" s="16"/>
      <c r="R7" s="19"/>
      <c r="S7" s="16"/>
      <c r="T7" s="19"/>
    </row>
    <row r="8" spans="1:21" ht="93.95" customHeight="1" x14ac:dyDescent="0.25">
      <c r="A8" s="15">
        <v>1</v>
      </c>
      <c r="B8" s="12">
        <v>4650229690030</v>
      </c>
      <c r="C8" s="12">
        <v>4650229690047</v>
      </c>
      <c r="D8" s="12"/>
      <c r="E8" s="27" t="s">
        <v>21</v>
      </c>
      <c r="F8" s="25" t="s">
        <v>21</v>
      </c>
      <c r="G8" s="18">
        <v>12</v>
      </c>
      <c r="H8" s="18">
        <v>730</v>
      </c>
      <c r="I8" s="21">
        <v>279.99</v>
      </c>
      <c r="J8" s="16">
        <f>N8-I8*1.2</f>
        <v>14.00200000000001</v>
      </c>
      <c r="K8" s="17">
        <f>(N8-I8)/I8</f>
        <v>0.25000892889031751</v>
      </c>
      <c r="L8" s="19">
        <f>M8-M8*3%</f>
        <v>285.16981500000003</v>
      </c>
      <c r="M8" s="19">
        <f>I8*1.05</f>
        <v>293.98950000000002</v>
      </c>
      <c r="N8" s="19">
        <v>349.99</v>
      </c>
      <c r="O8" s="19">
        <f>N8*1.4</f>
        <v>489.98599999999999</v>
      </c>
      <c r="P8" s="19">
        <v>349.99</v>
      </c>
      <c r="Q8" s="19">
        <f>P8*1.4</f>
        <v>489.98599999999999</v>
      </c>
      <c r="R8" s="19">
        <v>349.99</v>
      </c>
      <c r="S8" s="19">
        <f>R8*1.4</f>
        <v>489.98599999999999</v>
      </c>
      <c r="T8" s="19">
        <v>349.99</v>
      </c>
      <c r="U8" s="29"/>
    </row>
    <row r="9" spans="1:21" ht="93.95" customHeight="1" x14ac:dyDescent="0.25">
      <c r="A9" s="15">
        <v>2</v>
      </c>
      <c r="B9" s="12">
        <v>4650229690054</v>
      </c>
      <c r="C9" s="12">
        <v>4650229690061</v>
      </c>
      <c r="D9" s="12"/>
      <c r="E9" s="28" t="s">
        <v>22</v>
      </c>
      <c r="F9" s="26" t="s">
        <v>26</v>
      </c>
      <c r="G9" s="18">
        <v>12</v>
      </c>
      <c r="H9" s="18">
        <v>730</v>
      </c>
      <c r="I9" s="21">
        <v>279.99</v>
      </c>
      <c r="J9" s="16">
        <f>N9-I9*1.2</f>
        <v>14.00200000000001</v>
      </c>
      <c r="K9" s="17">
        <f>(N9-I9)/I9</f>
        <v>0.25000892889031751</v>
      </c>
      <c r="L9" s="19">
        <f>M9-M9*3%</f>
        <v>285.16981500000003</v>
      </c>
      <c r="M9" s="19">
        <f t="shared" ref="M9:M12" si="0">I9*1.05</f>
        <v>293.98950000000002</v>
      </c>
      <c r="N9" s="19">
        <v>349.99</v>
      </c>
      <c r="O9" s="19">
        <f>N9*1.4</f>
        <v>489.98599999999999</v>
      </c>
      <c r="P9" s="19">
        <v>349.99</v>
      </c>
      <c r="Q9" s="19">
        <f>P9*1.4</f>
        <v>489.98599999999999</v>
      </c>
      <c r="R9" s="19">
        <v>349.99</v>
      </c>
      <c r="S9" s="19">
        <f>R9*1.4</f>
        <v>489.98599999999999</v>
      </c>
      <c r="T9" s="19">
        <v>349.99</v>
      </c>
    </row>
    <row r="10" spans="1:21" x14ac:dyDescent="0.25">
      <c r="A10" s="11" t="s">
        <v>20</v>
      </c>
      <c r="B10" s="12"/>
      <c r="C10" s="12"/>
      <c r="D10" s="12"/>
      <c r="E10" s="11"/>
      <c r="F10" s="14"/>
      <c r="G10" s="15"/>
      <c r="H10" s="15"/>
      <c r="I10" s="21"/>
      <c r="J10" s="16"/>
      <c r="K10" s="17"/>
      <c r="L10" s="16"/>
      <c r="M10" s="16"/>
      <c r="N10" s="19"/>
      <c r="O10" s="16"/>
      <c r="P10" s="19"/>
      <c r="Q10" s="16"/>
      <c r="R10" s="19"/>
      <c r="S10" s="16"/>
      <c r="T10" s="19"/>
    </row>
    <row r="11" spans="1:21" ht="93.95" customHeight="1" x14ac:dyDescent="0.25">
      <c r="A11" s="15">
        <v>1</v>
      </c>
      <c r="B11" s="12">
        <v>4650229690085</v>
      </c>
      <c r="C11" s="12">
        <v>4650229690092</v>
      </c>
      <c r="D11" s="12"/>
      <c r="E11" s="28" t="s">
        <v>23</v>
      </c>
      <c r="F11" s="26" t="s">
        <v>23</v>
      </c>
      <c r="G11" s="18">
        <v>12</v>
      </c>
      <c r="H11" s="18">
        <v>730</v>
      </c>
      <c r="I11" s="21">
        <v>319.99</v>
      </c>
      <c r="J11" s="16">
        <f>N11-I11*1.2</f>
        <v>16.00200000000001</v>
      </c>
      <c r="K11" s="17">
        <f>(N11-I11)/I11</f>
        <v>0.25000781274414824</v>
      </c>
      <c r="L11" s="19">
        <f>M11-M11*3%</f>
        <v>325.90981500000004</v>
      </c>
      <c r="M11" s="19">
        <f t="shared" si="0"/>
        <v>335.98950000000002</v>
      </c>
      <c r="N11" s="19">
        <v>399.99</v>
      </c>
      <c r="O11" s="19">
        <f t="shared" ref="O11:Q12" si="1">N11*1.4</f>
        <v>559.98599999999999</v>
      </c>
      <c r="P11" s="19">
        <v>399.99</v>
      </c>
      <c r="Q11" s="19">
        <f t="shared" si="1"/>
        <v>559.98599999999999</v>
      </c>
      <c r="R11" s="19">
        <v>399.99</v>
      </c>
      <c r="S11" s="19">
        <f t="shared" ref="S11:S12" si="2">R11*1.4</f>
        <v>559.98599999999999</v>
      </c>
      <c r="T11" s="19">
        <v>399.99</v>
      </c>
      <c r="U11" s="29"/>
    </row>
    <row r="12" spans="1:21" ht="93.95" customHeight="1" x14ac:dyDescent="0.25">
      <c r="A12" s="15">
        <v>2</v>
      </c>
      <c r="B12" s="12">
        <v>4650229690108</v>
      </c>
      <c r="C12" s="12">
        <v>4650229690115</v>
      </c>
      <c r="D12" s="12"/>
      <c r="E12" s="28" t="s">
        <v>24</v>
      </c>
      <c r="F12" s="26" t="s">
        <v>27</v>
      </c>
      <c r="G12" s="18">
        <v>12</v>
      </c>
      <c r="H12" s="18">
        <v>730</v>
      </c>
      <c r="I12" s="21">
        <v>319.99</v>
      </c>
      <c r="J12" s="16">
        <f>N12-I12*1.2</f>
        <v>16.00200000000001</v>
      </c>
      <c r="K12" s="17">
        <f>(N12-I12)/I12</f>
        <v>0.25000781274414824</v>
      </c>
      <c r="L12" s="19">
        <f>M12-M12*3%</f>
        <v>325.90981500000004</v>
      </c>
      <c r="M12" s="19">
        <f t="shared" si="0"/>
        <v>335.98950000000002</v>
      </c>
      <c r="N12" s="19">
        <v>399.99</v>
      </c>
      <c r="O12" s="19">
        <f t="shared" si="1"/>
        <v>559.98599999999999</v>
      </c>
      <c r="P12" s="19">
        <v>399.99</v>
      </c>
      <c r="Q12" s="19">
        <f t="shared" si="1"/>
        <v>559.98599999999999</v>
      </c>
      <c r="R12" s="19">
        <v>399.99</v>
      </c>
      <c r="S12" s="19">
        <f t="shared" si="2"/>
        <v>559.98599999999999</v>
      </c>
      <c r="T12" s="19">
        <v>399.99</v>
      </c>
    </row>
    <row r="14" spans="1:21" x14ac:dyDescent="0.25">
      <c r="B14" s="24" t="s">
        <v>17</v>
      </c>
      <c r="C14" s="24"/>
      <c r="D14" s="24"/>
      <c r="E14" s="4"/>
      <c r="J14" s="22"/>
      <c r="K14" s="7"/>
      <c r="L14" s="8"/>
      <c r="M14" s="8"/>
      <c r="U14" s="9"/>
    </row>
  </sheetData>
  <mergeCells count="23">
    <mergeCell ref="L2:L6"/>
    <mergeCell ref="T3:T6"/>
    <mergeCell ref="N2:O2"/>
    <mergeCell ref="P2:Q2"/>
    <mergeCell ref="R2:S2"/>
    <mergeCell ref="S3:S6"/>
    <mergeCell ref="N3:N6"/>
    <mergeCell ref="O3:O6"/>
    <mergeCell ref="P3:P6"/>
    <mergeCell ref="Q3:Q6"/>
    <mergeCell ref="R3:R6"/>
    <mergeCell ref="M2:M6"/>
    <mergeCell ref="K2:K6"/>
    <mergeCell ref="G2:G6"/>
    <mergeCell ref="I2:I6"/>
    <mergeCell ref="J2:J6"/>
    <mergeCell ref="H2:H6"/>
    <mergeCell ref="A2:A6"/>
    <mergeCell ref="F2:F6"/>
    <mergeCell ref="E2:E6"/>
    <mergeCell ref="B2:B6"/>
    <mergeCell ref="C2:C6"/>
    <mergeCell ref="D2:D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ценовое предложение</vt:lpstr>
      <vt:lpstr>'ценовое предложение'!Заголовки_для_печати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Жгулев Сергей</dc:creator>
  <cp:lastModifiedBy>Lenovo</cp:lastModifiedBy>
  <cp:lastPrinted>2020-08-13T14:50:37Z</cp:lastPrinted>
  <dcterms:created xsi:type="dcterms:W3CDTF">2016-03-02T14:37:49Z</dcterms:created>
  <dcterms:modified xsi:type="dcterms:W3CDTF">2022-10-07T11:10:38Z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