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дминистратор\Desktop\"/>
    </mc:Choice>
  </mc:AlternateContent>
  <xr:revisionPtr revIDLastSave="0" documentId="8_{3AD14B8A-CBCB-4DDD-BEE6-660C36AD4237}" xr6:coauthVersionLast="47" xr6:coauthVersionMax="47" xr10:uidLastSave="{00000000-0000-0000-0000-000000000000}"/>
  <bookViews>
    <workbookView showSheetTabs="0" xWindow="-120" yWindow="-120" windowWidth="29040" windowHeight="15840" tabRatio="0"/>
  </bookViews>
  <sheets>
    <sheet name="Прайс-Лист" sheetId="1" r:id="rId1"/>
  </sheets>
  <calcPr calcId="0" refMode="R1C1"/>
</workbook>
</file>

<file path=xl/calcChain.xml><?xml version="1.0" encoding="utf-8"?>
<calcChain xmlns="http://schemas.openxmlformats.org/spreadsheetml/2006/main">
  <c r="M17" i="1" l="1"/>
  <c r="N17" i="1"/>
  <c r="M16" i="1"/>
  <c r="N16" i="1"/>
  <c r="M15" i="1"/>
  <c r="N15" i="1"/>
  <c r="M14" i="1"/>
  <c r="N14" i="1"/>
  <c r="M13" i="1"/>
  <c r="N13" i="1"/>
  <c r="N12" i="1"/>
  <c r="N11" i="1"/>
  <c r="N10" i="1"/>
  <c r="N9" i="1"/>
  <c r="M5" i="1"/>
</calcChain>
</file>

<file path=xl/sharedStrings.xml><?xml version="1.0" encoding="utf-8"?>
<sst xmlns="http://schemas.openxmlformats.org/spreadsheetml/2006/main" count="45" uniqueCount="30">
  <si>
    <t>Прайс-лист</t>
  </si>
  <si>
    <t>ООО "РУС-МАСТЕР"</t>
  </si>
  <si>
    <t>В валютах цен.</t>
  </si>
  <si>
    <t>Цены указаны на 24.05.2023</t>
  </si>
  <si>
    <t>Акция</t>
  </si>
  <si>
    <t>Код</t>
  </si>
  <si>
    <t>Артикул</t>
  </si>
  <si>
    <t>Ценовая группа/ Номенклатура/ Характеристика номенклатуры</t>
  </si>
  <si>
    <t>Остаток</t>
  </si>
  <si>
    <t>1Наличный расчет</t>
  </si>
  <si>
    <t>2Безналичный расчет</t>
  </si>
  <si>
    <t>Заказ</t>
  </si>
  <si>
    <t>Сумма заказа</t>
  </si>
  <si>
    <t>Цена</t>
  </si>
  <si>
    <t>Ед.</t>
  </si>
  <si>
    <t xml:space="preserve">    Пена, Герметики, Клея</t>
  </si>
  <si>
    <t>Новинка</t>
  </si>
  <si>
    <t>302-004</t>
  </si>
  <si>
    <t xml:space="preserve">        Пена бытовая всесезонная RUS-MASTER OPTIMA 75, 750 мл, 600 гр., до 65 л. (12)</t>
  </si>
  <si>
    <t>шт</t>
  </si>
  <si>
    <t>302-005</t>
  </si>
  <si>
    <t xml:space="preserve">        Пена бытовая всесезонная RUS-MASTER PRO 85, 850 мл, 840 гр., до 80 л. (12)</t>
  </si>
  <si>
    <t>302-001</t>
  </si>
  <si>
    <t xml:space="preserve">        Пена пистолетная всесезонная RUS-MASTER OPTIMA 75, 750 мл, 650 гр., до 65 л. (12)</t>
  </si>
  <si>
    <t>302-002</t>
  </si>
  <si>
    <t xml:space="preserve">        Пена пистолетная всесезонная RUS-MASTER PRO 85, 850 мл, 760 гр., до 80 л. (12)</t>
  </si>
  <si>
    <t>302-003</t>
  </si>
  <si>
    <t xml:space="preserve">        Пена пистолетная зимняя RUS-MASTER WINTER  MEGA -20 С 90, 850 мл, 900 гр., до 85 л. (12)</t>
  </si>
  <si>
    <t>Скидка:</t>
  </si>
  <si>
    <t>Сумма заказа: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</si>
</sst>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;[Red]\-0"/>
    <numFmt numFmtId="165" formatCode="0&quot; руб.&quot;"/>
  </numFmts>
  <fonts count="9" x14ac:knownFonts="1">
    <font>
      <sz val="8"/>
      <name val="Arial"/>
      <family val="2"/>
      <charset val="1"/>
    </font>
    <font>
      <b/>
      <i/>
      <sz val="36"/>
      <name val="Arial"/>
      <family val="2"/>
      <charset val="204"/>
    </font>
    <font>
      <b/>
      <sz val="14"/>
      <name val="Arial"/>
      <family val="2"/>
      <charset val="204"/>
    </font>
    <font>
      <b/>
      <sz val="8"/>
      <name val="Arial"/>
      <family val="2"/>
      <charset val="1"/>
    </font>
    <font>
      <b/>
      <sz val="9"/>
      <name val="Arial"/>
      <family val="2"/>
      <charset val="1"/>
    </font>
    <font>
      <b/>
      <sz val="9"/>
      <color indexed="47"/>
      <name val="Arial"/>
      <family val="2"/>
      <charset val="1"/>
    </font>
    <font>
      <b/>
      <sz val="9"/>
      <name val="Arial"/>
      <family val="2"/>
      <charset val="204"/>
    </font>
    <font>
      <i/>
      <sz val="9"/>
      <name val="Arial"/>
      <family val="2"/>
      <charset val="204"/>
    </font>
    <font>
      <b/>
      <i/>
      <sz val="9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>
      <alignment horizontal="left"/>
    </xf>
  </cellStyleXfs>
  <cellXfs count="35"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vertical="top"/>
    </xf>
    <xf numFmtId="0" fontId="0" fillId="0" borderId="0" xfId="0" applyAlignment="1">
      <alignment horizontal="center" vertical="top" wrapText="1"/>
    </xf>
    <xf numFmtId="0" fontId="0" fillId="0" borderId="0" xfId="0" applyBorder="1" applyAlignment="1"/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2" fillId="0" borderId="0" xfId="0" applyFont="1" applyBorder="1" applyAlignment="1">
      <alignment vertical="top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5" fillId="0" borderId="0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top" wrapText="1"/>
    </xf>
    <xf numFmtId="0" fontId="0" fillId="0" borderId="1" xfId="0" applyBorder="1" applyAlignment="1">
      <alignment horizontal="right" vertical="top"/>
    </xf>
    <xf numFmtId="0" fontId="0" fillId="2" borderId="3" xfId="0" applyFill="1" applyBorder="1" applyAlignment="1">
      <alignment vertical="top" wrapText="1"/>
    </xf>
    <xf numFmtId="0" fontId="0" fillId="0" borderId="4" xfId="0" applyBorder="1" applyAlignment="1">
      <alignment horizontal="right" vertical="top" wrapText="1"/>
    </xf>
    <xf numFmtId="0" fontId="0" fillId="2" borderId="1" xfId="0" applyFill="1" applyBorder="1" applyAlignment="1">
      <alignment horizontal="right" vertical="top"/>
    </xf>
    <xf numFmtId="0" fontId="0" fillId="2" borderId="1" xfId="0" applyFill="1" applyBorder="1" applyAlignment="1">
      <alignment horizontal="right" vertical="top" wrapText="1"/>
    </xf>
    <xf numFmtId="0" fontId="7" fillId="2" borderId="1" xfId="0" applyFont="1" applyFill="1" applyBorder="1" applyAlignment="1">
      <alignment horizontal="right" vertical="top"/>
    </xf>
    <xf numFmtId="0" fontId="7" fillId="0" borderId="1" xfId="0" applyFont="1" applyBorder="1" applyAlignment="1">
      <alignment horizontal="right" vertical="top"/>
    </xf>
    <xf numFmtId="0" fontId="7" fillId="2" borderId="1" xfId="0" applyFont="1" applyFill="1" applyBorder="1" applyAlignment="1">
      <alignment horizontal="right" vertical="top" wrapText="1"/>
    </xf>
    <xf numFmtId="0" fontId="0" fillId="3" borderId="1" xfId="0" applyFill="1" applyBorder="1" applyAlignment="1">
      <alignment horizontal="left" vertical="top" wrapText="1"/>
    </xf>
    <xf numFmtId="164" fontId="0" fillId="0" borderId="1" xfId="0" applyNumberFormat="1" applyBorder="1" applyAlignment="1">
      <alignment horizontal="right" vertical="top"/>
    </xf>
    <xf numFmtId="0" fontId="0" fillId="3" borderId="3" xfId="0" applyFill="1" applyBorder="1" applyAlignment="1">
      <alignment vertical="top" wrapText="1"/>
    </xf>
    <xf numFmtId="164" fontId="0" fillId="3" borderId="1" xfId="0" applyNumberFormat="1" applyFill="1" applyBorder="1" applyAlignment="1">
      <alignment horizontal="right" vertical="top"/>
    </xf>
    <xf numFmtId="165" fontId="0" fillId="3" borderId="1" xfId="0" applyNumberFormat="1" applyFill="1" applyBorder="1" applyAlignment="1">
      <alignment horizontal="right" vertical="top" wrapText="1"/>
    </xf>
    <xf numFmtId="0" fontId="0" fillId="3" borderId="1" xfId="0" applyFill="1" applyBorder="1" applyAlignment="1">
      <alignment horizontal="right" vertical="top" wrapText="1"/>
    </xf>
    <xf numFmtId="0" fontId="0" fillId="3" borderId="1" xfId="0" applyFill="1" applyBorder="1" applyAlignment="1">
      <alignment horizontal="right" vertical="top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8" fillId="2" borderId="1" xfId="0" applyFont="1" applyFill="1" applyBorder="1" applyAlignment="1">
      <alignment vertical="top" wrapText="1"/>
    </xf>
    <xf numFmtId="0" fontId="0" fillId="0" borderId="5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10</xdr:row>
      <xdr:rowOff>28575</xdr:rowOff>
    </xdr:from>
    <xdr:to>
      <xdr:col>5</xdr:col>
      <xdr:colOff>847725</xdr:colOff>
      <xdr:row>10</xdr:row>
      <xdr:rowOff>666750</xdr:rowOff>
    </xdr:to>
    <xdr:pic>
      <xdr:nvPicPr>
        <xdr:cNvPr id="1025" name="Рисунок 1">
          <a:extLst>
            <a:ext uri="{FF2B5EF4-FFF2-40B4-BE49-F238E27FC236}">
              <a16:creationId xmlns:a16="http://schemas.microsoft.com/office/drawing/2014/main" id="{D0322922-5566-E429-57CA-9527AA0ED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1924050"/>
          <a:ext cx="847725" cy="638175"/>
        </a:xfrm>
        <a:prstGeom prst="rect">
          <a:avLst/>
        </a:prstGeom>
        <a:noFill/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12</xdr:row>
      <xdr:rowOff>28575</xdr:rowOff>
    </xdr:from>
    <xdr:to>
      <xdr:col>5</xdr:col>
      <xdr:colOff>847725</xdr:colOff>
      <xdr:row>12</xdr:row>
      <xdr:rowOff>666750</xdr:rowOff>
    </xdr:to>
    <xdr:pic>
      <xdr:nvPicPr>
        <xdr:cNvPr id="1026" name="Рисунок 2">
          <a:extLst>
            <a:ext uri="{FF2B5EF4-FFF2-40B4-BE49-F238E27FC236}">
              <a16:creationId xmlns:a16="http://schemas.microsoft.com/office/drawing/2014/main" id="{2ABCDD6E-3362-5CB4-EC8D-5B7BF5C8B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2771775"/>
          <a:ext cx="847725" cy="638175"/>
        </a:xfrm>
        <a:prstGeom prst="rect">
          <a:avLst/>
        </a:prstGeom>
        <a:noFill/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13</xdr:row>
      <xdr:rowOff>28575</xdr:rowOff>
    </xdr:from>
    <xdr:to>
      <xdr:col>5</xdr:col>
      <xdr:colOff>847725</xdr:colOff>
      <xdr:row>13</xdr:row>
      <xdr:rowOff>666750</xdr:rowOff>
    </xdr:to>
    <xdr:pic>
      <xdr:nvPicPr>
        <xdr:cNvPr id="1027" name="Рисунок 3">
          <a:extLst>
            <a:ext uri="{FF2B5EF4-FFF2-40B4-BE49-F238E27FC236}">
              <a16:creationId xmlns:a16="http://schemas.microsoft.com/office/drawing/2014/main" id="{DC05E9A0-6E3A-58D5-3C6F-5A4380878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3476625"/>
          <a:ext cx="847725" cy="638175"/>
        </a:xfrm>
        <a:prstGeom prst="rect">
          <a:avLst/>
        </a:prstGeom>
        <a:noFill/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14</xdr:row>
      <xdr:rowOff>28575</xdr:rowOff>
    </xdr:from>
    <xdr:to>
      <xdr:col>5</xdr:col>
      <xdr:colOff>847725</xdr:colOff>
      <xdr:row>14</xdr:row>
      <xdr:rowOff>666750</xdr:rowOff>
    </xdr:to>
    <xdr:pic>
      <xdr:nvPicPr>
        <xdr:cNvPr id="1028" name="Рисунок 4">
          <a:extLst>
            <a:ext uri="{FF2B5EF4-FFF2-40B4-BE49-F238E27FC236}">
              <a16:creationId xmlns:a16="http://schemas.microsoft.com/office/drawing/2014/main" id="{ABABC9CD-9508-EE4B-B59D-598BE9528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4181475"/>
          <a:ext cx="847725" cy="638175"/>
        </a:xfrm>
        <a:prstGeom prst="rect">
          <a:avLst/>
        </a:prstGeom>
        <a:noFill/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15</xdr:row>
      <xdr:rowOff>28575</xdr:rowOff>
    </xdr:from>
    <xdr:to>
      <xdr:col>5</xdr:col>
      <xdr:colOff>847725</xdr:colOff>
      <xdr:row>15</xdr:row>
      <xdr:rowOff>666750</xdr:rowOff>
    </xdr:to>
    <xdr:pic>
      <xdr:nvPicPr>
        <xdr:cNvPr id="1029" name="Рисунок 5">
          <a:extLst>
            <a:ext uri="{FF2B5EF4-FFF2-40B4-BE49-F238E27FC236}">
              <a16:creationId xmlns:a16="http://schemas.microsoft.com/office/drawing/2014/main" id="{8C12D996-6C86-EDAE-C3D6-FCABAAAE3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4886325"/>
          <a:ext cx="847725" cy="638175"/>
        </a:xfrm>
        <a:prstGeom prst="rect">
          <a:avLst/>
        </a:prstGeom>
        <a:noFill/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16</xdr:row>
      <xdr:rowOff>28575</xdr:rowOff>
    </xdr:from>
    <xdr:to>
      <xdr:col>5</xdr:col>
      <xdr:colOff>847725</xdr:colOff>
      <xdr:row>16</xdr:row>
      <xdr:rowOff>666750</xdr:rowOff>
    </xdr:to>
    <xdr:pic>
      <xdr:nvPicPr>
        <xdr:cNvPr id="1030" name="Рисунок 6">
          <a:extLst>
            <a:ext uri="{FF2B5EF4-FFF2-40B4-BE49-F238E27FC236}">
              <a16:creationId xmlns:a16="http://schemas.microsoft.com/office/drawing/2014/main" id="{AF60B91F-CBA9-D6CC-8C1E-0BF2F7089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5591175"/>
          <a:ext cx="847725" cy="638175"/>
        </a:xfrm>
        <a:prstGeom prst="rect">
          <a:avLst/>
        </a:prstGeom>
        <a:noFill/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workbookViewId="0"/>
  </sheetViews>
  <sheetFormatPr defaultRowHeight="11.25" x14ac:dyDescent="0.2"/>
  <cols>
    <col min="1" max="1" width="1.1640625" customWidth="1"/>
    <col min="2" max="2" width="13" customWidth="1"/>
    <col min="3" max="4" width="14.6640625" customWidth="1"/>
    <col min="5" max="5" width="51.83203125" customWidth="1"/>
    <col min="6" max="6" width="15" customWidth="1"/>
    <col min="7" max="7" width="14.6640625" customWidth="1"/>
    <col min="8" max="8" width="16.1640625" customWidth="1"/>
    <col min="9" max="9" width="8" customWidth="1"/>
    <col min="10" max="10" width="16.1640625" customWidth="1"/>
    <col min="11" max="11" width="8" customWidth="1"/>
    <col min="12" max="13" width="14.6640625" customWidth="1"/>
    <col min="14" max="14" width="0" hidden="1" customWidth="1"/>
    <col min="15" max="256" width="10.33203125" customWidth="1"/>
  </cols>
  <sheetData>
    <row r="1" spans="1:14" ht="47.25" customHeight="1" x14ac:dyDescent="0.2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4" ht="10.5" customHeight="1" x14ac:dyDescent="0.2">
      <c r="A2" s="4"/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4" ht="18" customHeight="1" x14ac:dyDescent="0.2">
      <c r="A3" s="4"/>
      <c r="B3" s="7" t="s">
        <v>1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4" s="1" customFormat="1" ht="9" customHeight="1" x14ac:dyDescent="0.2">
      <c r="A4" s="8"/>
      <c r="B4" s="5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4" s="1" customFormat="1" ht="11.25" customHeight="1" x14ac:dyDescent="0.2">
      <c r="A5" s="8"/>
      <c r="B5" s="5" t="s">
        <v>2</v>
      </c>
      <c r="C5" s="9"/>
      <c r="D5" s="9"/>
      <c r="E5" s="9"/>
      <c r="F5" s="9"/>
      <c r="G5" s="9"/>
      <c r="H5" s="9"/>
      <c r="I5" s="9"/>
      <c r="J5" s="9"/>
      <c r="K5" s="9"/>
      <c r="L5" s="10" t="s">
        <v>29</v>
      </c>
      <c r="M5" s="10">
        <f>SUM($N$11:$N$17)</f>
        <v>0</v>
      </c>
    </row>
    <row r="6" spans="1:14" s="1" customFormat="1" ht="11.25" customHeight="1" x14ac:dyDescent="0.2">
      <c r="A6" s="8"/>
      <c r="B6" s="5" t="s">
        <v>3</v>
      </c>
      <c r="C6" s="9"/>
      <c r="D6" s="9"/>
      <c r="E6" s="9"/>
      <c r="F6" s="9"/>
      <c r="G6" s="9"/>
      <c r="H6" s="9"/>
      <c r="I6" s="9"/>
      <c r="J6" s="9"/>
      <c r="K6" s="9"/>
      <c r="L6" s="9"/>
      <c r="M6" s="11"/>
    </row>
    <row r="7" spans="1:14" s="1" customFormat="1" ht="11.25" customHeight="1" x14ac:dyDescent="0.2">
      <c r="A7" s="8"/>
      <c r="B7" s="12"/>
      <c r="C7" s="9"/>
      <c r="D7" s="9"/>
      <c r="E7" s="9"/>
      <c r="F7" s="9"/>
      <c r="G7" s="9"/>
      <c r="H7" s="9"/>
      <c r="I7" s="9"/>
      <c r="J7" s="9"/>
      <c r="K7" s="9"/>
      <c r="L7" s="13" t="s">
        <v>28</v>
      </c>
      <c r="M7" s="34"/>
    </row>
    <row r="8" spans="1:14" ht="8.25" customHeight="1" x14ac:dyDescent="0.2"/>
    <row r="9" spans="1:14" ht="11.25" customHeight="1" x14ac:dyDescent="0.2">
      <c r="B9" s="31" t="s">
        <v>4</v>
      </c>
      <c r="C9" s="31" t="s">
        <v>5</v>
      </c>
      <c r="D9" s="31" t="s">
        <v>6</v>
      </c>
      <c r="E9" s="32" t="s">
        <v>7</v>
      </c>
      <c r="F9" s="32"/>
      <c r="G9" s="31" t="s">
        <v>8</v>
      </c>
      <c r="H9" s="31" t="s">
        <v>9</v>
      </c>
      <c r="I9" s="31"/>
      <c r="J9" s="31" t="s">
        <v>10</v>
      </c>
      <c r="K9" s="31"/>
      <c r="L9" s="31" t="s">
        <v>11</v>
      </c>
      <c r="M9" s="31" t="s">
        <v>12</v>
      </c>
      <c r="N9">
        <f>IF(ISNUMBER($M$9),$M$9,0)</f>
        <v>0</v>
      </c>
    </row>
    <row r="10" spans="1:14" ht="11.25" customHeight="1" x14ac:dyDescent="0.2">
      <c r="B10" s="31"/>
      <c r="C10" s="31"/>
      <c r="D10" s="31"/>
      <c r="E10" s="32"/>
      <c r="F10" s="32"/>
      <c r="G10" s="31"/>
      <c r="H10" s="14" t="s">
        <v>13</v>
      </c>
      <c r="I10" s="14" t="s">
        <v>14</v>
      </c>
      <c r="J10" s="14" t="s">
        <v>13</v>
      </c>
      <c r="K10" s="14" t="s">
        <v>14</v>
      </c>
      <c r="L10" s="31"/>
      <c r="M10" s="31"/>
      <c r="N10">
        <f>IF(ISNUMBER($M$10),$M$10,0)</f>
        <v>0</v>
      </c>
    </row>
    <row r="11" spans="1:14" ht="55.5" customHeight="1" x14ac:dyDescent="0.2">
      <c r="B11" s="15"/>
      <c r="C11" s="16"/>
      <c r="D11" s="16"/>
      <c r="E11" s="17"/>
      <c r="F11" s="18"/>
      <c r="G11" s="19"/>
      <c r="H11" s="20"/>
      <c r="I11" s="20"/>
      <c r="J11" s="20"/>
      <c r="K11" s="20"/>
      <c r="L11" s="19"/>
      <c r="M11" s="19"/>
      <c r="N11">
        <f>IF(ISNUMBER($M$11),$M$11,0)</f>
        <v>0</v>
      </c>
    </row>
    <row r="12" spans="1:14" ht="11.25" customHeight="1" x14ac:dyDescent="0.2">
      <c r="B12" s="21"/>
      <c r="C12" s="22"/>
      <c r="D12" s="22"/>
      <c r="E12" s="33" t="s">
        <v>15</v>
      </c>
      <c r="F12" s="33"/>
      <c r="G12" s="21"/>
      <c r="H12" s="23"/>
      <c r="I12" s="23"/>
      <c r="J12" s="23"/>
      <c r="K12" s="23"/>
      <c r="L12" s="19"/>
      <c r="M12" s="19"/>
      <c r="N12">
        <f>IF(ISNUMBER($M$12),$M$12,0)</f>
        <v>0</v>
      </c>
    </row>
    <row r="13" spans="1:14" ht="55.5" customHeight="1" x14ac:dyDescent="0.2">
      <c r="B13" s="24" t="s">
        <v>16</v>
      </c>
      <c r="C13" s="25">
        <v>56637</v>
      </c>
      <c r="D13" s="16" t="s">
        <v>17</v>
      </c>
      <c r="E13" s="26" t="s">
        <v>18</v>
      </c>
      <c r="F13" s="18"/>
      <c r="G13" s="27">
        <v>15011</v>
      </c>
      <c r="H13" s="28">
        <v>185</v>
      </c>
      <c r="I13" s="29" t="s">
        <v>19</v>
      </c>
      <c r="J13" s="28">
        <v>195</v>
      </c>
      <c r="K13" s="29" t="s">
        <v>19</v>
      </c>
      <c r="L13" s="30"/>
      <c r="M13" s="30">
        <f>$L$13*$H$13*(100-$M$7)/100</f>
        <v>0</v>
      </c>
      <c r="N13">
        <f>IF(ISNUMBER($M$13),$M$13,0)</f>
        <v>0</v>
      </c>
    </row>
    <row r="14" spans="1:14" ht="55.5" customHeight="1" x14ac:dyDescent="0.2">
      <c r="B14" s="24" t="s">
        <v>16</v>
      </c>
      <c r="C14" s="25">
        <v>56638</v>
      </c>
      <c r="D14" s="16" t="s">
        <v>20</v>
      </c>
      <c r="E14" s="26" t="s">
        <v>21</v>
      </c>
      <c r="F14" s="18"/>
      <c r="G14" s="27">
        <v>15575</v>
      </c>
      <c r="H14" s="28">
        <v>231</v>
      </c>
      <c r="I14" s="29" t="s">
        <v>19</v>
      </c>
      <c r="J14" s="28">
        <v>239</v>
      </c>
      <c r="K14" s="29" t="s">
        <v>19</v>
      </c>
      <c r="L14" s="30"/>
      <c r="M14" s="30">
        <f>$L$14*$H$14*(100-$M$7)/100</f>
        <v>0</v>
      </c>
      <c r="N14">
        <f>IF(ISNUMBER($M$14),$M$14,0)</f>
        <v>0</v>
      </c>
    </row>
    <row r="15" spans="1:14" ht="55.5" customHeight="1" x14ac:dyDescent="0.2">
      <c r="B15" s="24" t="s">
        <v>16</v>
      </c>
      <c r="C15" s="25">
        <v>56634</v>
      </c>
      <c r="D15" s="16" t="s">
        <v>22</v>
      </c>
      <c r="E15" s="26" t="s">
        <v>23</v>
      </c>
      <c r="F15" s="18"/>
      <c r="G15" s="27">
        <v>14459</v>
      </c>
      <c r="H15" s="28">
        <v>225</v>
      </c>
      <c r="I15" s="29" t="s">
        <v>19</v>
      </c>
      <c r="J15" s="28">
        <v>229</v>
      </c>
      <c r="K15" s="29" t="s">
        <v>19</v>
      </c>
      <c r="L15" s="30"/>
      <c r="M15" s="30">
        <f>$L$15*$H$15*(100-$M$7)/100</f>
        <v>0</v>
      </c>
      <c r="N15">
        <f>IF(ISNUMBER($M$15),$M$15,0)</f>
        <v>0</v>
      </c>
    </row>
    <row r="16" spans="1:14" ht="55.5" customHeight="1" x14ac:dyDescent="0.2">
      <c r="B16" s="24" t="s">
        <v>16</v>
      </c>
      <c r="C16" s="25">
        <v>56635</v>
      </c>
      <c r="D16" s="16" t="s">
        <v>24</v>
      </c>
      <c r="E16" s="26" t="s">
        <v>25</v>
      </c>
      <c r="F16" s="18"/>
      <c r="G16" s="27">
        <v>11915</v>
      </c>
      <c r="H16" s="28">
        <v>255</v>
      </c>
      <c r="I16" s="29" t="s">
        <v>19</v>
      </c>
      <c r="J16" s="28">
        <v>265</v>
      </c>
      <c r="K16" s="29" t="s">
        <v>19</v>
      </c>
      <c r="L16" s="30"/>
      <c r="M16" s="30">
        <f>$L$16*$H$16*(100-$M$7)/100</f>
        <v>0</v>
      </c>
      <c r="N16">
        <f>IF(ISNUMBER($M$16),$M$16,0)</f>
        <v>0</v>
      </c>
    </row>
    <row r="17" spans="2:14" ht="55.5" customHeight="1" x14ac:dyDescent="0.2">
      <c r="B17" s="24" t="s">
        <v>16</v>
      </c>
      <c r="C17" s="25">
        <v>56636</v>
      </c>
      <c r="D17" s="16" t="s">
        <v>26</v>
      </c>
      <c r="E17" s="26" t="s">
        <v>27</v>
      </c>
      <c r="F17" s="18"/>
      <c r="G17" s="27">
        <v>11975</v>
      </c>
      <c r="H17" s="28">
        <v>279</v>
      </c>
      <c r="I17" s="29" t="s">
        <v>19</v>
      </c>
      <c r="J17" s="28">
        <v>290</v>
      </c>
      <c r="K17" s="29" t="s">
        <v>19</v>
      </c>
      <c r="L17" s="30"/>
      <c r="M17" s="30">
        <f>$L$17*$H$17*(100-$M$7)/100</f>
        <v>0</v>
      </c>
      <c r="N17">
        <f>IF(ISNUMBER($M$17),$M$17,0)</f>
        <v>0</v>
      </c>
    </row>
  </sheetData>
  <mergeCells count="10">
    <mergeCell ref="J9:K9"/>
    <mergeCell ref="L9:L10"/>
    <mergeCell ref="M9:M10"/>
    <mergeCell ref="E12:F12"/>
    <mergeCell ref="B9:B10"/>
    <mergeCell ref="C9:C10"/>
    <mergeCell ref="D9:D10"/>
    <mergeCell ref="E9:F10"/>
    <mergeCell ref="G9:G10"/>
    <mergeCell ref="H9:I9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Прайс-Лист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2023-05-24T11:22:22Z</dcterms:created>
  <dcterms:modified xsi:type="dcterms:W3CDTF">2023-05-24T11:22:22Z</dcterms:modified>
</cp:coreProperties>
</file>