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acnikolaya/Desktop/Заказы 2022 год/"/>
    </mc:Choice>
  </mc:AlternateContent>
  <xr:revisionPtr revIDLastSave="0" documentId="13_ncr:1_{6D2E066B-17FE-494D-80DE-F0C8C4C86908}" xr6:coauthVersionLast="47" xr6:coauthVersionMax="47" xr10:uidLastSave="{00000000-0000-0000-0000-000000000000}"/>
  <bookViews>
    <workbookView xWindow="0" yWindow="500" windowWidth="51200" windowHeight="26420" xr2:uid="{00000000-000D-0000-FFFF-FFFF00000000}"/>
  </bookViews>
  <sheets>
    <sheet name="БЛАНК ЗАКАЗА" sheetId="2" r:id="rId1"/>
    <sheet name="ПРАЙС" sheetId="3" r:id="rId2"/>
  </sheets>
  <definedNames>
    <definedName name="_xlnm.Print_Titles" localSheetId="0">'БЛАНК ЗАКАЗА'!$1:$18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4" i="3" l="1"/>
  <c r="H74" i="3"/>
  <c r="I74" i="3"/>
  <c r="J74" i="3"/>
  <c r="D74" i="3"/>
  <c r="E74" i="3"/>
  <c r="F74" i="3"/>
  <c r="G74" i="3"/>
  <c r="D73" i="3"/>
  <c r="I73" i="3"/>
  <c r="K73" i="3"/>
  <c r="H73" i="3"/>
  <c r="E73" i="3"/>
  <c r="F73" i="3"/>
  <c r="G73" i="3"/>
  <c r="J73" i="3"/>
  <c r="M73" i="3"/>
  <c r="N73" i="3"/>
  <c r="M75" i="3" s="1"/>
  <c r="M77" i="3" s="1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M74" i="3"/>
  <c r="T75" i="3" s="1"/>
  <c r="T77" i="3" s="1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D75" i="3"/>
  <c r="D77" i="3"/>
  <c r="F75" i="3" l="1"/>
  <c r="B1" i="2"/>
  <c r="F77" i="3"/>
  <c r="G1" i="2" s="1"/>
  <c r="W1" i="2" s="1"/>
</calcChain>
</file>

<file path=xl/sharedStrings.xml><?xml version="1.0" encoding="utf-8"?>
<sst xmlns="http://schemas.openxmlformats.org/spreadsheetml/2006/main" count="158" uniqueCount="120">
  <si>
    <t>Наименование</t>
  </si>
  <si>
    <t>№ арт.</t>
  </si>
  <si>
    <t>Ложка</t>
  </si>
  <si>
    <t>Куусамо</t>
  </si>
  <si>
    <t>Черноспинка</t>
  </si>
  <si>
    <t>Тоби</t>
  </si>
  <si>
    <t>Уралка</t>
  </si>
  <si>
    <t>Атом</t>
  </si>
  <si>
    <t>Крокодил м.</t>
  </si>
  <si>
    <t>Крокодил б.</t>
  </si>
  <si>
    <t>Мираж</t>
  </si>
  <si>
    <t>Фиорд б.</t>
  </si>
  <si>
    <t>Карасик</t>
  </si>
  <si>
    <t>Рыбка</t>
  </si>
  <si>
    <t>06</t>
  </si>
  <si>
    <t>05</t>
  </si>
  <si>
    <t>07</t>
  </si>
  <si>
    <t>54</t>
  </si>
  <si>
    <t>17</t>
  </si>
  <si>
    <t>03</t>
  </si>
  <si>
    <t>60</t>
  </si>
  <si>
    <t>61</t>
  </si>
  <si>
    <t>01</t>
  </si>
  <si>
    <t>04</t>
  </si>
  <si>
    <t>14</t>
  </si>
  <si>
    <t>25</t>
  </si>
  <si>
    <t>26</t>
  </si>
  <si>
    <t>Удачная</t>
  </si>
  <si>
    <t>Окунёвая</t>
  </si>
  <si>
    <t>Клео</t>
  </si>
  <si>
    <t>Фиорд м.</t>
  </si>
  <si>
    <t>Ложка пятнистая</t>
  </si>
  <si>
    <t>15</t>
  </si>
  <si>
    <t>www.spike-fish.ru</t>
  </si>
  <si>
    <t>итого блёсен, шт.:</t>
  </si>
  <si>
    <t>ООО "Спайк"</t>
  </si>
  <si>
    <t>( обзорный - сокращённый )</t>
  </si>
  <si>
    <r>
      <t xml:space="preserve">Категория : колеблющаяся блесна </t>
    </r>
    <r>
      <rPr>
        <b/>
        <u/>
        <sz val="12"/>
        <rFont val="Arial"/>
        <family val="2"/>
      </rPr>
      <t>Spike</t>
    </r>
  </si>
  <si>
    <t>вес гр.</t>
  </si>
  <si>
    <t>до 20 000р</t>
  </si>
  <si>
    <t>до 40 000р</t>
  </si>
  <si>
    <t>до 100 000р</t>
  </si>
  <si>
    <t>от 100 000р</t>
  </si>
  <si>
    <t xml:space="preserve"> Примечания</t>
  </si>
  <si>
    <t xml:space="preserve">Ложка м.       </t>
  </si>
  <si>
    <t xml:space="preserve">Куусамо м.   </t>
  </si>
  <si>
    <t xml:space="preserve">   Каждый вид имеет</t>
  </si>
  <si>
    <t xml:space="preserve">  1)-хром глянец</t>
  </si>
  <si>
    <t xml:space="preserve">  2)-хром матовый</t>
  </si>
  <si>
    <t xml:space="preserve">  3)-золото глянец</t>
  </si>
  <si>
    <t xml:space="preserve">  4)-золото матовое</t>
  </si>
  <si>
    <t xml:space="preserve">Сомик            </t>
  </si>
  <si>
    <t xml:space="preserve">Блик             </t>
  </si>
  <si>
    <r>
      <t xml:space="preserve">Академик      </t>
    </r>
    <r>
      <rPr>
        <b/>
        <sz val="12"/>
        <color indexed="10"/>
        <rFont val="Lucida Handwriting"/>
        <family val="4"/>
      </rPr>
      <t>NEW</t>
    </r>
  </si>
  <si>
    <r>
      <t xml:space="preserve">Планер        </t>
    </r>
    <r>
      <rPr>
        <b/>
        <sz val="12"/>
        <rFont val="Lucida Handwriting"/>
        <family val="4"/>
      </rPr>
      <t xml:space="preserve"> </t>
    </r>
    <r>
      <rPr>
        <b/>
        <sz val="12"/>
        <color indexed="10"/>
        <rFont val="Lucida Handwriting"/>
        <family val="4"/>
      </rPr>
      <t>NEW</t>
    </r>
  </si>
  <si>
    <t>7,5 / 12</t>
  </si>
  <si>
    <r>
      <t xml:space="preserve">Категория : колеблющаяся блесна </t>
    </r>
    <r>
      <rPr>
        <b/>
        <u/>
        <sz val="12"/>
        <rFont val="Arial"/>
        <family val="2"/>
      </rPr>
      <t>Spike-Colour</t>
    </r>
  </si>
  <si>
    <t>188301,  Россия,</t>
  </si>
  <si>
    <t>Ленинградская обл., г.Гатчина,</t>
  </si>
  <si>
    <t>тел.: 8(911)-735-17-17</t>
  </si>
  <si>
    <t>spike-shop@mail.ru</t>
  </si>
  <si>
    <t>Арт.</t>
  </si>
  <si>
    <t>базовый цвет</t>
  </si>
  <si>
    <t>цветная окраска</t>
  </si>
  <si>
    <t>Блесна</t>
  </si>
  <si>
    <t>название и вес</t>
  </si>
  <si>
    <r>
      <t xml:space="preserve">Ложка
</t>
    </r>
    <r>
      <rPr>
        <b/>
        <sz val="9"/>
        <rFont val="Calibri"/>
        <family val="2"/>
        <charset val="204"/>
      </rPr>
      <t>19 гр.</t>
    </r>
  </si>
  <si>
    <r>
      <t xml:space="preserve">Куусамо
</t>
    </r>
    <r>
      <rPr>
        <b/>
        <sz val="9"/>
        <rFont val="Calibri"/>
        <family val="2"/>
        <charset val="204"/>
      </rPr>
      <t>20 гр.</t>
    </r>
  </si>
  <si>
    <r>
      <t xml:space="preserve">Черноспинка
</t>
    </r>
    <r>
      <rPr>
        <b/>
        <sz val="9"/>
        <rFont val="Calibri"/>
        <family val="2"/>
        <charset val="204"/>
      </rPr>
      <t>21 гр.</t>
    </r>
  </si>
  <si>
    <r>
      <t xml:space="preserve">Тоби
</t>
    </r>
    <r>
      <rPr>
        <b/>
        <sz val="9"/>
        <rFont val="Calibri"/>
        <family val="2"/>
        <charset val="204"/>
      </rPr>
      <t>23 гр.</t>
    </r>
  </si>
  <si>
    <r>
      <t xml:space="preserve">Уралка
</t>
    </r>
    <r>
      <rPr>
        <b/>
        <sz val="9"/>
        <rFont val="Calibri"/>
        <family val="2"/>
        <charset val="204"/>
      </rPr>
      <t>29 гр.</t>
    </r>
  </si>
  <si>
    <r>
      <t xml:space="preserve">Атом
</t>
    </r>
    <r>
      <rPr>
        <b/>
        <sz val="9"/>
        <rFont val="Calibri"/>
        <family val="2"/>
        <charset val="204"/>
      </rPr>
      <t>22 гр.</t>
    </r>
  </si>
  <si>
    <r>
      <t xml:space="preserve">Куусамо М.
</t>
    </r>
    <r>
      <rPr>
        <b/>
        <sz val="9"/>
        <rFont val="Calibri"/>
        <family val="2"/>
        <charset val="204"/>
      </rPr>
      <t>10 гр.</t>
    </r>
  </si>
  <si>
    <r>
      <t xml:space="preserve">Крокодил М.
</t>
    </r>
    <r>
      <rPr>
        <b/>
        <sz val="9"/>
        <rFont val="Calibri"/>
        <family val="2"/>
        <charset val="204"/>
      </rPr>
      <t>16 гр.</t>
    </r>
  </si>
  <si>
    <r>
      <t xml:space="preserve">Крокодил Б.
</t>
    </r>
    <r>
      <rPr>
        <b/>
        <sz val="9"/>
        <rFont val="Calibri"/>
        <family val="2"/>
        <charset val="204"/>
      </rPr>
      <t>21 гр.</t>
    </r>
  </si>
  <si>
    <r>
      <t xml:space="preserve">Удачная
</t>
    </r>
    <r>
      <rPr>
        <b/>
        <sz val="9"/>
        <rFont val="Calibri"/>
        <family val="2"/>
        <charset val="204"/>
      </rPr>
      <t>23 гр.</t>
    </r>
  </si>
  <si>
    <r>
      <t xml:space="preserve">Мираж
</t>
    </r>
    <r>
      <rPr>
        <b/>
        <sz val="9"/>
        <rFont val="Calibri"/>
        <family val="2"/>
        <charset val="204"/>
      </rPr>
      <t>21 гр.</t>
    </r>
  </si>
  <si>
    <r>
      <t xml:space="preserve">Карасик
</t>
    </r>
    <r>
      <rPr>
        <b/>
        <sz val="9"/>
        <rFont val="Calibri"/>
        <family val="2"/>
        <charset val="204"/>
      </rPr>
      <t>13 гр.</t>
    </r>
  </si>
  <si>
    <r>
      <t xml:space="preserve">Рыбка
</t>
    </r>
    <r>
      <rPr>
        <b/>
        <sz val="9"/>
        <rFont val="Calibri"/>
        <family val="2"/>
        <charset val="204"/>
      </rPr>
      <t>12 гр.</t>
    </r>
  </si>
  <si>
    <r>
      <t xml:space="preserve">Ложка пятн.
</t>
    </r>
    <r>
      <rPr>
        <b/>
        <sz val="9"/>
        <rFont val="Calibri"/>
        <family val="2"/>
        <charset val="204"/>
      </rPr>
      <t>11 гр.</t>
    </r>
  </si>
  <si>
    <r>
      <t xml:space="preserve">Окунёвая
</t>
    </r>
    <r>
      <rPr>
        <b/>
        <sz val="9"/>
        <rFont val="Calibri"/>
        <family val="2"/>
        <charset val="204"/>
      </rPr>
      <t>14 гр.</t>
    </r>
  </si>
  <si>
    <r>
      <t xml:space="preserve">Клео
</t>
    </r>
    <r>
      <rPr>
        <b/>
        <sz val="9"/>
        <rFont val="Calibri"/>
        <family val="2"/>
        <charset val="204"/>
      </rPr>
      <t>10 гр.</t>
    </r>
  </si>
  <si>
    <r>
      <t xml:space="preserve">Сомик
</t>
    </r>
    <r>
      <rPr>
        <b/>
        <sz val="9"/>
        <rFont val="Calibri"/>
        <family val="2"/>
        <charset val="204"/>
      </rPr>
      <t>10 гр.</t>
    </r>
  </si>
  <si>
    <r>
      <t xml:space="preserve">Блик
</t>
    </r>
    <r>
      <rPr>
        <b/>
        <sz val="9"/>
        <rFont val="Calibri"/>
        <family val="2"/>
        <charset val="204"/>
      </rPr>
      <t>11 гр.</t>
    </r>
  </si>
  <si>
    <r>
      <t xml:space="preserve">Академик
</t>
    </r>
    <r>
      <rPr>
        <b/>
        <sz val="9"/>
        <rFont val="Calibri"/>
        <family val="2"/>
        <charset val="204"/>
      </rPr>
      <t>24 гр.</t>
    </r>
  </si>
  <si>
    <r>
      <t xml:space="preserve">Академик
</t>
    </r>
    <r>
      <rPr>
        <b/>
        <sz val="9"/>
        <rFont val="Calibri"/>
        <family val="2"/>
        <charset val="204"/>
      </rPr>
      <t>34 гр.</t>
    </r>
  </si>
  <si>
    <r>
      <t xml:space="preserve">Ложка М.
</t>
    </r>
    <r>
      <rPr>
        <b/>
        <sz val="9"/>
        <rFont val="Calibri"/>
        <family val="2"/>
        <charset val="204"/>
      </rPr>
      <t xml:space="preserve"> 9 гр. </t>
    </r>
  </si>
  <si>
    <t>итого без скидки:</t>
  </si>
  <si>
    <t>скидка:</t>
  </si>
  <si>
    <t>итого:</t>
  </si>
  <si>
    <t>хром</t>
  </si>
  <si>
    <t>мат.  хром</t>
  </si>
  <si>
    <t>Каждый вид имеет 16 расцветок. Подробно в каталоге или на сайте: www: spike-fish.ru</t>
  </si>
  <si>
    <t>Не трогать!!! Формулы расчёта скидок в заказе</t>
  </si>
  <si>
    <r>
      <t xml:space="preserve">Фиорд Б.
</t>
    </r>
    <r>
      <rPr>
        <b/>
        <sz val="9"/>
        <rFont val="Calibri"/>
        <family val="2"/>
        <charset val="204"/>
      </rPr>
      <t>21 гр.</t>
    </r>
  </si>
  <si>
    <r>
      <t xml:space="preserve">Фиорд М.
</t>
    </r>
    <r>
      <rPr>
        <b/>
        <sz val="9"/>
        <rFont val="Calibri"/>
        <family val="2"/>
        <charset val="204"/>
      </rPr>
      <t>12 гр.</t>
    </r>
  </si>
  <si>
    <t>золо
то</t>
  </si>
  <si>
    <t>24</t>
  </si>
  <si>
    <t>Пожалуйста, заполните Ваши данные:</t>
  </si>
  <si>
    <t xml:space="preserve">Дата заказа:   </t>
  </si>
  <si>
    <t xml:space="preserve"> медь</t>
  </si>
  <si>
    <t>27</t>
  </si>
  <si>
    <t>Каждый вид имеет 20 расцветок. Подробно в каталоге   или на сайте :
www: spike-fish.ru</t>
  </si>
  <si>
    <t>мат. медь</t>
  </si>
  <si>
    <t>мат.  флюо</t>
  </si>
  <si>
    <t xml:space="preserve"> лайм флюо          </t>
  </si>
  <si>
    <r>
      <t>Заказ от компании:</t>
    </r>
    <r>
      <rPr>
        <b/>
        <u/>
        <sz val="11"/>
        <color indexed="10"/>
        <rFont val="Calibri"/>
        <family val="2"/>
      </rPr>
      <t xml:space="preserve"> </t>
    </r>
    <r>
      <rPr>
        <u/>
        <sz val="11"/>
        <color indexed="10"/>
        <rFont val="Calibri"/>
        <family val="2"/>
      </rPr>
      <t xml:space="preserve">    </t>
    </r>
  </si>
  <si>
    <t xml:space="preserve">Ваш адрес и телефон:     </t>
  </si>
  <si>
    <t xml:space="preserve">Транспортная компания:    </t>
  </si>
  <si>
    <t>мат. золото</t>
  </si>
  <si>
    <t xml:space="preserve">   8 расцветок :</t>
  </si>
  <si>
    <t xml:space="preserve">  5)-медь глянец</t>
  </si>
  <si>
    <t xml:space="preserve">  6)-медь матовый</t>
  </si>
  <si>
    <t xml:space="preserve">  7)-лайм флюо </t>
  </si>
  <si>
    <t xml:space="preserve">  8)-флюо матовый</t>
  </si>
  <si>
    <t>Нов.</t>
  </si>
  <si>
    <t xml:space="preserve"> ООО “СПАЙК"                                            Ленинградская обл., г. Гатчина                                ул. Солодухина , д. 2А                                                                                        +7 (911) 735-17-17 
+7 (911) 924-76-46 
 spike-shop@mail.ru</t>
  </si>
  <si>
    <t>ул.Солодухина , д.2 А</t>
  </si>
  <si>
    <t>тел.: 8(911)-924-76-46</t>
  </si>
  <si>
    <t xml:space="preserve">  Прайс-лист  на 10.03.2022г.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</si>
</sst>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&quot;р.&quot;"/>
  </numFmts>
  <fonts count="60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0"/>
      <name val="Arial Cyr"/>
      <charset val="204"/>
    </font>
    <font>
      <b/>
      <u/>
      <sz val="14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Lucida Handwriting"/>
      <family val="4"/>
    </font>
    <font>
      <b/>
      <sz val="12"/>
      <name val="Lucida Handwriting"/>
      <family val="4"/>
    </font>
    <font>
      <b/>
      <sz val="10"/>
      <name val="Arial Black"/>
      <family val="2"/>
    </font>
    <font>
      <b/>
      <sz val="14"/>
      <name val="Arial"/>
      <family val="2"/>
    </font>
    <font>
      <sz val="12"/>
      <name val="Bell MT"/>
      <family val="1"/>
    </font>
    <font>
      <sz val="12"/>
      <name val="Arial Cyr"/>
      <charset val="204"/>
    </font>
    <font>
      <b/>
      <sz val="9"/>
      <name val="Calibri"/>
      <family val="2"/>
      <charset val="204"/>
    </font>
    <font>
      <b/>
      <sz val="9"/>
      <name val="Arial"/>
      <family val="2"/>
    </font>
    <font>
      <sz val="11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u/>
      <sz val="11"/>
      <name val="Calibri"/>
      <family val="2"/>
    </font>
    <font>
      <sz val="8"/>
      <name val="Calibri"/>
      <family val="2"/>
    </font>
    <font>
      <u/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0"/>
      <name val="Calibri"/>
      <family val="2"/>
      <charset val="204"/>
      <scheme val="minor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charset val="204"/>
    </font>
    <font>
      <b/>
      <sz val="12"/>
      <color rgb="FF7030A0"/>
      <name val="Arial"/>
      <family val="2"/>
    </font>
    <font>
      <b/>
      <sz val="9"/>
      <color rgb="FF0070C0"/>
      <name val="Calibri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  <font>
      <b/>
      <sz val="6"/>
      <color theme="0"/>
      <name val="Calibri"/>
      <family val="2"/>
    </font>
    <font>
      <u/>
      <sz val="11"/>
      <color rgb="FFFF0000"/>
      <name val="Calibri"/>
      <family val="2"/>
    </font>
    <font>
      <u/>
      <sz val="11"/>
      <color theme="1"/>
      <name val="Calibri"/>
      <family val="2"/>
    </font>
    <font>
      <b/>
      <sz val="7"/>
      <color theme="0"/>
      <name val="Calibri"/>
      <family val="2"/>
    </font>
    <font>
      <b/>
      <sz val="10"/>
      <color rgb="FFFF0000"/>
      <name val="Calibri"/>
      <family val="2"/>
      <charset val="204"/>
    </font>
    <font>
      <sz val="20"/>
      <color rgb="FFFFFF00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2" applyNumberFormat="0" applyAlignment="0" applyProtection="0"/>
    <xf numFmtId="0" fontId="3" fillId="8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9" borderId="7" applyNumberFormat="0" applyAlignment="0" applyProtection="0"/>
    <xf numFmtId="0" fontId="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21" fillId="0" borderId="0"/>
    <xf numFmtId="0" fontId="11" fillId="1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0" fontId="15" fillId="12" borderId="0" applyNumberFormat="0" applyBorder="0" applyAlignment="0" applyProtection="0"/>
  </cellStyleXfs>
  <cellXfs count="212">
    <xf numFmtId="0" fontId="0" fillId="0" borderId="0" xfId="0"/>
    <xf numFmtId="0" fontId="0" fillId="0" borderId="9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17" applyFont="1" applyAlignment="1">
      <alignment horizontal="center"/>
    </xf>
    <xf numFmtId="0" fontId="23" fillId="0" borderId="0" xfId="17" applyFont="1" applyAlignment="1"/>
    <xf numFmtId="0" fontId="24" fillId="0" borderId="0" xfId="17" applyFont="1" applyAlignment="1"/>
    <xf numFmtId="0" fontId="21" fillId="0" borderId="0" xfId="17"/>
    <xf numFmtId="0" fontId="23" fillId="0" borderId="0" xfId="17" applyFont="1"/>
    <xf numFmtId="0" fontId="26" fillId="0" borderId="0" xfId="17" applyFont="1" applyAlignment="1">
      <alignment horizontal="center"/>
    </xf>
    <xf numFmtId="0" fontId="27" fillId="0" borderId="0" xfId="17" applyFont="1" applyAlignment="1"/>
    <xf numFmtId="0" fontId="17" fillId="0" borderId="0" xfId="17" applyFont="1" applyBorder="1" applyAlignment="1">
      <alignment horizontal="left"/>
    </xf>
    <xf numFmtId="0" fontId="17" fillId="0" borderId="0" xfId="17" applyFont="1" applyBorder="1" applyAlignment="1">
      <alignment horizontal="left" indent="1"/>
    </xf>
    <xf numFmtId="0" fontId="17" fillId="0" borderId="0" xfId="17" applyFont="1" applyBorder="1" applyAlignment="1">
      <alignment horizontal="center"/>
    </xf>
    <xf numFmtId="0" fontId="28" fillId="13" borderId="10" xfId="17" applyFont="1" applyFill="1" applyBorder="1" applyAlignment="1">
      <alignment horizontal="left"/>
    </xf>
    <xf numFmtId="0" fontId="28" fillId="13" borderId="11" xfId="17" applyFont="1" applyFill="1" applyBorder="1" applyAlignment="1">
      <alignment horizontal="left" indent="1"/>
    </xf>
    <xf numFmtId="0" fontId="28" fillId="13" borderId="11" xfId="17" applyFont="1" applyFill="1" applyBorder="1" applyAlignment="1">
      <alignment horizontal="center"/>
    </xf>
    <xf numFmtId="0" fontId="28" fillId="13" borderId="12" xfId="17" applyFont="1" applyFill="1" applyBorder="1" applyAlignment="1"/>
    <xf numFmtId="0" fontId="26" fillId="14" borderId="0" xfId="17" applyFont="1" applyFill="1" applyBorder="1" applyAlignment="1"/>
    <xf numFmtId="3" fontId="28" fillId="0" borderId="13" xfId="17" applyNumberFormat="1" applyFont="1" applyBorder="1" applyAlignment="1">
      <alignment horizontal="left"/>
    </xf>
    <xf numFmtId="0" fontId="28" fillId="14" borderId="9" xfId="17" applyFont="1" applyFill="1" applyBorder="1" applyAlignment="1">
      <alignment horizontal="left" indent="1"/>
    </xf>
    <xf numFmtId="0" fontId="28" fillId="0" borderId="9" xfId="17" applyFont="1" applyBorder="1" applyAlignment="1">
      <alignment horizontal="center"/>
    </xf>
    <xf numFmtId="164" fontId="28" fillId="14" borderId="9" xfId="17" applyNumberFormat="1" applyFont="1" applyFill="1" applyBorder="1" applyAlignment="1">
      <alignment horizontal="center"/>
    </xf>
    <xf numFmtId="167" fontId="28" fillId="0" borderId="9" xfId="17" applyNumberFormat="1" applyFont="1" applyBorder="1" applyAlignment="1">
      <alignment horizontal="center"/>
    </xf>
    <xf numFmtId="0" fontId="28" fillId="14" borderId="14" xfId="17" applyFont="1" applyFill="1" applyBorder="1" applyAlignment="1"/>
    <xf numFmtId="0" fontId="21" fillId="14" borderId="0" xfId="17" applyFill="1"/>
    <xf numFmtId="0" fontId="28" fillId="0" borderId="9" xfId="17" applyFont="1" applyBorder="1" applyAlignment="1">
      <alignment horizontal="left" indent="1"/>
    </xf>
    <xf numFmtId="0" fontId="28" fillId="0" borderId="14" xfId="17" applyFont="1" applyBorder="1" applyAlignment="1"/>
    <xf numFmtId="0" fontId="26" fillId="0" borderId="0" xfId="17" applyFont="1" applyBorder="1" applyAlignment="1"/>
    <xf numFmtId="0" fontId="46" fillId="0" borderId="0" xfId="17" applyFont="1" applyBorder="1" applyAlignment="1"/>
    <xf numFmtId="0" fontId="24" fillId="0" borderId="14" xfId="17" applyFont="1" applyBorder="1" applyAlignment="1"/>
    <xf numFmtId="0" fontId="23" fillId="0" borderId="14" xfId="17" applyFont="1" applyBorder="1" applyAlignment="1"/>
    <xf numFmtId="3" fontId="28" fillId="0" borderId="13" xfId="17" applyNumberFormat="1" applyFont="1" applyBorder="1" applyAlignment="1">
      <alignment horizontal="left" vertical="center"/>
    </xf>
    <xf numFmtId="0" fontId="28" fillId="0" borderId="9" xfId="17" applyFont="1" applyBorder="1" applyAlignment="1">
      <alignment horizontal="left" vertical="center" indent="1"/>
    </xf>
    <xf numFmtId="0" fontId="28" fillId="0" borderId="9" xfId="17" applyFont="1" applyBorder="1" applyAlignment="1">
      <alignment horizontal="center" vertical="center"/>
    </xf>
    <xf numFmtId="0" fontId="28" fillId="0" borderId="14" xfId="17" applyFont="1" applyBorder="1" applyAlignment="1">
      <alignment vertical="center"/>
    </xf>
    <xf numFmtId="0" fontId="46" fillId="0" borderId="0" xfId="17" applyFont="1" applyBorder="1" applyAlignment="1">
      <alignment vertical="center"/>
    </xf>
    <xf numFmtId="0" fontId="26" fillId="0" borderId="0" xfId="17" applyFont="1" applyBorder="1" applyAlignment="1">
      <alignment vertical="center"/>
    </xf>
    <xf numFmtId="0" fontId="21" fillId="0" borderId="0" xfId="17" applyAlignment="1">
      <alignment vertical="center"/>
    </xf>
    <xf numFmtId="3" fontId="28" fillId="0" borderId="15" xfId="17" applyNumberFormat="1" applyFont="1" applyBorder="1" applyAlignment="1">
      <alignment horizontal="left" vertical="center"/>
    </xf>
    <xf numFmtId="0" fontId="28" fillId="0" borderId="16" xfId="17" applyFont="1" applyBorder="1" applyAlignment="1">
      <alignment horizontal="left" vertical="center" indent="1"/>
    </xf>
    <xf numFmtId="0" fontId="28" fillId="0" borderId="16" xfId="17" applyFont="1" applyBorder="1" applyAlignment="1">
      <alignment horizontal="center" vertical="center"/>
    </xf>
    <xf numFmtId="164" fontId="28" fillId="14" borderId="16" xfId="17" applyNumberFormat="1" applyFont="1" applyFill="1" applyBorder="1" applyAlignment="1">
      <alignment horizontal="center"/>
    </xf>
    <xf numFmtId="167" fontId="28" fillId="0" borderId="16" xfId="17" applyNumberFormat="1" applyFont="1" applyBorder="1" applyAlignment="1">
      <alignment horizontal="center"/>
    </xf>
    <xf numFmtId="0" fontId="28" fillId="0" borderId="17" xfId="17" applyFont="1" applyBorder="1" applyAlignment="1">
      <alignment vertical="center"/>
    </xf>
    <xf numFmtId="3" fontId="28" fillId="0" borderId="0" xfId="17" applyNumberFormat="1" applyFont="1" applyBorder="1" applyAlignment="1">
      <alignment horizontal="left"/>
    </xf>
    <xf numFmtId="0" fontId="28" fillId="0" borderId="0" xfId="17" applyFont="1" applyBorder="1" applyAlignment="1"/>
    <xf numFmtId="0" fontId="28" fillId="0" borderId="0" xfId="17" applyFont="1" applyBorder="1" applyAlignment="1">
      <alignment horizontal="center"/>
    </xf>
    <xf numFmtId="164" fontId="28" fillId="0" borderId="0" xfId="17" applyNumberFormat="1" applyFont="1" applyBorder="1" applyAlignment="1">
      <alignment horizontal="center"/>
    </xf>
    <xf numFmtId="167" fontId="28" fillId="0" borderId="0" xfId="17" applyNumberFormat="1" applyFont="1" applyBorder="1" applyAlignment="1">
      <alignment horizontal="center"/>
    </xf>
    <xf numFmtId="0" fontId="28" fillId="0" borderId="0" xfId="17" applyFont="1" applyBorder="1"/>
    <xf numFmtId="0" fontId="26" fillId="0" borderId="0" xfId="17" applyFont="1" applyBorder="1"/>
    <xf numFmtId="0" fontId="26" fillId="0" borderId="0" xfId="17" applyFont="1" applyBorder="1" applyAlignment="1">
      <alignment horizontal="center"/>
    </xf>
    <xf numFmtId="0" fontId="26" fillId="13" borderId="10" xfId="17" applyFont="1" applyFill="1" applyBorder="1"/>
    <xf numFmtId="0" fontId="26" fillId="13" borderId="18" xfId="17" applyFont="1" applyFill="1" applyBorder="1" applyAlignment="1">
      <alignment horizontal="left" indent="1"/>
    </xf>
    <xf numFmtId="0" fontId="26" fillId="13" borderId="11" xfId="17" applyFont="1" applyFill="1" applyBorder="1" applyAlignment="1">
      <alignment horizontal="center"/>
    </xf>
    <xf numFmtId="0" fontId="26" fillId="13" borderId="18" xfId="17" applyFont="1" applyFill="1" applyBorder="1" applyAlignment="1">
      <alignment horizontal="center"/>
    </xf>
    <xf numFmtId="0" fontId="26" fillId="13" borderId="19" xfId="17" applyFont="1" applyFill="1" applyBorder="1" applyAlignment="1"/>
    <xf numFmtId="3" fontId="28" fillId="14" borderId="13" xfId="17" applyNumberFormat="1" applyFont="1" applyFill="1" applyBorder="1" applyAlignment="1">
      <alignment horizontal="left"/>
    </xf>
    <xf numFmtId="164" fontId="28" fillId="0" borderId="9" xfId="17" applyNumberFormat="1" applyFont="1" applyBorder="1" applyAlignment="1">
      <alignment horizontal="center"/>
    </xf>
    <xf numFmtId="0" fontId="26" fillId="14" borderId="14" xfId="17" applyFont="1" applyFill="1" applyBorder="1" applyAlignment="1"/>
    <xf numFmtId="0" fontId="24" fillId="0" borderId="0" xfId="17" applyFont="1" applyBorder="1" applyAlignment="1"/>
    <xf numFmtId="0" fontId="32" fillId="0" borderId="0" xfId="17" applyFont="1" applyBorder="1" applyAlignment="1"/>
    <xf numFmtId="3" fontId="28" fillId="0" borderId="15" xfId="17" applyNumberFormat="1" applyFont="1" applyBorder="1" applyAlignment="1">
      <alignment horizontal="left"/>
    </xf>
    <xf numFmtId="0" fontId="28" fillId="0" borderId="16" xfId="17" applyFont="1" applyBorder="1" applyAlignment="1">
      <alignment horizontal="center"/>
    </xf>
    <xf numFmtId="0" fontId="28" fillId="0" borderId="17" xfId="17" applyFont="1" applyBorder="1" applyAlignment="1"/>
    <xf numFmtId="0" fontId="47" fillId="0" borderId="0" xfId="17" applyFont="1" applyAlignment="1"/>
    <xf numFmtId="49" fontId="48" fillId="0" borderId="0" xfId="17" applyNumberFormat="1" applyFont="1" applyAlignment="1"/>
    <xf numFmtId="0" fontId="49" fillId="0" borderId="0" xfId="17" applyFont="1" applyAlignment="1"/>
    <xf numFmtId="166" fontId="33" fillId="0" borderId="0" xfId="22" applyFont="1" applyBorder="1" applyAlignment="1">
      <alignment horizontal="center"/>
    </xf>
    <xf numFmtId="166" fontId="26" fillId="0" borderId="0" xfId="22" applyFont="1" applyBorder="1" applyAlignment="1">
      <alignment horizontal="center"/>
    </xf>
    <xf numFmtId="166" fontId="26" fillId="0" borderId="0" xfId="22" applyFont="1" applyBorder="1" applyAlignment="1"/>
    <xf numFmtId="166" fontId="26" fillId="0" borderId="0" xfId="22" applyFont="1" applyAlignment="1"/>
    <xf numFmtId="166" fontId="0" fillId="0" borderId="0" xfId="22" applyFont="1"/>
    <xf numFmtId="0" fontId="48" fillId="0" borderId="0" xfId="17" applyFont="1" applyAlignment="1"/>
    <xf numFmtId="0" fontId="50" fillId="0" borderId="0" xfId="17" applyFont="1" applyBorder="1" applyAlignment="1">
      <alignment horizontal="center"/>
    </xf>
    <xf numFmtId="0" fontId="50" fillId="0" borderId="0" xfId="17" applyFont="1" applyBorder="1" applyAlignment="1"/>
    <xf numFmtId="0" fontId="26" fillId="0" borderId="0" xfId="17" applyFont="1" applyAlignment="1"/>
    <xf numFmtId="0" fontId="34" fillId="0" borderId="0" xfId="17" applyFont="1" applyAlignment="1">
      <alignment horizontal="center"/>
    </xf>
    <xf numFmtId="0" fontId="34" fillId="0" borderId="0" xfId="17" applyFont="1" applyAlignment="1"/>
    <xf numFmtId="0" fontId="21" fillId="0" borderId="0" xfId="17" applyAlignment="1">
      <alignment horizontal="center"/>
    </xf>
    <xf numFmtId="0" fontId="21" fillId="0" borderId="0" xfId="17" applyAlignment="1"/>
    <xf numFmtId="0" fontId="35" fillId="0" borderId="0" xfId="17" applyFont="1" applyAlignment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1" fontId="0" fillId="0" borderId="0" xfId="0" applyNumberFormat="1" applyFont="1" applyAlignment="1">
      <alignment vertical="center" wrapText="1"/>
    </xf>
    <xf numFmtId="1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wrapText="1"/>
    </xf>
    <xf numFmtId="1" fontId="0" fillId="0" borderId="0" xfId="0" applyNumberFormat="1" applyFont="1" applyFill="1"/>
    <xf numFmtId="1" fontId="0" fillId="0" borderId="0" xfId="0" applyNumberFormat="1" applyFont="1"/>
    <xf numFmtId="0" fontId="0" fillId="0" borderId="20" xfId="0" applyBorder="1" applyAlignment="1">
      <alignment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51" fillId="15" borderId="0" xfId="0" applyFont="1" applyFill="1" applyAlignment="1">
      <alignment horizontal="right" vertical="center" wrapText="1"/>
    </xf>
    <xf numFmtId="0" fontId="37" fillId="0" borderId="14" xfId="17" applyFont="1" applyBorder="1" applyAlignment="1"/>
    <xf numFmtId="1" fontId="52" fillId="16" borderId="21" xfId="0" applyNumberFormat="1" applyFont="1" applyFill="1" applyBorder="1" applyAlignment="1">
      <alignment horizontal="center" vertical="center" wrapText="1"/>
    </xf>
    <xf numFmtId="0" fontId="0" fillId="17" borderId="22" xfId="0" applyFill="1" applyBorder="1" applyAlignment="1">
      <alignment horizontal="center" vertical="center" wrapText="1"/>
    </xf>
    <xf numFmtId="0" fontId="0" fillId="17" borderId="23" xfId="0" applyFill="1" applyBorder="1" applyAlignment="1">
      <alignment horizontal="center" vertical="center" wrapText="1"/>
    </xf>
    <xf numFmtId="0" fontId="0" fillId="17" borderId="24" xfId="0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0" xfId="0" applyFont="1" applyFill="1" applyBorder="1" applyAlignment="1">
      <alignment horizontal="center" vertical="center" wrapText="1"/>
    </xf>
    <xf numFmtId="0" fontId="0" fillId="17" borderId="14" xfId="0" applyFont="1" applyFill="1" applyBorder="1" applyAlignment="1">
      <alignment vertical="center" wrapText="1"/>
    </xf>
    <xf numFmtId="1" fontId="0" fillId="17" borderId="26" xfId="0" applyNumberFormat="1" applyFont="1" applyFill="1" applyBorder="1" applyAlignment="1">
      <alignment horizontal="center" vertical="center" wrapText="1"/>
    </xf>
    <xf numFmtId="1" fontId="0" fillId="17" borderId="17" xfId="0" applyNumberFormat="1" applyFont="1" applyFill="1" applyBorder="1" applyAlignment="1">
      <alignment vertical="center"/>
    </xf>
    <xf numFmtId="2" fontId="0" fillId="17" borderId="0" xfId="0" applyNumberFormat="1" applyFont="1" applyFill="1" applyBorder="1" applyAlignment="1">
      <alignment horizontal="center" vertical="center" wrapText="1"/>
    </xf>
    <xf numFmtId="2" fontId="0" fillId="17" borderId="14" xfId="0" applyNumberFormat="1" applyFont="1" applyFill="1" applyBorder="1" applyAlignment="1">
      <alignment vertical="center" wrapText="1"/>
    </xf>
    <xf numFmtId="0" fontId="53" fillId="0" borderId="0" xfId="0" applyFont="1" applyBorder="1" applyAlignment="1">
      <alignment horizontal="center" vertical="center" wrapText="1"/>
    </xf>
    <xf numFmtId="0" fontId="16" fillId="18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41" fillId="0" borderId="0" xfId="0" applyFont="1" applyFill="1" applyBorder="1" applyAlignment="1">
      <alignment horizontal="left" vertical="top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0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52" fillId="16" borderId="27" xfId="0" applyNumberFormat="1" applyFont="1" applyFill="1" applyBorder="1" applyAlignment="1">
      <alignment horizontal="center" vertical="center" wrapText="1"/>
    </xf>
    <xf numFmtId="165" fontId="51" fillId="15" borderId="1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16" fillId="19" borderId="21" xfId="0" applyFont="1" applyFill="1" applyBorder="1" applyAlignment="1">
      <alignment horizontal="center" vertical="center" wrapText="1"/>
    </xf>
    <xf numFmtId="49" fontId="16" fillId="19" borderId="21" xfId="0" applyNumberFormat="1" applyFont="1" applyFill="1" applyBorder="1" applyAlignment="1">
      <alignment horizontal="center" vertical="center" wrapText="1"/>
    </xf>
    <xf numFmtId="0" fontId="16" fillId="18" borderId="20" xfId="0" applyFont="1" applyFill="1" applyBorder="1" applyAlignment="1">
      <alignment horizontal="center" vertical="center" wrapText="1"/>
    </xf>
    <xf numFmtId="0" fontId="54" fillId="20" borderId="0" xfId="0" applyFont="1" applyFill="1" applyBorder="1" applyAlignment="1">
      <alignment horizontal="center" vertical="top" wrapText="1"/>
    </xf>
    <xf numFmtId="2" fontId="0" fillId="17" borderId="0" xfId="0" applyNumberFormat="1" applyFont="1" applyFill="1" applyBorder="1" applyAlignment="1">
      <alignment horizontal="center" vertical="center" wrapText="1"/>
    </xf>
    <xf numFmtId="0" fontId="0" fillId="17" borderId="0" xfId="0" applyFont="1" applyFill="1" applyBorder="1" applyAlignment="1">
      <alignment horizontal="center" vertical="center" wrapText="1"/>
    </xf>
    <xf numFmtId="1" fontId="0" fillId="17" borderId="26" xfId="0" applyNumberFormat="1" applyFont="1" applyFill="1" applyBorder="1" applyAlignment="1">
      <alignment horizontal="center" vertical="center" wrapText="1"/>
    </xf>
    <xf numFmtId="0" fontId="28" fillId="13" borderId="28" xfId="17" applyFont="1" applyFill="1" applyBorder="1" applyAlignment="1">
      <alignment horizontal="center"/>
    </xf>
    <xf numFmtId="167" fontId="28" fillId="0" borderId="26" xfId="17" applyNumberFormat="1" applyFont="1" applyBorder="1" applyAlignment="1">
      <alignment horizontal="center"/>
    </xf>
    <xf numFmtId="167" fontId="28" fillId="0" borderId="29" xfId="17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4" fillId="0" borderId="14" xfId="17" applyFont="1" applyBorder="1" applyAlignment="1">
      <alignment horizontal="left"/>
    </xf>
    <xf numFmtId="0" fontId="36" fillId="0" borderId="20" xfId="0" applyFont="1" applyFill="1" applyBorder="1" applyAlignment="1">
      <alignment horizontal="left" vertical="top" wrapText="1"/>
    </xf>
    <xf numFmtId="0" fontId="36" fillId="0" borderId="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39" fillId="17" borderId="30" xfId="0" applyFont="1" applyFill="1" applyBorder="1" applyAlignment="1">
      <alignment horizontal="left" vertical="center" wrapText="1"/>
    </xf>
    <xf numFmtId="0" fontId="39" fillId="17" borderId="31" xfId="0" applyFont="1" applyFill="1" applyBorder="1" applyAlignment="1">
      <alignment horizontal="left" vertical="center" wrapText="1"/>
    </xf>
    <xf numFmtId="0" fontId="39" fillId="17" borderId="32" xfId="0" applyFont="1" applyFill="1" applyBorder="1" applyAlignment="1">
      <alignment horizontal="left" vertical="center" wrapText="1"/>
    </xf>
    <xf numFmtId="0" fontId="55" fillId="18" borderId="30" xfId="0" applyFont="1" applyFill="1" applyBorder="1" applyAlignment="1">
      <alignment horizontal="left" vertical="center" wrapText="1" indent="1"/>
    </xf>
    <xf numFmtId="0" fontId="55" fillId="18" borderId="31" xfId="0" applyFont="1" applyFill="1" applyBorder="1" applyAlignment="1">
      <alignment horizontal="left" vertical="center" wrapText="1" indent="1"/>
    </xf>
    <xf numFmtId="0" fontId="55" fillId="18" borderId="32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56" fillId="18" borderId="31" xfId="0" applyFont="1" applyFill="1" applyBorder="1" applyAlignment="1">
      <alignment horizontal="center" vertical="center" wrapText="1"/>
    </xf>
    <xf numFmtId="0" fontId="56" fillId="18" borderId="32" xfId="0" applyFont="1" applyFill="1" applyBorder="1" applyAlignment="1">
      <alignment horizontal="center" vertical="center" wrapText="1"/>
    </xf>
    <xf numFmtId="0" fontId="57" fillId="20" borderId="0" xfId="0" applyFont="1" applyFill="1" applyBorder="1" applyAlignment="1">
      <alignment horizontal="center" vertical="top" wrapText="1"/>
    </xf>
    <xf numFmtId="0" fontId="57" fillId="20" borderId="26" xfId="0" applyFont="1" applyFill="1" applyBorder="1" applyAlignment="1">
      <alignment horizontal="center" vertical="top" wrapText="1"/>
    </xf>
    <xf numFmtId="0" fontId="54" fillId="20" borderId="0" xfId="0" applyFont="1" applyFill="1" applyBorder="1" applyAlignment="1">
      <alignment vertical="top" wrapText="1"/>
    </xf>
    <xf numFmtId="0" fontId="54" fillId="20" borderId="0" xfId="0" applyFont="1" applyFill="1" applyBorder="1" applyAlignment="1">
      <alignment horizontal="center" vertical="top" wrapText="1"/>
    </xf>
    <xf numFmtId="0" fontId="7" fillId="19" borderId="27" xfId="0" applyFont="1" applyFill="1" applyBorder="1" applyAlignment="1">
      <alignment horizontal="center" vertical="center" wrapText="1"/>
    </xf>
    <xf numFmtId="0" fontId="7" fillId="19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19" borderId="27" xfId="0" applyFont="1" applyFill="1" applyBorder="1" applyAlignment="1">
      <alignment horizontal="center" vertical="center" wrapText="1"/>
    </xf>
    <xf numFmtId="0" fontId="16" fillId="19" borderId="33" xfId="0" applyFont="1" applyFill="1" applyBorder="1" applyAlignment="1">
      <alignment horizontal="center" vertical="center" wrapText="1"/>
    </xf>
    <xf numFmtId="167" fontId="52" fillId="16" borderId="22" xfId="0" applyNumberFormat="1" applyFont="1" applyFill="1" applyBorder="1" applyAlignment="1">
      <alignment horizontal="center" vertical="center" wrapText="1"/>
    </xf>
    <xf numFmtId="167" fontId="52" fillId="16" borderId="23" xfId="0" applyNumberFormat="1" applyFont="1" applyFill="1" applyBorder="1" applyAlignment="1">
      <alignment horizontal="center" vertical="center" wrapText="1"/>
    </xf>
    <xf numFmtId="167" fontId="52" fillId="16" borderId="24" xfId="0" applyNumberFormat="1" applyFont="1" applyFill="1" applyBorder="1" applyAlignment="1">
      <alignment horizontal="center" vertical="center" wrapText="1"/>
    </xf>
    <xf numFmtId="165" fontId="51" fillId="15" borderId="25" xfId="0" applyNumberFormat="1" applyFont="1" applyFill="1" applyBorder="1" applyAlignment="1">
      <alignment horizontal="right" vertical="center" wrapText="1"/>
    </xf>
    <xf numFmtId="165" fontId="51" fillId="15" borderId="0" xfId="0" applyNumberFormat="1" applyFont="1" applyFill="1" applyBorder="1" applyAlignment="1">
      <alignment horizontal="right" vertical="center" wrapText="1"/>
    </xf>
    <xf numFmtId="165" fontId="51" fillId="15" borderId="14" xfId="0" applyNumberFormat="1" applyFont="1" applyFill="1" applyBorder="1" applyAlignment="1">
      <alignment horizontal="right" vertical="center" wrapText="1"/>
    </xf>
    <xf numFmtId="49" fontId="36" fillId="19" borderId="34" xfId="0" applyNumberFormat="1" applyFont="1" applyFill="1" applyBorder="1" applyAlignment="1">
      <alignment horizontal="center" vertical="center" wrapText="1"/>
    </xf>
    <xf numFmtId="49" fontId="36" fillId="19" borderId="35" xfId="0" applyNumberFormat="1" applyFont="1" applyFill="1" applyBorder="1" applyAlignment="1">
      <alignment horizontal="center" vertical="center" wrapText="1"/>
    </xf>
    <xf numFmtId="49" fontId="36" fillId="19" borderId="36" xfId="0" applyNumberFormat="1" applyFont="1" applyFill="1" applyBorder="1" applyAlignment="1">
      <alignment horizontal="center" vertical="center" wrapText="1"/>
    </xf>
    <xf numFmtId="0" fontId="36" fillId="19" borderId="25" xfId="0" applyFont="1" applyFill="1" applyBorder="1" applyAlignment="1">
      <alignment horizontal="center" vertical="center" wrapText="1"/>
    </xf>
    <xf numFmtId="0" fontId="36" fillId="19" borderId="0" xfId="0" applyFont="1" applyFill="1" applyBorder="1" applyAlignment="1">
      <alignment horizontal="center" vertical="center" wrapText="1"/>
    </xf>
    <xf numFmtId="0" fontId="36" fillId="19" borderId="14" xfId="0" applyFont="1" applyFill="1" applyBorder="1" applyAlignment="1">
      <alignment horizontal="center" vertical="center" wrapText="1"/>
    </xf>
    <xf numFmtId="0" fontId="51" fillId="15" borderId="25" xfId="0" applyFont="1" applyFill="1" applyBorder="1" applyAlignment="1">
      <alignment horizontal="right" vertical="center" wrapText="1"/>
    </xf>
    <xf numFmtId="0" fontId="51" fillId="15" borderId="0" xfId="0" applyFont="1" applyFill="1" applyBorder="1" applyAlignment="1">
      <alignment horizontal="right" vertical="center" wrapText="1"/>
    </xf>
    <xf numFmtId="0" fontId="51" fillId="15" borderId="14" xfId="0" applyFont="1" applyFill="1" applyBorder="1" applyAlignment="1">
      <alignment horizontal="right" vertical="center" wrapText="1"/>
    </xf>
    <xf numFmtId="14" fontId="58" fillId="18" borderId="31" xfId="0" applyNumberFormat="1" applyFont="1" applyFill="1" applyBorder="1" applyAlignment="1">
      <alignment horizontal="center" vertical="center" wrapText="1"/>
    </xf>
    <xf numFmtId="0" fontId="58" fillId="18" borderId="31" xfId="0" applyFont="1" applyFill="1" applyBorder="1" applyAlignment="1">
      <alignment horizontal="center" vertical="center" wrapText="1"/>
    </xf>
    <xf numFmtId="0" fontId="58" fillId="18" borderId="32" xfId="0" applyFont="1" applyFill="1" applyBorder="1" applyAlignment="1">
      <alignment horizontal="center" vertical="center" wrapText="1"/>
    </xf>
    <xf numFmtId="0" fontId="38" fillId="18" borderId="30" xfId="0" applyFont="1" applyFill="1" applyBorder="1" applyAlignment="1">
      <alignment horizontal="left" vertical="center" wrapText="1"/>
    </xf>
    <xf numFmtId="0" fontId="38" fillId="18" borderId="31" xfId="0" applyFont="1" applyFill="1" applyBorder="1" applyAlignment="1">
      <alignment horizontal="left" vertical="center" wrapText="1"/>
    </xf>
    <xf numFmtId="0" fontId="37" fillId="0" borderId="14" xfId="17" applyFont="1" applyBorder="1" applyAlignment="1">
      <alignment horizontal="center" wrapText="1"/>
    </xf>
    <xf numFmtId="0" fontId="59" fillId="21" borderId="22" xfId="17" applyFont="1" applyFill="1" applyBorder="1" applyAlignment="1">
      <alignment horizontal="center" vertical="center"/>
    </xf>
    <xf numFmtId="0" fontId="59" fillId="21" borderId="23" xfId="17" applyFont="1" applyFill="1" applyBorder="1" applyAlignment="1">
      <alignment horizontal="center" vertical="center"/>
    </xf>
    <xf numFmtId="0" fontId="59" fillId="21" borderId="24" xfId="17" applyFont="1" applyFill="1" applyBorder="1" applyAlignment="1">
      <alignment horizontal="center" vertical="center"/>
    </xf>
    <xf numFmtId="0" fontId="59" fillId="21" borderId="37" xfId="17" applyFont="1" applyFill="1" applyBorder="1" applyAlignment="1">
      <alignment horizontal="center" vertical="center"/>
    </xf>
    <xf numFmtId="0" fontId="59" fillId="21" borderId="26" xfId="17" applyFont="1" applyFill="1" applyBorder="1" applyAlignment="1">
      <alignment horizontal="center" vertical="center"/>
    </xf>
    <xf numFmtId="0" fontId="59" fillId="21" borderId="17" xfId="17" applyFont="1" applyFill="1" applyBorder="1" applyAlignment="1">
      <alignment horizontal="center" vertical="center"/>
    </xf>
    <xf numFmtId="1" fontId="0" fillId="17" borderId="37" xfId="0" applyNumberFormat="1" applyFont="1" applyFill="1" applyBorder="1" applyAlignment="1">
      <alignment horizontal="center" vertical="center" wrapText="1"/>
    </xf>
    <xf numFmtId="1" fontId="0" fillId="17" borderId="26" xfId="0" applyNumberFormat="1" applyFont="1" applyFill="1" applyBorder="1" applyAlignment="1">
      <alignment horizontal="center" vertical="center" wrapText="1"/>
    </xf>
    <xf numFmtId="2" fontId="0" fillId="17" borderId="0" xfId="0" applyNumberFormat="1" applyFont="1" applyFill="1" applyBorder="1" applyAlignment="1">
      <alignment horizontal="center" vertical="center" wrapText="1"/>
    </xf>
    <xf numFmtId="0" fontId="0" fillId="17" borderId="25" xfId="0" applyFont="1" applyFill="1" applyBorder="1" applyAlignment="1">
      <alignment horizontal="center" vertical="center" wrapText="1"/>
    </xf>
    <xf numFmtId="0" fontId="0" fillId="17" borderId="0" xfId="0" applyFont="1" applyFill="1" applyBorder="1" applyAlignment="1">
      <alignment horizontal="center" vertical="center" wrapText="1"/>
    </xf>
    <xf numFmtId="2" fontId="0" fillId="17" borderId="25" xfId="0" applyNumberFormat="1" applyFont="1" applyFill="1" applyBorder="1" applyAlignment="1">
      <alignment horizontal="center" vertical="center" wrapText="1"/>
    </xf>
    <xf numFmtId="1" fontId="0" fillId="17" borderId="26" xfId="0" applyNumberFormat="1" applyFont="1" applyFill="1" applyBorder="1" applyAlignment="1">
      <alignment horizontal="center" vertical="center"/>
    </xf>
    <xf numFmtId="0" fontId="22" fillId="0" borderId="0" xfId="17" applyFont="1" applyAlignment="1">
      <alignment horizontal="left"/>
    </xf>
    <xf numFmtId="0" fontId="25" fillId="0" borderId="0" xfId="17" applyFont="1" applyAlignment="1">
      <alignment horizontal="center"/>
    </xf>
    <xf numFmtId="0" fontId="26" fillId="0" borderId="0" xfId="17" applyFont="1" applyAlignment="1">
      <alignment horizontal="center"/>
    </xf>
    <xf numFmtId="0" fontId="28" fillId="0" borderId="0" xfId="17" applyFont="1" applyAlignment="1">
      <alignment horizontal="left" vertical="center"/>
    </xf>
    <xf numFmtId="0" fontId="17" fillId="0" borderId="0" xfId="17" applyFont="1" applyBorder="1" applyAlignment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ывод" xfId="7" builtinId="21" customBuiltin="1"/>
    <cellStyle name="Вычисление" xfId="8" builtinId="22" customBuiltin="1"/>
    <cellStyle name="Заголовок 1" xfId="9" builtinId="16" customBuiltin="1"/>
    <cellStyle name="Заголовок 2" xfId="10" builtinId="17" customBuiltin="1"/>
    <cellStyle name="Заголовок 3" xfId="11" builtinId="18" customBuiltin="1"/>
    <cellStyle name="Заголовок 4" xfId="12" builtinId="19" customBuiltin="1"/>
    <cellStyle name="Итог" xfId="13" builtinId="25" customBuiltin="1"/>
    <cellStyle name="Контрольная ячейка" xfId="14" builtinId="23" customBuiltin="1"/>
    <cellStyle name="Название" xfId="15" builtinId="15" customBuiltin="1"/>
    <cellStyle name="Нейтральный" xfId="16" builtinId="28" customBuiltin="1"/>
    <cellStyle name="Обычный" xfId="0" builtinId="0"/>
    <cellStyle name="Обычный 2" xfId="17" xr:uid="{00000000-0005-0000-0000-000011000000}"/>
    <cellStyle name="Плохой" xfId="18" builtinId="27" customBuiltin="1"/>
    <cellStyle name="Пояснение" xfId="19" builtinId="53" customBuiltin="1"/>
    <cellStyle name="Связанная ячейка" xfId="20" builtinId="24" customBuiltin="1"/>
    <cellStyle name="Текст предупреждения" xfId="21" builtinId="11" customBuiltin="1"/>
    <cellStyle name="Финансовый 2" xfId="22" xr:uid="{00000000-0005-0000-0000-000016000000}"/>
    <cellStyle name="Хороший" xfId="2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3</xdr:row>
      <xdr:rowOff>38100</xdr:rowOff>
    </xdr:from>
    <xdr:to>
      <xdr:col>2</xdr:col>
      <xdr:colOff>203200</xdr:colOff>
      <xdr:row>8</xdr:row>
      <xdr:rowOff>215900</xdr:rowOff>
    </xdr:to>
    <xdr:pic>
      <xdr:nvPicPr>
        <xdr:cNvPr id="5257" name="Рисунок 25">
          <a:extLst>
            <a:ext uri="{FF2B5EF4-FFF2-40B4-BE49-F238E27FC236}">
              <a16:creationId xmlns:a16="http://schemas.microsoft.com/office/drawing/2014/main" id="{1199B19E-B384-0142-82FF-C27181C66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495300"/>
          <a:ext cx="18542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12700</xdr:colOff>
      <xdr:row>13</xdr:row>
      <xdr:rowOff>101600</xdr:rowOff>
    </xdr:from>
    <xdr:to>
      <xdr:col>7</xdr:col>
      <xdr:colOff>12700</xdr:colOff>
      <xdr:row>16</xdr:row>
      <xdr:rowOff>12700</xdr:rowOff>
    </xdr:to>
    <xdr:grpSp>
      <xdr:nvGrpSpPr>
        <xdr:cNvPr id="5258" name="Группа 6">
          <a:extLst>
            <a:ext uri="{FF2B5EF4-FFF2-40B4-BE49-F238E27FC236}">
              <a16:creationId xmlns:a16="http://schemas.microsoft.com/office/drawing/2014/main" id="{A6A9D324-BC0B-9147-8558-831FFB20AAAC}"/>
            </a:ext>
          </a:extLst>
        </xdr:cNvPr>
        <xdr:cNvGrpSpPr>
          <a:grpSpLocks/>
        </xdr:cNvGrpSpPr>
      </xdr:nvGrpSpPr>
      <xdr:grpSpPr bwMode="auto">
        <a:xfrm>
          <a:off x="2437619" y="2267587"/>
          <a:ext cx="969968" cy="482395"/>
          <a:chOff x="2133275" y="1392331"/>
          <a:chExt cx="830125" cy="850159"/>
        </a:xfrm>
      </xdr:grpSpPr>
      <xdr:pic>
        <xdr:nvPicPr>
          <xdr:cNvPr id="5305" name="Рисунок 26">
            <a:extLst>
              <a:ext uri="{FF2B5EF4-FFF2-40B4-BE49-F238E27FC236}">
                <a16:creationId xmlns:a16="http://schemas.microsoft.com/office/drawing/2014/main" id="{DEC5AD38-2518-7043-A855-9D25B0C690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779" t="1274"/>
          <a:stretch>
            <a:fillRect/>
          </a:stretch>
        </xdr:blipFill>
        <xdr:spPr bwMode="auto">
          <a:xfrm>
            <a:off x="2133275" y="1392331"/>
            <a:ext cx="206674" cy="8495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306" name="Рисунок 23">
            <a:extLst>
              <a:ext uri="{FF2B5EF4-FFF2-40B4-BE49-F238E27FC236}">
                <a16:creationId xmlns:a16="http://schemas.microsoft.com/office/drawing/2014/main" id="{D0CA4F02-7AB7-984A-B95B-32CA5EB0D4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0326" y="1392331"/>
            <a:ext cx="208689" cy="8501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307" name="Рисунок 25">
            <a:extLst>
              <a:ext uri="{FF2B5EF4-FFF2-40B4-BE49-F238E27FC236}">
                <a16:creationId xmlns:a16="http://schemas.microsoft.com/office/drawing/2014/main" id="{A7407DBD-6498-F74A-A82D-C9CC071FD1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900"/>
          <a:stretch>
            <a:fillRect/>
          </a:stretch>
        </xdr:blipFill>
        <xdr:spPr bwMode="auto">
          <a:xfrm>
            <a:off x="2550092" y="1392331"/>
            <a:ext cx="208687" cy="8500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308" name="Рисунок 22">
            <a:extLst>
              <a:ext uri="{FF2B5EF4-FFF2-40B4-BE49-F238E27FC236}">
                <a16:creationId xmlns:a16="http://schemas.microsoft.com/office/drawing/2014/main" id="{1C8FA5F9-1012-1B4E-A06E-30EDDC550F3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54712" y="1392331"/>
            <a:ext cx="208688" cy="8495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18</xdr:row>
      <xdr:rowOff>63500</xdr:rowOff>
    </xdr:from>
    <xdr:to>
      <xdr:col>1</xdr:col>
      <xdr:colOff>0</xdr:colOff>
      <xdr:row>40</xdr:row>
      <xdr:rowOff>292100</xdr:rowOff>
    </xdr:to>
    <xdr:grpSp>
      <xdr:nvGrpSpPr>
        <xdr:cNvPr id="5259" name="Группа 1">
          <a:extLst>
            <a:ext uri="{FF2B5EF4-FFF2-40B4-BE49-F238E27FC236}">
              <a16:creationId xmlns:a16="http://schemas.microsoft.com/office/drawing/2014/main" id="{6549AFE1-6206-C841-8D4E-954133EF2E87}"/>
            </a:ext>
          </a:extLst>
        </xdr:cNvPr>
        <xdr:cNvGrpSpPr>
          <a:grpSpLocks/>
        </xdr:cNvGrpSpPr>
      </xdr:nvGrpSpPr>
      <xdr:grpSpPr bwMode="auto">
        <a:xfrm>
          <a:off x="0" y="3183015"/>
          <a:ext cx="1130259" cy="6919732"/>
          <a:chOff x="0" y="2896734"/>
          <a:chExt cx="989135" cy="7001939"/>
        </a:xfrm>
      </xdr:grpSpPr>
      <xdr:pic>
        <xdr:nvPicPr>
          <xdr:cNvPr id="5282" name="Рисунок 25">
            <a:extLst>
              <a:ext uri="{FF2B5EF4-FFF2-40B4-BE49-F238E27FC236}">
                <a16:creationId xmlns:a16="http://schemas.microsoft.com/office/drawing/2014/main" id="{E19E4040-9E48-0B4F-B816-C8EC0E1F06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875" y="5009809"/>
            <a:ext cx="857588" cy="2858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3" name="Рисунок 9">
            <a:extLst>
              <a:ext uri="{FF2B5EF4-FFF2-40B4-BE49-F238E27FC236}">
                <a16:creationId xmlns:a16="http://schemas.microsoft.com/office/drawing/2014/main" id="{F9664A3E-35D2-5A4B-9577-023959EBA9F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609" y="7776664"/>
            <a:ext cx="891046" cy="292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4" name="Рисунок 13">
            <a:extLst>
              <a:ext uri="{FF2B5EF4-FFF2-40B4-BE49-F238E27FC236}">
                <a16:creationId xmlns:a16="http://schemas.microsoft.com/office/drawing/2014/main" id="{2E609A5B-7188-3A4F-B426-ADDCD7D4F6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97" y="4089013"/>
            <a:ext cx="959706" cy="2771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5" name="Рисунок 17">
            <a:extLst>
              <a:ext uri="{FF2B5EF4-FFF2-40B4-BE49-F238E27FC236}">
                <a16:creationId xmlns:a16="http://schemas.microsoft.com/office/drawing/2014/main" id="{98371065-6717-9C40-B599-34F3BE508F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9" y="4429656"/>
            <a:ext cx="971898" cy="2296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6" name="Рисунок 21">
            <a:extLst>
              <a:ext uri="{FF2B5EF4-FFF2-40B4-BE49-F238E27FC236}">
                <a16:creationId xmlns:a16="http://schemas.microsoft.com/office/drawing/2014/main" id="{776C5DAD-BB13-684C-8441-2B15A78FDB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8" y="4708758"/>
            <a:ext cx="969110" cy="258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7" name="Рисунок 27">
            <a:extLst>
              <a:ext uri="{FF2B5EF4-FFF2-40B4-BE49-F238E27FC236}">
                <a16:creationId xmlns:a16="http://schemas.microsoft.com/office/drawing/2014/main" id="{02E6AF5E-9952-A241-BED9-15DDE6C0F86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520" y="5333604"/>
            <a:ext cx="674077" cy="2405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8" name="Рисунок 28">
            <a:extLst>
              <a:ext uri="{FF2B5EF4-FFF2-40B4-BE49-F238E27FC236}">
                <a16:creationId xmlns:a16="http://schemas.microsoft.com/office/drawing/2014/main" id="{FD9B50A9-5A45-1F4F-A300-4A1FEAC412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253" y="5618101"/>
            <a:ext cx="805733" cy="297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89" name="Рисунок 31">
            <a:extLst>
              <a:ext uri="{FF2B5EF4-FFF2-40B4-BE49-F238E27FC236}">
                <a16:creationId xmlns:a16="http://schemas.microsoft.com/office/drawing/2014/main" id="{F0B98187-65B0-B14B-BACA-563856B5CE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978240"/>
            <a:ext cx="976359" cy="2009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0" name="Рисунок 34">
            <a:extLst>
              <a:ext uri="{FF2B5EF4-FFF2-40B4-BE49-F238E27FC236}">
                <a16:creationId xmlns:a16="http://schemas.microsoft.com/office/drawing/2014/main" id="{5DF6C530-73B5-D048-9221-5F767000AA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690" y="3822231"/>
            <a:ext cx="789215" cy="1855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1" name="Рисунок 36">
            <a:extLst>
              <a:ext uri="{FF2B5EF4-FFF2-40B4-BE49-F238E27FC236}">
                <a16:creationId xmlns:a16="http://schemas.microsoft.com/office/drawing/2014/main" id="{C4BA5376-8B48-564A-BF71-1A44021E53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9" y="6286043"/>
            <a:ext cx="966880" cy="2200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2" name="Рисунок 38">
            <a:extLst>
              <a:ext uri="{FF2B5EF4-FFF2-40B4-BE49-F238E27FC236}">
                <a16:creationId xmlns:a16="http://schemas.microsoft.com/office/drawing/2014/main" id="{4353F4AB-588C-484B-BD5A-D30AE1EAEA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9" y="6584280"/>
            <a:ext cx="979656" cy="239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3" name="Рисунок 42">
            <a:extLst>
              <a:ext uri="{FF2B5EF4-FFF2-40B4-BE49-F238E27FC236}">
                <a16:creationId xmlns:a16="http://schemas.microsoft.com/office/drawing/2014/main" id="{8F8D5F39-B1B9-054E-BC02-79F89BAD3E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78" y="6908106"/>
            <a:ext cx="791308" cy="19384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4" name="Рисунок 44">
            <a:extLst>
              <a:ext uri="{FF2B5EF4-FFF2-40B4-BE49-F238E27FC236}">
                <a16:creationId xmlns:a16="http://schemas.microsoft.com/office/drawing/2014/main" id="{2BD08F56-4781-F74D-8710-265B4A4C6B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438" y="7162746"/>
            <a:ext cx="947921" cy="2875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5" name="Рисунок 46">
            <a:extLst>
              <a:ext uri="{FF2B5EF4-FFF2-40B4-BE49-F238E27FC236}">
                <a16:creationId xmlns:a16="http://schemas.microsoft.com/office/drawing/2014/main" id="{20139241-8873-C342-BF90-E58FF177114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9" y="7498123"/>
            <a:ext cx="979656" cy="2583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6" name="Рисунок 48">
            <a:extLst>
              <a:ext uri="{FF2B5EF4-FFF2-40B4-BE49-F238E27FC236}">
                <a16:creationId xmlns:a16="http://schemas.microsoft.com/office/drawing/2014/main" id="{B5AFB54E-2ED5-884A-9FC7-071985394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844" y="8084467"/>
            <a:ext cx="966880" cy="2892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7" name="Рисунок 50">
            <a:extLst>
              <a:ext uri="{FF2B5EF4-FFF2-40B4-BE49-F238E27FC236}">
                <a16:creationId xmlns:a16="http://schemas.microsoft.com/office/drawing/2014/main" id="{55B513AF-8038-8545-8F17-D0D45A6ABA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258" y="8395083"/>
            <a:ext cx="815212" cy="2892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8" name="Рисунок 52">
            <a:extLst>
              <a:ext uri="{FF2B5EF4-FFF2-40B4-BE49-F238E27FC236}">
                <a16:creationId xmlns:a16="http://schemas.microsoft.com/office/drawing/2014/main" id="{A165E06C-7330-6242-99A3-EECC90B06A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525" y="8698386"/>
            <a:ext cx="834171" cy="2875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99" name="Рисунок 57">
            <a:extLst>
              <a:ext uri="{FF2B5EF4-FFF2-40B4-BE49-F238E27FC236}">
                <a16:creationId xmlns:a16="http://schemas.microsoft.com/office/drawing/2014/main" id="{A4DAFD52-C270-B645-B30A-1B6036A0E0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803" y="9004500"/>
            <a:ext cx="928963" cy="292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00" name="Рисунок 61">
            <a:extLst>
              <a:ext uri="{FF2B5EF4-FFF2-40B4-BE49-F238E27FC236}">
                <a16:creationId xmlns:a16="http://schemas.microsoft.com/office/drawing/2014/main" id="{4C23E309-A787-F447-B007-48E269567D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37628"/>
            <a:ext cx="989135" cy="2588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01" name="Рисунок 62">
            <a:extLst>
              <a:ext uri="{FF2B5EF4-FFF2-40B4-BE49-F238E27FC236}">
                <a16:creationId xmlns:a16="http://schemas.microsoft.com/office/drawing/2014/main" id="{A1C7A6AC-34D5-CA45-AC42-6A50BCACFE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89" y="9639804"/>
            <a:ext cx="976359" cy="2588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02" name="Рисунок 65">
            <a:extLst>
              <a:ext uri="{FF2B5EF4-FFF2-40B4-BE49-F238E27FC236}">
                <a16:creationId xmlns:a16="http://schemas.microsoft.com/office/drawing/2014/main" id="{AF137BF2-42D9-804E-80CA-AE3CE27F7C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384" y="2896734"/>
            <a:ext cx="745194" cy="2206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03" name="Рисунок 66">
            <a:extLst>
              <a:ext uri="{FF2B5EF4-FFF2-40B4-BE49-F238E27FC236}">
                <a16:creationId xmlns:a16="http://schemas.microsoft.com/office/drawing/2014/main" id="{9A9EC33B-3DBA-4943-844A-ECF4EA15B5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9" y="3160174"/>
            <a:ext cx="971620" cy="2982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304" name="Рисунок 34">
            <a:extLst>
              <a:ext uri="{FF2B5EF4-FFF2-40B4-BE49-F238E27FC236}">
                <a16:creationId xmlns:a16="http://schemas.microsoft.com/office/drawing/2014/main" id="{3A0D044A-7166-3C4E-A6B3-8C8E7BAA32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0" y="3506245"/>
            <a:ext cx="976359" cy="22960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0</xdr:colOff>
      <xdr:row>13</xdr:row>
      <xdr:rowOff>88900</xdr:rowOff>
    </xdr:from>
    <xdr:to>
      <xdr:col>27</xdr:col>
      <xdr:colOff>228600</xdr:colOff>
      <xdr:row>16</xdr:row>
      <xdr:rowOff>0</xdr:rowOff>
    </xdr:to>
    <xdr:grpSp>
      <xdr:nvGrpSpPr>
        <xdr:cNvPr id="5260" name="Группа 2">
          <a:extLst>
            <a:ext uri="{FF2B5EF4-FFF2-40B4-BE49-F238E27FC236}">
              <a16:creationId xmlns:a16="http://schemas.microsoft.com/office/drawing/2014/main" id="{5EF470D3-9863-7945-BF20-B9CB98388AAE}"/>
            </a:ext>
          </a:extLst>
        </xdr:cNvPr>
        <xdr:cNvGrpSpPr>
          <a:grpSpLocks/>
        </xdr:cNvGrpSpPr>
      </xdr:nvGrpSpPr>
      <xdr:grpSpPr bwMode="auto">
        <a:xfrm>
          <a:off x="4784078" y="2254887"/>
          <a:ext cx="3865978" cy="482395"/>
          <a:chOff x="3348540" y="2012571"/>
          <a:chExt cx="3132511" cy="483066"/>
        </a:xfrm>
      </xdr:grpSpPr>
      <xdr:pic>
        <xdr:nvPicPr>
          <xdr:cNvPr id="5266" name="Picture 553" descr="222">
            <a:extLst>
              <a:ext uri="{FF2B5EF4-FFF2-40B4-BE49-F238E27FC236}">
                <a16:creationId xmlns:a16="http://schemas.microsoft.com/office/drawing/2014/main" id="{E2DA6464-7E61-E84A-A61F-4529702957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595" t="17422" r="35797" b="16069"/>
          <a:stretch>
            <a:fillRect/>
          </a:stretch>
        </xdr:blipFill>
        <xdr:spPr bwMode="auto">
          <a:xfrm>
            <a:off x="3348540" y="2019301"/>
            <a:ext cx="200227" cy="4573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67" name="Рисунок 17">
            <a:extLst>
              <a:ext uri="{FF2B5EF4-FFF2-40B4-BE49-F238E27FC236}">
                <a16:creationId xmlns:a16="http://schemas.microsoft.com/office/drawing/2014/main" id="{409D20EE-ED8F-1A44-BDA5-CF96FC8BC3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1202" y="2019497"/>
            <a:ext cx="200471" cy="4571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268" name="Picture 554" descr="555">
            <a:extLst>
              <a:ext uri="{FF2B5EF4-FFF2-40B4-BE49-F238E27FC236}">
                <a16:creationId xmlns:a16="http://schemas.microsoft.com/office/drawing/2014/main" id="{F9EC861D-ADE5-A840-8FDD-8304DC3A17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411" t="8717" r="31372" b="9744"/>
          <a:stretch>
            <a:fillRect/>
          </a:stretch>
        </xdr:blipFill>
        <xdr:spPr bwMode="auto">
          <a:xfrm>
            <a:off x="3732747" y="2019496"/>
            <a:ext cx="213207" cy="4571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69" name="Рисунок 7">
            <a:extLst>
              <a:ext uri="{FF2B5EF4-FFF2-40B4-BE49-F238E27FC236}">
                <a16:creationId xmlns:a16="http://schemas.microsoft.com/office/drawing/2014/main" id="{EBF258AD-576F-8744-B78B-249B6E7B14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26" r="2856"/>
          <a:stretch>
            <a:fillRect/>
          </a:stretch>
        </xdr:blipFill>
        <xdr:spPr bwMode="auto">
          <a:xfrm>
            <a:off x="3929022" y="2027025"/>
            <a:ext cx="213209" cy="457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270" name="Рисунок 3">
            <a:extLst>
              <a:ext uri="{FF2B5EF4-FFF2-40B4-BE49-F238E27FC236}">
                <a16:creationId xmlns:a16="http://schemas.microsoft.com/office/drawing/2014/main" id="{D924FCAB-9DE3-6D4E-A73D-4052DFB99C8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214"/>
          <a:stretch>
            <a:fillRect/>
          </a:stretch>
        </xdr:blipFill>
        <xdr:spPr bwMode="auto">
          <a:xfrm>
            <a:off x="4131958" y="2022916"/>
            <a:ext cx="212228" cy="4595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271" name="Рисунок 8">
            <a:extLst>
              <a:ext uri="{FF2B5EF4-FFF2-40B4-BE49-F238E27FC236}">
                <a16:creationId xmlns:a16="http://schemas.microsoft.com/office/drawing/2014/main" id="{FB159A51-7C55-1D48-9FAA-98861988D02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4224" r="5609"/>
          <a:stretch>
            <a:fillRect/>
          </a:stretch>
        </xdr:blipFill>
        <xdr:spPr bwMode="auto">
          <a:xfrm>
            <a:off x="4322734" y="2033922"/>
            <a:ext cx="190556" cy="4427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pic>
        <xdr:nvPicPr>
          <xdr:cNvPr id="5272" name="Picture 555" descr="1111">
            <a:extLst>
              <a:ext uri="{FF2B5EF4-FFF2-40B4-BE49-F238E27FC236}">
                <a16:creationId xmlns:a16="http://schemas.microsoft.com/office/drawing/2014/main" id="{BF0D7497-EA12-C947-9088-6C287B7CBC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5000" t="7065" r="30208" b="6522"/>
          <a:stretch>
            <a:fillRect/>
          </a:stretch>
        </xdr:blipFill>
        <xdr:spPr bwMode="auto">
          <a:xfrm>
            <a:off x="4508746" y="2037785"/>
            <a:ext cx="207771" cy="4465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73" name="Picture 556" descr="444">
            <a:extLst>
              <a:ext uri="{FF2B5EF4-FFF2-40B4-BE49-F238E27FC236}">
                <a16:creationId xmlns:a16="http://schemas.microsoft.com/office/drawing/2014/main" id="{1FC66F9E-9AF1-FD46-80E5-13FADDD3AA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645" t="8459" r="24051" b="6160"/>
          <a:stretch>
            <a:fillRect/>
          </a:stretch>
        </xdr:blipFill>
        <xdr:spPr bwMode="auto">
          <a:xfrm>
            <a:off x="4708239" y="2030887"/>
            <a:ext cx="213208" cy="457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274" name="Рисунок 14">
            <a:extLst>
              <a:ext uri="{FF2B5EF4-FFF2-40B4-BE49-F238E27FC236}">
                <a16:creationId xmlns:a16="http://schemas.microsoft.com/office/drawing/2014/main" id="{6F99E8C0-0839-AC44-A9A3-B3EF04CF8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3724" y="2031084"/>
            <a:ext cx="184087" cy="45520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grpSp>
        <xdr:nvGrpSpPr>
          <xdr:cNvPr id="5275" name="Группа 1">
            <a:extLst>
              <a:ext uri="{FF2B5EF4-FFF2-40B4-BE49-F238E27FC236}">
                <a16:creationId xmlns:a16="http://schemas.microsoft.com/office/drawing/2014/main" id="{97309516-7F0A-354F-BF2C-2CE753DA8FCF}"/>
              </a:ext>
            </a:extLst>
          </xdr:cNvPr>
          <xdr:cNvGrpSpPr>
            <a:grpSpLocks/>
          </xdr:cNvGrpSpPr>
        </xdr:nvGrpSpPr>
        <xdr:grpSpPr bwMode="auto">
          <a:xfrm>
            <a:off x="5306307" y="2012571"/>
            <a:ext cx="1174744" cy="483066"/>
            <a:chOff x="5143677" y="2005232"/>
            <a:chExt cx="1188524" cy="482490"/>
          </a:xfrm>
        </xdr:grpSpPr>
        <xdr:pic>
          <xdr:nvPicPr>
            <xdr:cNvPr id="5277" name="Рисунок 11">
              <a:extLst>
                <a:ext uri="{FF2B5EF4-FFF2-40B4-BE49-F238E27FC236}">
                  <a16:creationId xmlns:a16="http://schemas.microsoft.com/office/drawing/2014/main" id="{AB4BA4DC-7CEA-7849-8F1E-35DCB0C7A32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143677" y="2024517"/>
              <a:ext cx="176781" cy="45700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pic>
        <xdr:pic>
          <xdr:nvPicPr>
            <xdr:cNvPr id="5278" name="Picture 557" descr="333">
              <a:extLst>
                <a:ext uri="{FF2B5EF4-FFF2-40B4-BE49-F238E27FC236}">
                  <a16:creationId xmlns:a16="http://schemas.microsoft.com/office/drawing/2014/main" id="{7B7AD09F-BC4B-F347-8079-61DC46E71B0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3333" t="11792" r="29730" b="9959"/>
            <a:stretch>
              <a:fillRect/>
            </a:stretch>
          </xdr:blipFill>
          <xdr:spPr bwMode="auto">
            <a:xfrm>
              <a:off x="5337544" y="2005232"/>
              <a:ext cx="201580" cy="48249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5279" name="Рисунок 18">
              <a:extLst>
                <a:ext uri="{FF2B5EF4-FFF2-40B4-BE49-F238E27FC236}">
                  <a16:creationId xmlns:a16="http://schemas.microsoft.com/office/drawing/2014/main" id="{4604FE59-EAC3-4046-8AD8-9A3BAB59E9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28420" y="2013168"/>
              <a:ext cx="204881" cy="45599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pic>
        <xdr:pic>
          <xdr:nvPicPr>
            <xdr:cNvPr id="5280" name="Рисунок 20">
              <a:extLst>
                <a:ext uri="{FF2B5EF4-FFF2-40B4-BE49-F238E27FC236}">
                  <a16:creationId xmlns:a16="http://schemas.microsoft.com/office/drawing/2014/main" id="{ADC8652C-307A-C247-9A50-79C23F8EA66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942513" y="2024518"/>
              <a:ext cx="187339" cy="45658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pic>
        <xdr:pic>
          <xdr:nvPicPr>
            <xdr:cNvPr id="5281" name="Picture 24">
              <a:extLst>
                <a:ext uri="{FF2B5EF4-FFF2-40B4-BE49-F238E27FC236}">
                  <a16:creationId xmlns:a16="http://schemas.microsoft.com/office/drawing/2014/main" id="{936DD701-EDDF-E843-AD55-3BB9DE3255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47841" y="2020660"/>
              <a:ext cx="184360" cy="45658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pic>
      </xdr:grpSp>
      <xdr:pic>
        <xdr:nvPicPr>
          <xdr:cNvPr id="5276" name="Рисунок 49">
            <a:extLst>
              <a:ext uri="{FF2B5EF4-FFF2-40B4-BE49-F238E27FC236}">
                <a16:creationId xmlns:a16="http://schemas.microsoft.com/office/drawing/2014/main" id="{88557203-3172-6840-AE1A-4F898DD6A7E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98692" y="2057094"/>
            <a:ext cx="198954" cy="4327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0</xdr:colOff>
      <xdr:row>13</xdr:row>
      <xdr:rowOff>114300</xdr:rowOff>
    </xdr:from>
    <xdr:to>
      <xdr:col>8</xdr:col>
      <xdr:colOff>228600</xdr:colOff>
      <xdr:row>16</xdr:row>
      <xdr:rowOff>38100</xdr:rowOff>
    </xdr:to>
    <xdr:pic>
      <xdr:nvPicPr>
        <xdr:cNvPr id="5261" name="Изображение 2">
          <a:extLst>
            <a:ext uri="{FF2B5EF4-FFF2-40B4-BE49-F238E27FC236}">
              <a16:creationId xmlns:a16="http://schemas.microsoft.com/office/drawing/2014/main" id="{B4A6D433-DD12-4742-9A4B-017FE4A7A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2200" y="2286000"/>
          <a:ext cx="228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215900</xdr:colOff>
      <xdr:row>13</xdr:row>
      <xdr:rowOff>114300</xdr:rowOff>
    </xdr:from>
    <xdr:to>
      <xdr:col>10</xdr:col>
      <xdr:colOff>228600</xdr:colOff>
      <xdr:row>16</xdr:row>
      <xdr:rowOff>38100</xdr:rowOff>
    </xdr:to>
    <xdr:pic>
      <xdr:nvPicPr>
        <xdr:cNvPr id="5262" name="Изображение 3">
          <a:extLst>
            <a:ext uri="{FF2B5EF4-FFF2-40B4-BE49-F238E27FC236}">
              <a16:creationId xmlns:a16="http://schemas.microsoft.com/office/drawing/2014/main" id="{83DE633B-A144-B049-806E-396F159E5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400" y="2286000"/>
          <a:ext cx="2540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25400</xdr:colOff>
      <xdr:row>13</xdr:row>
      <xdr:rowOff>114300</xdr:rowOff>
    </xdr:from>
    <xdr:to>
      <xdr:col>8</xdr:col>
      <xdr:colOff>12700</xdr:colOff>
      <xdr:row>16</xdr:row>
      <xdr:rowOff>25400</xdr:rowOff>
    </xdr:to>
    <xdr:pic>
      <xdr:nvPicPr>
        <xdr:cNvPr id="5263" name="Изображение 5">
          <a:extLst>
            <a:ext uri="{FF2B5EF4-FFF2-40B4-BE49-F238E27FC236}">
              <a16:creationId xmlns:a16="http://schemas.microsoft.com/office/drawing/2014/main" id="{1D782856-378F-FF4F-8812-F224B9370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2286000"/>
          <a:ext cx="2286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228600</xdr:colOff>
      <xdr:row>13</xdr:row>
      <xdr:rowOff>114300</xdr:rowOff>
    </xdr:from>
    <xdr:to>
      <xdr:col>9</xdr:col>
      <xdr:colOff>215900</xdr:colOff>
      <xdr:row>16</xdr:row>
      <xdr:rowOff>25400</xdr:rowOff>
    </xdr:to>
    <xdr:pic>
      <xdr:nvPicPr>
        <xdr:cNvPr id="5264" name="Изображение 6">
          <a:extLst>
            <a:ext uri="{FF2B5EF4-FFF2-40B4-BE49-F238E27FC236}">
              <a16:creationId xmlns:a16="http://schemas.microsoft.com/office/drawing/2014/main" id="{8BE4A890-411B-7240-B0BB-BC4D28080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0800" y="2286000"/>
          <a:ext cx="2286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215900</xdr:colOff>
      <xdr:row>13</xdr:row>
      <xdr:rowOff>101600</xdr:rowOff>
    </xdr:from>
    <xdr:to>
      <xdr:col>24</xdr:col>
      <xdr:colOff>215900</xdr:colOff>
      <xdr:row>16</xdr:row>
      <xdr:rowOff>12700</xdr:rowOff>
    </xdr:to>
    <xdr:pic>
      <xdr:nvPicPr>
        <xdr:cNvPr id="5265" name="Изображение 8">
          <a:extLst>
            <a:ext uri="{FF2B5EF4-FFF2-40B4-BE49-F238E27FC236}">
              <a16:creationId xmlns:a16="http://schemas.microsoft.com/office/drawing/2014/main" id="{16BA9230-F868-5945-80D4-A8F2A3B19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5400" y="2273300"/>
          <a:ext cx="2413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0</xdr:row>
      <xdr:rowOff>50800</xdr:rowOff>
    </xdr:from>
    <xdr:to>
      <xdr:col>10</xdr:col>
      <xdr:colOff>241300</xdr:colOff>
      <xdr:row>3</xdr:row>
      <xdr:rowOff>241300</xdr:rowOff>
    </xdr:to>
    <xdr:pic>
      <xdr:nvPicPr>
        <xdr:cNvPr id="2091" name="Рисунок 1" descr="logo.png">
          <a:extLst>
            <a:ext uri="{FF2B5EF4-FFF2-40B4-BE49-F238E27FC236}">
              <a16:creationId xmlns:a16="http://schemas.microsoft.com/office/drawing/2014/main" id="{FFB7B908-FB2B-F140-A080-1E6DE85C4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bright="-22000" contrast="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0800"/>
          <a:ext cx="22479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F51"/>
  <sheetViews>
    <sheetView tabSelected="1" zoomScale="309" zoomScaleNormal="53" workbookViewId="0">
      <pane ySplit="18" topLeftCell="A19" activePane="bottomLeft" state="frozen"/>
      <selection pane="bottomLeft" activeCell="L43" sqref="L43"/>
    </sheetView>
  </sheetViews>
  <sheetFormatPr baseColWidth="10" defaultColWidth="8.83203125" defaultRowHeight="15"/>
  <cols>
    <col min="1" max="1" width="14.83203125" style="3" customWidth="1"/>
    <col min="2" max="2" width="11.5" style="6" customWidth="1"/>
    <col min="3" max="3" width="5.5" style="2" customWidth="1"/>
    <col min="4" max="11" width="3.1640625" style="6" customWidth="1"/>
    <col min="12" max="12" width="5.5" style="6" customWidth="1"/>
    <col min="13" max="28" width="3.1640625" style="6" customWidth="1"/>
    <col min="29" max="29" width="3.33203125" style="143" customWidth="1"/>
    <col min="30" max="30" width="3.83203125" style="143" customWidth="1"/>
    <col min="31" max="31" width="3.5" style="143" customWidth="1"/>
    <col min="32" max="32" width="3.6640625" style="143" customWidth="1"/>
  </cols>
  <sheetData>
    <row r="1" spans="1:29" ht="15.75" customHeight="1" thickBot="1">
      <c r="A1" s="101" t="s">
        <v>34</v>
      </c>
      <c r="B1" s="103">
        <f>ПРАЙС!D75+ПРАЙС!F75+ПРАЙС!M75+ПРАЙС!T75</f>
        <v>0</v>
      </c>
      <c r="C1" s="185" t="s">
        <v>87</v>
      </c>
      <c r="D1" s="186"/>
      <c r="E1" s="186"/>
      <c r="F1" s="187"/>
      <c r="G1" s="173">
        <f>ПРАЙС!D77+ПРАЙС!F77+ПРАЙС!M77+ПРАЙС!T77</f>
        <v>0</v>
      </c>
      <c r="H1" s="174"/>
      <c r="I1" s="174"/>
      <c r="J1" s="174"/>
      <c r="K1" s="174"/>
      <c r="L1" s="174"/>
      <c r="M1" s="175"/>
      <c r="N1" s="176" t="s">
        <v>88</v>
      </c>
      <c r="O1" s="177"/>
      <c r="P1" s="178"/>
      <c r="Q1" s="130"/>
      <c r="R1" s="176" t="s">
        <v>89</v>
      </c>
      <c r="S1" s="177"/>
      <c r="T1" s="177"/>
      <c r="U1" s="177"/>
      <c r="V1" s="177"/>
      <c r="W1" s="173">
        <f>G1-(G1/100*Q1)</f>
        <v>0</v>
      </c>
      <c r="X1" s="174"/>
      <c r="Y1" s="174"/>
      <c r="Z1" s="174"/>
      <c r="AA1" s="175"/>
      <c r="AB1" s="131"/>
    </row>
    <row r="2" spans="1:29" ht="6" customHeight="1">
      <c r="A2" s="170"/>
      <c r="B2" s="170"/>
      <c r="C2" s="170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1:29" ht="15.75" customHeight="1">
      <c r="A3" s="170"/>
      <c r="B3" s="170"/>
      <c r="C3" s="170"/>
      <c r="D3" s="154" t="s">
        <v>98</v>
      </c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6"/>
    </row>
    <row r="4" spans="1:29" ht="6" customHeight="1">
      <c r="A4" s="170"/>
      <c r="B4" s="170"/>
      <c r="C4" s="170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</row>
    <row r="5" spans="1:29" ht="13.5" customHeight="1">
      <c r="A5" s="170"/>
      <c r="B5" s="170"/>
      <c r="C5" s="170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9"/>
      <c r="R5" s="122"/>
      <c r="S5" s="191" t="s">
        <v>99</v>
      </c>
      <c r="T5" s="192"/>
      <c r="U5" s="192"/>
      <c r="V5" s="192"/>
      <c r="W5" s="188"/>
      <c r="X5" s="189"/>
      <c r="Y5" s="189"/>
      <c r="Z5" s="189"/>
      <c r="AA5" s="189"/>
      <c r="AB5" s="190"/>
    </row>
    <row r="6" spans="1:29" ht="4.5" customHeight="1">
      <c r="A6" s="170"/>
      <c r="B6" s="170"/>
      <c r="C6" s="170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</row>
    <row r="7" spans="1:29" ht="27.75" customHeight="1">
      <c r="A7" s="170"/>
      <c r="B7" s="170"/>
      <c r="C7" s="170"/>
      <c r="D7" s="157" t="s">
        <v>106</v>
      </c>
      <c r="E7" s="158"/>
      <c r="F7" s="158"/>
      <c r="G7" s="158"/>
      <c r="H7" s="158"/>
      <c r="I7" s="158"/>
      <c r="J7" s="158"/>
      <c r="K7" s="159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3"/>
    </row>
    <row r="8" spans="1:29" ht="6" customHeight="1">
      <c r="A8" s="170"/>
      <c r="B8" s="170"/>
      <c r="C8" s="170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1:29" ht="26.25" customHeight="1">
      <c r="A9" s="170"/>
      <c r="B9" s="170"/>
      <c r="C9" s="170"/>
      <c r="D9" s="157" t="s">
        <v>107</v>
      </c>
      <c r="E9" s="158"/>
      <c r="F9" s="158"/>
      <c r="G9" s="158"/>
      <c r="H9" s="158"/>
      <c r="I9" s="158"/>
      <c r="J9" s="158"/>
      <c r="K9" s="159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3"/>
    </row>
    <row r="10" spans="1:29" ht="5.25" customHeight="1">
      <c r="A10" s="125"/>
      <c r="B10" s="126"/>
      <c r="C10" s="127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</row>
    <row r="11" spans="1:29" ht="26.25" customHeight="1">
      <c r="A11" s="160" t="s">
        <v>116</v>
      </c>
      <c r="B11" s="160"/>
      <c r="C11" s="160"/>
      <c r="D11" s="157" t="s">
        <v>108</v>
      </c>
      <c r="E11" s="158"/>
      <c r="F11" s="158"/>
      <c r="G11" s="158"/>
      <c r="H11" s="158"/>
      <c r="I11" s="158"/>
      <c r="J11" s="158"/>
      <c r="K11" s="159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3"/>
    </row>
    <row r="12" spans="1:29" ht="12" customHeight="1">
      <c r="A12" s="160"/>
      <c r="B12" s="160"/>
      <c r="C12" s="160"/>
      <c r="D12" s="120"/>
      <c r="E12" s="120"/>
      <c r="F12" s="120"/>
      <c r="G12" s="120"/>
      <c r="H12" s="121" t="s">
        <v>115</v>
      </c>
      <c r="I12" s="121" t="s">
        <v>115</v>
      </c>
      <c r="J12" s="121" t="s">
        <v>115</v>
      </c>
      <c r="K12" s="121" t="s">
        <v>115</v>
      </c>
      <c r="L12" s="120"/>
      <c r="M12" s="120"/>
      <c r="N12" s="120"/>
      <c r="O12" s="120"/>
      <c r="P12" s="120"/>
      <c r="Q12" s="121"/>
      <c r="R12" s="117"/>
      <c r="S12" s="117"/>
      <c r="T12" s="117"/>
      <c r="U12" s="117"/>
      <c r="V12" s="117"/>
      <c r="W12" s="117"/>
      <c r="X12" s="117"/>
      <c r="Y12" s="121" t="s">
        <v>115</v>
      </c>
      <c r="Z12" s="117"/>
      <c r="AA12" s="117"/>
      <c r="AB12" s="117"/>
    </row>
    <row r="13" spans="1:29" ht="10.5" customHeight="1">
      <c r="A13" s="160"/>
      <c r="B13" s="160"/>
      <c r="C13" s="160"/>
      <c r="D13" s="167" t="s">
        <v>90</v>
      </c>
      <c r="E13" s="167" t="s">
        <v>91</v>
      </c>
      <c r="F13" s="167" t="s">
        <v>96</v>
      </c>
      <c r="G13" s="167" t="s">
        <v>109</v>
      </c>
      <c r="H13" s="167" t="s">
        <v>100</v>
      </c>
      <c r="I13" s="167" t="s">
        <v>103</v>
      </c>
      <c r="J13" s="166" t="s">
        <v>105</v>
      </c>
      <c r="K13" s="167" t="s">
        <v>104</v>
      </c>
      <c r="L13" s="153"/>
      <c r="M13" s="164" t="s">
        <v>102</v>
      </c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44"/>
    </row>
    <row r="14" spans="1:29" ht="33" customHeight="1">
      <c r="A14" s="160"/>
      <c r="B14" s="160"/>
      <c r="C14" s="160"/>
      <c r="D14" s="167"/>
      <c r="E14" s="167"/>
      <c r="F14" s="167"/>
      <c r="G14" s="167"/>
      <c r="H14" s="167"/>
      <c r="I14" s="167"/>
      <c r="J14" s="166"/>
      <c r="K14" s="167"/>
      <c r="L14" s="153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44"/>
    </row>
    <row r="15" spans="1:29" ht="9" customHeight="1">
      <c r="A15" s="160"/>
      <c r="B15" s="160"/>
      <c r="C15" s="160"/>
      <c r="D15" s="167"/>
      <c r="E15" s="167"/>
      <c r="F15" s="167"/>
      <c r="G15" s="167"/>
      <c r="H15" s="167"/>
      <c r="I15" s="167"/>
      <c r="J15" s="166"/>
      <c r="K15" s="167"/>
      <c r="L15" s="153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44"/>
    </row>
    <row r="16" spans="1:29" ht="3" customHeight="1" thickBot="1">
      <c r="A16" s="161"/>
      <c r="B16" s="161"/>
      <c r="C16" s="161"/>
      <c r="D16" s="167"/>
      <c r="E16" s="136"/>
      <c r="F16" s="136"/>
      <c r="G16" s="136"/>
      <c r="H16" s="167"/>
      <c r="I16" s="167"/>
      <c r="J16" s="166"/>
      <c r="K16" s="167"/>
      <c r="L16" s="153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44"/>
    </row>
    <row r="17" spans="1:32" ht="13" customHeight="1" thickBot="1">
      <c r="A17" s="168" t="s">
        <v>64</v>
      </c>
      <c r="B17" s="168" t="s">
        <v>65</v>
      </c>
      <c r="C17" s="171" t="s">
        <v>61</v>
      </c>
      <c r="D17" s="182" t="s">
        <v>62</v>
      </c>
      <c r="E17" s="183"/>
      <c r="F17" s="183"/>
      <c r="G17" s="183"/>
      <c r="H17" s="183"/>
      <c r="I17" s="183"/>
      <c r="J17" s="183"/>
      <c r="K17" s="184"/>
      <c r="L17" s="171" t="s">
        <v>61</v>
      </c>
      <c r="M17" s="179" t="s">
        <v>63</v>
      </c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1"/>
    </row>
    <row r="18" spans="1:32" ht="17.25" customHeight="1" thickBot="1">
      <c r="A18" s="169"/>
      <c r="B18" s="169"/>
      <c r="C18" s="172"/>
      <c r="D18" s="133">
        <v>1</v>
      </c>
      <c r="E18" s="133">
        <v>2</v>
      </c>
      <c r="F18" s="133">
        <v>3</v>
      </c>
      <c r="G18" s="133">
        <v>4</v>
      </c>
      <c r="H18" s="133">
        <v>5</v>
      </c>
      <c r="I18" s="133">
        <v>6</v>
      </c>
      <c r="J18" s="133">
        <v>7</v>
      </c>
      <c r="K18" s="133">
        <v>8</v>
      </c>
      <c r="L18" s="172"/>
      <c r="M18" s="134" t="s">
        <v>22</v>
      </c>
      <c r="N18" s="134" t="s">
        <v>19</v>
      </c>
      <c r="O18" s="134" t="s">
        <v>23</v>
      </c>
      <c r="P18" s="134" t="s">
        <v>15</v>
      </c>
      <c r="Q18" s="134" t="s">
        <v>14</v>
      </c>
      <c r="R18" s="134" t="s">
        <v>16</v>
      </c>
      <c r="S18" s="134" t="s">
        <v>24</v>
      </c>
      <c r="T18" s="134" t="s">
        <v>32</v>
      </c>
      <c r="U18" s="134" t="s">
        <v>18</v>
      </c>
      <c r="V18" s="134" t="s">
        <v>97</v>
      </c>
      <c r="W18" s="134" t="s">
        <v>25</v>
      </c>
      <c r="X18" s="134" t="s">
        <v>26</v>
      </c>
      <c r="Y18" s="134" t="s">
        <v>101</v>
      </c>
      <c r="Z18" s="134" t="s">
        <v>17</v>
      </c>
      <c r="AA18" s="134" t="s">
        <v>20</v>
      </c>
      <c r="AB18" s="134" t="s">
        <v>21</v>
      </c>
      <c r="AC18"/>
      <c r="AD18"/>
      <c r="AE18"/>
      <c r="AF18"/>
    </row>
    <row r="19" spans="1:32" ht="24" customHeight="1">
      <c r="A19" s="99"/>
      <c r="B19" s="100" t="s">
        <v>86</v>
      </c>
      <c r="C19" s="135">
        <v>1001</v>
      </c>
      <c r="D19" s="150"/>
      <c r="E19" s="150"/>
      <c r="F19" s="150"/>
      <c r="G19" s="150"/>
      <c r="H19" s="150"/>
      <c r="I19" s="150"/>
      <c r="J19" s="150"/>
      <c r="K19" s="150"/>
      <c r="L19" s="135">
        <v>3001</v>
      </c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45"/>
    </row>
    <row r="20" spans="1:32" ht="24" customHeight="1">
      <c r="A20" s="1"/>
      <c r="B20" s="4" t="s">
        <v>66</v>
      </c>
      <c r="C20" s="118">
        <v>1002</v>
      </c>
      <c r="D20" s="151"/>
      <c r="E20" s="151"/>
      <c r="F20" s="151"/>
      <c r="G20" s="151"/>
      <c r="H20" s="151"/>
      <c r="I20" s="151"/>
      <c r="J20" s="151"/>
      <c r="K20" s="151"/>
      <c r="L20" s="118">
        <v>3002</v>
      </c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45"/>
    </row>
    <row r="21" spans="1:32" ht="24" customHeight="1">
      <c r="A21" s="1"/>
      <c r="B21" s="4" t="s">
        <v>67</v>
      </c>
      <c r="C21" s="118">
        <v>1003</v>
      </c>
      <c r="D21" s="151"/>
      <c r="E21" s="151"/>
      <c r="F21" s="151"/>
      <c r="G21" s="151"/>
      <c r="H21" s="151"/>
      <c r="I21" s="151"/>
      <c r="J21" s="151"/>
      <c r="K21" s="151"/>
      <c r="L21" s="118">
        <v>3003</v>
      </c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45"/>
    </row>
    <row r="22" spans="1:32" ht="24" customHeight="1">
      <c r="A22" s="1"/>
      <c r="B22" s="4" t="s">
        <v>72</v>
      </c>
      <c r="C22" s="118">
        <v>1004</v>
      </c>
      <c r="D22" s="151"/>
      <c r="E22" s="151"/>
      <c r="F22" s="151"/>
      <c r="G22" s="151"/>
      <c r="H22" s="151"/>
      <c r="I22" s="151"/>
      <c r="J22" s="151"/>
      <c r="K22" s="151"/>
      <c r="L22" s="118">
        <v>3004</v>
      </c>
      <c r="M22" s="151"/>
      <c r="N22" s="151"/>
      <c r="O22" s="151"/>
      <c r="P22" s="151"/>
      <c r="Q22" s="151"/>
      <c r="R22" s="151"/>
      <c r="S22" s="151"/>
      <c r="T22" s="151"/>
      <c r="U22" s="151"/>
      <c r="V22" s="152"/>
      <c r="W22" s="151"/>
      <c r="X22" s="151"/>
      <c r="Y22" s="151"/>
      <c r="Z22" s="151"/>
      <c r="AA22" s="151"/>
      <c r="AB22" s="151"/>
      <c r="AC22" s="145"/>
      <c r="AD22" s="146"/>
    </row>
    <row r="23" spans="1:32" ht="24" customHeight="1">
      <c r="A23" s="1"/>
      <c r="B23" s="4" t="s">
        <v>68</v>
      </c>
      <c r="C23" s="118">
        <v>1005</v>
      </c>
      <c r="D23" s="151"/>
      <c r="E23" s="151"/>
      <c r="F23" s="151"/>
      <c r="G23" s="151"/>
      <c r="H23" s="151"/>
      <c r="I23" s="151"/>
      <c r="J23" s="151"/>
      <c r="K23" s="151"/>
      <c r="L23" s="118">
        <v>3005</v>
      </c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45"/>
    </row>
    <row r="24" spans="1:32" ht="24" customHeight="1">
      <c r="A24" s="1"/>
      <c r="B24" s="4" t="s">
        <v>69</v>
      </c>
      <c r="C24" s="118">
        <v>1006</v>
      </c>
      <c r="D24" s="151"/>
      <c r="E24" s="151"/>
      <c r="F24" s="151"/>
      <c r="G24" s="151"/>
      <c r="H24" s="151"/>
      <c r="I24" s="151"/>
      <c r="J24" s="151"/>
      <c r="K24" s="151"/>
      <c r="L24" s="118">
        <v>3006</v>
      </c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45"/>
    </row>
    <row r="25" spans="1:32" ht="24" customHeight="1">
      <c r="A25" s="1"/>
      <c r="B25" s="4" t="s">
        <v>70</v>
      </c>
      <c r="C25" s="118">
        <v>1007</v>
      </c>
      <c r="D25" s="151"/>
      <c r="E25" s="151"/>
      <c r="F25" s="151"/>
      <c r="G25" s="151"/>
      <c r="H25" s="151"/>
      <c r="I25" s="151"/>
      <c r="J25" s="151"/>
      <c r="K25" s="151"/>
      <c r="L25" s="118">
        <v>3007</v>
      </c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45"/>
    </row>
    <row r="26" spans="1:32" ht="24" customHeight="1">
      <c r="A26" s="1"/>
      <c r="B26" s="4" t="s">
        <v>71</v>
      </c>
      <c r="C26" s="118">
        <v>1008</v>
      </c>
      <c r="D26" s="151"/>
      <c r="E26" s="151"/>
      <c r="F26" s="151"/>
      <c r="G26" s="151"/>
      <c r="H26" s="151"/>
      <c r="I26" s="151"/>
      <c r="J26" s="151"/>
      <c r="K26" s="151"/>
      <c r="L26" s="118">
        <v>3008</v>
      </c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45"/>
    </row>
    <row r="27" spans="1:32" ht="24" customHeight="1">
      <c r="A27" s="1"/>
      <c r="B27" s="4" t="s">
        <v>73</v>
      </c>
      <c r="C27" s="118">
        <v>1009</v>
      </c>
      <c r="D27" s="151"/>
      <c r="E27" s="151"/>
      <c r="F27" s="151"/>
      <c r="G27" s="151"/>
      <c r="H27" s="151"/>
      <c r="I27" s="151"/>
      <c r="J27" s="151"/>
      <c r="K27" s="151"/>
      <c r="L27" s="118">
        <v>3009</v>
      </c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45"/>
    </row>
    <row r="28" spans="1:32" ht="24" customHeight="1">
      <c r="A28" s="1"/>
      <c r="B28" s="4" t="s">
        <v>74</v>
      </c>
      <c r="C28" s="118">
        <v>1010</v>
      </c>
      <c r="D28" s="151"/>
      <c r="E28" s="151"/>
      <c r="F28" s="151"/>
      <c r="G28" s="151"/>
      <c r="H28" s="151"/>
      <c r="I28" s="151"/>
      <c r="J28" s="151"/>
      <c r="K28" s="151"/>
      <c r="L28" s="118">
        <v>3010</v>
      </c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45"/>
    </row>
    <row r="29" spans="1:32" ht="24" customHeight="1">
      <c r="A29" s="1"/>
      <c r="B29" s="4" t="s">
        <v>75</v>
      </c>
      <c r="C29" s="118">
        <v>1011</v>
      </c>
      <c r="D29" s="151"/>
      <c r="E29" s="151"/>
      <c r="F29" s="151"/>
      <c r="G29" s="151"/>
      <c r="H29" s="151"/>
      <c r="I29" s="151"/>
      <c r="J29" s="151"/>
      <c r="K29" s="151"/>
      <c r="L29" s="118">
        <v>3011</v>
      </c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45"/>
    </row>
    <row r="30" spans="1:32" ht="24" customHeight="1">
      <c r="A30" s="1"/>
      <c r="B30" s="4" t="s">
        <v>76</v>
      </c>
      <c r="C30" s="118">
        <v>1012</v>
      </c>
      <c r="D30" s="151"/>
      <c r="E30" s="151"/>
      <c r="F30" s="151"/>
      <c r="G30" s="151"/>
      <c r="H30" s="151"/>
      <c r="I30" s="151"/>
      <c r="J30" s="151"/>
      <c r="K30" s="151"/>
      <c r="L30" s="118">
        <v>3012</v>
      </c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45"/>
    </row>
    <row r="31" spans="1:32" ht="24" customHeight="1">
      <c r="A31" s="1"/>
      <c r="B31" s="4" t="s">
        <v>94</v>
      </c>
      <c r="C31" s="118">
        <v>1013</v>
      </c>
      <c r="D31" s="151"/>
      <c r="E31" s="151"/>
      <c r="F31" s="151"/>
      <c r="G31" s="151"/>
      <c r="H31" s="151"/>
      <c r="I31" s="151"/>
      <c r="J31" s="151"/>
      <c r="K31" s="151"/>
      <c r="L31" s="118">
        <v>3013</v>
      </c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45"/>
    </row>
    <row r="32" spans="1:32" ht="24" customHeight="1">
      <c r="A32" s="1"/>
      <c r="B32" s="4" t="s">
        <v>95</v>
      </c>
      <c r="C32" s="118">
        <v>1014</v>
      </c>
      <c r="D32" s="151"/>
      <c r="E32" s="151"/>
      <c r="F32" s="151"/>
      <c r="G32" s="151"/>
      <c r="H32" s="151"/>
      <c r="I32" s="151"/>
      <c r="J32" s="151"/>
      <c r="K32" s="151"/>
      <c r="L32" s="118">
        <v>3014</v>
      </c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45"/>
    </row>
    <row r="33" spans="1:29" ht="24" customHeight="1">
      <c r="A33" s="1"/>
      <c r="B33" s="4" t="s">
        <v>77</v>
      </c>
      <c r="C33" s="118">
        <v>1015</v>
      </c>
      <c r="D33" s="151"/>
      <c r="E33" s="151"/>
      <c r="F33" s="151"/>
      <c r="G33" s="151"/>
      <c r="H33" s="151"/>
      <c r="I33" s="151"/>
      <c r="J33" s="151"/>
      <c r="K33" s="151"/>
      <c r="L33" s="118">
        <v>3015</v>
      </c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45"/>
    </row>
    <row r="34" spans="1:29" ht="24" customHeight="1">
      <c r="A34" s="1"/>
      <c r="B34" s="4" t="s">
        <v>78</v>
      </c>
      <c r="C34" s="118">
        <v>1016</v>
      </c>
      <c r="D34" s="151"/>
      <c r="E34" s="151"/>
      <c r="F34" s="151"/>
      <c r="G34" s="151"/>
      <c r="H34" s="151"/>
      <c r="I34" s="151"/>
      <c r="J34" s="151"/>
      <c r="K34" s="151"/>
      <c r="L34" s="118">
        <v>3016</v>
      </c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45"/>
    </row>
    <row r="35" spans="1:29" ht="24" customHeight="1">
      <c r="A35" s="1"/>
      <c r="B35" s="4" t="s">
        <v>79</v>
      </c>
      <c r="C35" s="118">
        <v>1017</v>
      </c>
      <c r="D35" s="151"/>
      <c r="E35" s="151"/>
      <c r="F35" s="151"/>
      <c r="G35" s="151"/>
      <c r="H35" s="151"/>
      <c r="I35" s="151"/>
      <c r="J35" s="151"/>
      <c r="K35" s="151"/>
      <c r="L35" s="118">
        <v>3017</v>
      </c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45"/>
    </row>
    <row r="36" spans="1:29" ht="24" customHeight="1">
      <c r="A36" s="1"/>
      <c r="B36" s="4" t="s">
        <v>80</v>
      </c>
      <c r="C36" s="118">
        <v>1018</v>
      </c>
      <c r="D36" s="151"/>
      <c r="E36" s="151"/>
      <c r="F36" s="151"/>
      <c r="G36" s="151"/>
      <c r="H36" s="151"/>
      <c r="I36" s="151"/>
      <c r="J36" s="151"/>
      <c r="K36" s="151"/>
      <c r="L36" s="118">
        <v>3018</v>
      </c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45"/>
    </row>
    <row r="37" spans="1:29" ht="24" customHeight="1">
      <c r="A37" s="1"/>
      <c r="B37" s="4" t="s">
        <v>81</v>
      </c>
      <c r="C37" s="118">
        <v>1019</v>
      </c>
      <c r="D37" s="151"/>
      <c r="E37" s="151"/>
      <c r="F37" s="151"/>
      <c r="G37" s="151"/>
      <c r="H37" s="151"/>
      <c r="I37" s="151"/>
      <c r="J37" s="151"/>
      <c r="K37" s="151"/>
      <c r="L37" s="118">
        <v>3019</v>
      </c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45"/>
    </row>
    <row r="38" spans="1:29" ht="24" customHeight="1">
      <c r="A38" s="1"/>
      <c r="B38" s="4" t="s">
        <v>82</v>
      </c>
      <c r="C38" s="118">
        <v>1020</v>
      </c>
      <c r="D38" s="151"/>
      <c r="E38" s="151"/>
      <c r="F38" s="151"/>
      <c r="G38" s="151"/>
      <c r="H38" s="151"/>
      <c r="I38" s="151"/>
      <c r="J38" s="151"/>
      <c r="K38" s="151"/>
      <c r="L38" s="118">
        <v>3020</v>
      </c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45"/>
    </row>
    <row r="39" spans="1:29" ht="24" customHeight="1">
      <c r="A39" s="1"/>
      <c r="B39" s="4" t="s">
        <v>83</v>
      </c>
      <c r="C39" s="118">
        <v>1021</v>
      </c>
      <c r="D39" s="151"/>
      <c r="E39" s="151"/>
      <c r="F39" s="151"/>
      <c r="G39" s="151"/>
      <c r="H39" s="151"/>
      <c r="I39" s="151"/>
      <c r="J39" s="151"/>
      <c r="K39" s="151"/>
      <c r="L39" s="118">
        <v>3021</v>
      </c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45"/>
    </row>
    <row r="40" spans="1:29" ht="24" customHeight="1">
      <c r="A40" s="1"/>
      <c r="B40" s="5" t="s">
        <v>84</v>
      </c>
      <c r="C40" s="118">
        <v>1024</v>
      </c>
      <c r="D40" s="151"/>
      <c r="E40" s="151"/>
      <c r="F40" s="151"/>
      <c r="G40" s="151"/>
      <c r="H40" s="151"/>
      <c r="I40" s="151"/>
      <c r="J40" s="151"/>
      <c r="K40" s="151"/>
      <c r="L40" s="118">
        <v>3024</v>
      </c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45"/>
    </row>
    <row r="41" spans="1:29" ht="24" customHeight="1">
      <c r="A41" s="1"/>
      <c r="B41" s="5" t="s">
        <v>85</v>
      </c>
      <c r="C41" s="118">
        <v>1034</v>
      </c>
      <c r="D41" s="151"/>
      <c r="E41" s="151"/>
      <c r="F41" s="151"/>
      <c r="G41" s="151"/>
      <c r="H41" s="151"/>
      <c r="I41" s="151"/>
      <c r="J41" s="151"/>
      <c r="K41" s="151"/>
      <c r="L41" s="118">
        <v>3034</v>
      </c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45"/>
    </row>
    <row r="42" spans="1:29">
      <c r="D42" s="2"/>
      <c r="AB42" s="86"/>
      <c r="AC42" s="145"/>
    </row>
    <row r="44" spans="1:29">
      <c r="B44" s="86"/>
      <c r="C44" s="87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145"/>
    </row>
    <row r="50" spans="1:32" s="93" customFormat="1">
      <c r="A50" s="89"/>
      <c r="B50" s="90"/>
      <c r="C50" s="91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147"/>
      <c r="AD50" s="148"/>
      <c r="AE50" s="148"/>
      <c r="AF50" s="148"/>
    </row>
    <row r="51" spans="1:32">
      <c r="B51" s="86"/>
      <c r="C51" s="87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145"/>
    </row>
  </sheetData>
  <mergeCells count="32">
    <mergeCell ref="G1:M1"/>
    <mergeCell ref="N1:P1"/>
    <mergeCell ref="M17:AB17"/>
    <mergeCell ref="D17:K17"/>
    <mergeCell ref="G13:G15"/>
    <mergeCell ref="C1:F1"/>
    <mergeCell ref="L9:AB9"/>
    <mergeCell ref="R1:V1"/>
    <mergeCell ref="W1:AA1"/>
    <mergeCell ref="D13:D16"/>
    <mergeCell ref="E13:E15"/>
    <mergeCell ref="F13:F15"/>
    <mergeCell ref="W5:AB5"/>
    <mergeCell ref="I13:I16"/>
    <mergeCell ref="L11:AB11"/>
    <mergeCell ref="S5:V5"/>
    <mergeCell ref="A17:A18"/>
    <mergeCell ref="B17:B18"/>
    <mergeCell ref="A2:C9"/>
    <mergeCell ref="C17:C18"/>
    <mergeCell ref="L17:L18"/>
    <mergeCell ref="H13:H16"/>
    <mergeCell ref="L13:L16"/>
    <mergeCell ref="D3:AB3"/>
    <mergeCell ref="D11:K11"/>
    <mergeCell ref="A11:C16"/>
    <mergeCell ref="L7:AB7"/>
    <mergeCell ref="M13:AB16"/>
    <mergeCell ref="J13:J16"/>
    <mergeCell ref="K13:K16"/>
    <mergeCell ref="D7:K7"/>
    <mergeCell ref="D9:K9"/>
  </mergeCells>
  <phoneticPr fontId="42" type="noConversion"/>
  <pageMargins left="0.25" right="0.25" top="1" bottom="1" header="0.3" footer="0.3"/>
  <pageSetup paperSize="9" orientation="landscape" horizontalDpi="200" verticalDpi="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B77"/>
  <sheetViews>
    <sheetView zoomScale="194" zoomScaleNormal="194" workbookViewId="0">
      <selection activeCell="C66" sqref="C66"/>
    </sheetView>
  </sheetViews>
  <sheetFormatPr baseColWidth="10" defaultColWidth="9.1640625" defaultRowHeight="13"/>
  <cols>
    <col min="1" max="1" width="9.83203125" style="10" customWidth="1"/>
    <col min="2" max="2" width="23.6640625" style="10" customWidth="1"/>
    <col min="3" max="3" width="9.5" style="83" customWidth="1"/>
    <col min="4" max="4" width="11.5" style="83" customWidth="1"/>
    <col min="5" max="5" width="10.6640625" style="83" customWidth="1"/>
    <col min="6" max="7" width="13.33203125" style="83" customWidth="1"/>
    <col min="8" max="8" width="6.6640625" style="83" customWidth="1"/>
    <col min="9" max="9" width="5.5" style="83" customWidth="1"/>
    <col min="10" max="10" width="5.33203125" style="83" customWidth="1"/>
    <col min="11" max="11" width="6.6640625" style="83" customWidth="1"/>
    <col min="12" max="12" width="20.6640625" style="84" customWidth="1"/>
    <col min="13" max="13" width="6.33203125" style="84" customWidth="1"/>
    <col min="14" max="14" width="2.5" style="84" customWidth="1"/>
    <col min="15" max="16384" width="9.1640625" style="10"/>
  </cols>
  <sheetData>
    <row r="1" spans="1:14" ht="24" customHeight="1">
      <c r="A1" s="207" t="s">
        <v>35</v>
      </c>
      <c r="B1" s="207"/>
      <c r="C1" s="7"/>
      <c r="D1" s="7"/>
      <c r="E1" s="8"/>
      <c r="F1" s="7"/>
      <c r="G1" s="7"/>
      <c r="H1" s="7"/>
      <c r="I1" s="7"/>
      <c r="J1" s="7"/>
      <c r="K1" s="7"/>
      <c r="L1" s="7"/>
      <c r="M1" s="9"/>
      <c r="N1" s="8"/>
    </row>
    <row r="2" spans="1:14" ht="20">
      <c r="A2" s="11"/>
      <c r="B2" s="11"/>
      <c r="C2" s="208" t="s">
        <v>119</v>
      </c>
      <c r="D2" s="208"/>
      <c r="E2" s="208"/>
      <c r="F2" s="208"/>
      <c r="G2" s="7"/>
      <c r="H2" s="7"/>
      <c r="I2" s="7"/>
      <c r="J2" s="7"/>
      <c r="K2" s="7"/>
      <c r="L2" s="7"/>
      <c r="M2" s="8"/>
      <c r="N2" s="8"/>
    </row>
    <row r="3" spans="1:14" ht="18">
      <c r="A3" s="11"/>
      <c r="B3" s="11"/>
      <c r="C3" s="209" t="s">
        <v>36</v>
      </c>
      <c r="D3" s="209"/>
      <c r="E3" s="209"/>
      <c r="F3" s="209"/>
      <c r="G3" s="7"/>
      <c r="H3" s="7"/>
      <c r="I3" s="7"/>
      <c r="J3" s="7"/>
      <c r="K3" s="7"/>
      <c r="L3" s="7"/>
      <c r="M3" s="13"/>
      <c r="N3" s="13"/>
    </row>
    <row r="4" spans="1:14" ht="30" customHeight="1">
      <c r="A4" s="210" t="s">
        <v>37</v>
      </c>
      <c r="B4" s="210"/>
      <c r="C4" s="210"/>
      <c r="D4" s="210"/>
      <c r="E4" s="12"/>
      <c r="F4" s="7"/>
      <c r="G4" s="7"/>
      <c r="H4" s="7"/>
      <c r="I4" s="7"/>
      <c r="J4" s="7"/>
      <c r="K4" s="7"/>
      <c r="L4" s="7"/>
      <c r="M4" s="13"/>
      <c r="N4" s="13"/>
    </row>
    <row r="5" spans="1:14" ht="15" thickBot="1">
      <c r="A5" s="14" t="s">
        <v>1</v>
      </c>
      <c r="B5" s="15" t="s">
        <v>0</v>
      </c>
      <c r="C5" s="16" t="s">
        <v>38</v>
      </c>
      <c r="D5" s="16" t="s">
        <v>39</v>
      </c>
      <c r="E5" s="16" t="s">
        <v>40</v>
      </c>
      <c r="F5" s="16" t="s">
        <v>41</v>
      </c>
      <c r="G5" s="16" t="s">
        <v>42</v>
      </c>
      <c r="H5" s="16"/>
      <c r="I5" s="16"/>
      <c r="J5" s="16"/>
      <c r="K5" s="16"/>
      <c r="L5" s="211" t="s">
        <v>43</v>
      </c>
      <c r="M5" s="211"/>
      <c r="N5" s="211"/>
    </row>
    <row r="6" spans="1:14" ht="16">
      <c r="A6" s="17"/>
      <c r="B6" s="18"/>
      <c r="C6" s="19"/>
      <c r="D6" s="19"/>
      <c r="E6" s="19"/>
      <c r="F6" s="19"/>
      <c r="G6" s="19"/>
      <c r="H6" s="140"/>
      <c r="I6" s="140"/>
      <c r="J6" s="140"/>
      <c r="K6" s="140"/>
      <c r="L6" s="20"/>
      <c r="M6" s="21"/>
      <c r="N6" s="21"/>
    </row>
    <row r="7" spans="1:14" s="28" customFormat="1" ht="15.75" customHeight="1">
      <c r="A7" s="22">
        <v>1001</v>
      </c>
      <c r="B7" s="23" t="s">
        <v>44</v>
      </c>
      <c r="C7" s="24">
        <v>9</v>
      </c>
      <c r="D7" s="25">
        <v>92</v>
      </c>
      <c r="E7" s="26">
        <v>89</v>
      </c>
      <c r="F7" s="26">
        <v>87</v>
      </c>
      <c r="G7" s="26">
        <v>85</v>
      </c>
      <c r="H7" s="52"/>
      <c r="I7" s="52"/>
      <c r="J7" s="52"/>
      <c r="K7" s="52"/>
      <c r="L7" s="27"/>
      <c r="M7" s="21"/>
      <c r="N7" s="21"/>
    </row>
    <row r="8" spans="1:14" ht="15.75" customHeight="1">
      <c r="A8" s="22">
        <v>1002</v>
      </c>
      <c r="B8" s="29" t="s">
        <v>2</v>
      </c>
      <c r="C8" s="24">
        <v>19</v>
      </c>
      <c r="D8" s="25">
        <v>92</v>
      </c>
      <c r="E8" s="26">
        <v>89</v>
      </c>
      <c r="F8" s="26">
        <v>87</v>
      </c>
      <c r="G8" s="26">
        <v>85</v>
      </c>
      <c r="H8" s="52"/>
      <c r="I8" s="52"/>
      <c r="J8" s="52"/>
      <c r="K8" s="52"/>
      <c r="L8" s="30"/>
      <c r="M8" s="31"/>
      <c r="N8" s="31"/>
    </row>
    <row r="9" spans="1:14" ht="15.75" customHeight="1">
      <c r="A9" s="22">
        <v>1003</v>
      </c>
      <c r="B9" s="29" t="s">
        <v>3</v>
      </c>
      <c r="C9" s="24">
        <v>20</v>
      </c>
      <c r="D9" s="25">
        <v>92</v>
      </c>
      <c r="E9" s="26">
        <v>89</v>
      </c>
      <c r="F9" s="26">
        <v>87</v>
      </c>
      <c r="G9" s="26">
        <v>85</v>
      </c>
      <c r="H9" s="52"/>
      <c r="I9" s="52"/>
      <c r="J9" s="52"/>
      <c r="K9" s="52"/>
      <c r="L9" s="30"/>
      <c r="M9" s="31"/>
      <c r="N9" s="31"/>
    </row>
    <row r="10" spans="1:14" ht="15.75" customHeight="1">
      <c r="A10" s="22">
        <v>1004</v>
      </c>
      <c r="B10" s="29" t="s">
        <v>45</v>
      </c>
      <c r="C10" s="24">
        <v>10</v>
      </c>
      <c r="D10" s="25">
        <v>92</v>
      </c>
      <c r="E10" s="26">
        <v>89</v>
      </c>
      <c r="F10" s="26">
        <v>87</v>
      </c>
      <c r="G10" s="26">
        <v>85</v>
      </c>
      <c r="H10" s="52"/>
      <c r="I10" s="52"/>
      <c r="J10" s="52"/>
      <c r="K10" s="52"/>
      <c r="L10" s="30"/>
      <c r="M10" s="32"/>
      <c r="N10" s="31"/>
    </row>
    <row r="11" spans="1:14" ht="15.75" customHeight="1">
      <c r="A11" s="22">
        <v>1005</v>
      </c>
      <c r="B11" s="29" t="s">
        <v>4</v>
      </c>
      <c r="C11" s="24">
        <v>21</v>
      </c>
      <c r="D11" s="25">
        <v>92</v>
      </c>
      <c r="E11" s="26">
        <v>89</v>
      </c>
      <c r="F11" s="26">
        <v>87</v>
      </c>
      <c r="G11" s="26">
        <v>85</v>
      </c>
      <c r="H11" s="52"/>
      <c r="I11" s="52"/>
      <c r="J11" s="52"/>
      <c r="K11" s="52"/>
      <c r="L11" s="30"/>
      <c r="M11" s="31"/>
      <c r="N11" s="31"/>
    </row>
    <row r="12" spans="1:14" ht="15.75" customHeight="1">
      <c r="A12" s="22">
        <v>1006</v>
      </c>
      <c r="B12" s="29" t="s">
        <v>5</v>
      </c>
      <c r="C12" s="24">
        <v>23</v>
      </c>
      <c r="D12" s="25">
        <v>92</v>
      </c>
      <c r="E12" s="26">
        <v>89</v>
      </c>
      <c r="F12" s="26">
        <v>87</v>
      </c>
      <c r="G12" s="26">
        <v>85</v>
      </c>
      <c r="H12" s="52"/>
      <c r="I12" s="52"/>
      <c r="J12" s="52"/>
      <c r="K12" s="52"/>
      <c r="L12" s="33" t="s">
        <v>46</v>
      </c>
      <c r="M12" s="31"/>
      <c r="N12" s="31"/>
    </row>
    <row r="13" spans="1:14" ht="15.75" customHeight="1">
      <c r="A13" s="22">
        <v>1007</v>
      </c>
      <c r="B13" s="29" t="s">
        <v>6</v>
      </c>
      <c r="C13" s="24">
        <v>29</v>
      </c>
      <c r="D13" s="25">
        <v>92</v>
      </c>
      <c r="E13" s="26">
        <v>89</v>
      </c>
      <c r="F13" s="26">
        <v>87</v>
      </c>
      <c r="G13" s="26">
        <v>85</v>
      </c>
      <c r="H13" s="52"/>
      <c r="I13" s="52"/>
      <c r="J13" s="52"/>
      <c r="K13" s="52"/>
      <c r="L13" s="33" t="s">
        <v>110</v>
      </c>
      <c r="M13" s="31"/>
      <c r="N13" s="31"/>
    </row>
    <row r="14" spans="1:14" ht="15.75" customHeight="1">
      <c r="A14" s="22">
        <v>1008</v>
      </c>
      <c r="B14" s="29" t="s">
        <v>7</v>
      </c>
      <c r="C14" s="24">
        <v>22</v>
      </c>
      <c r="D14" s="25">
        <v>92</v>
      </c>
      <c r="E14" s="26">
        <v>89</v>
      </c>
      <c r="F14" s="26">
        <v>87</v>
      </c>
      <c r="G14" s="26">
        <v>85</v>
      </c>
      <c r="H14" s="52"/>
      <c r="I14" s="52"/>
      <c r="J14" s="52"/>
      <c r="K14" s="52"/>
      <c r="L14" s="34"/>
      <c r="M14" s="31"/>
      <c r="N14" s="31"/>
    </row>
    <row r="15" spans="1:14" ht="15.75" customHeight="1">
      <c r="A15" s="22">
        <v>1009</v>
      </c>
      <c r="B15" s="29" t="s">
        <v>8</v>
      </c>
      <c r="C15" s="24">
        <v>16</v>
      </c>
      <c r="D15" s="25">
        <v>92</v>
      </c>
      <c r="E15" s="26">
        <v>89</v>
      </c>
      <c r="F15" s="26">
        <v>87</v>
      </c>
      <c r="G15" s="26">
        <v>85</v>
      </c>
      <c r="H15" s="52"/>
      <c r="I15" s="52"/>
      <c r="J15" s="52"/>
      <c r="K15" s="52"/>
      <c r="L15" s="33" t="s">
        <v>47</v>
      </c>
      <c r="M15" s="31"/>
      <c r="N15" s="31"/>
    </row>
    <row r="16" spans="1:14" ht="15.75" customHeight="1">
      <c r="A16" s="22">
        <v>1010</v>
      </c>
      <c r="B16" s="29" t="s">
        <v>9</v>
      </c>
      <c r="C16" s="24">
        <v>21</v>
      </c>
      <c r="D16" s="25">
        <v>92</v>
      </c>
      <c r="E16" s="26">
        <v>89</v>
      </c>
      <c r="F16" s="26">
        <v>87</v>
      </c>
      <c r="G16" s="26">
        <v>85</v>
      </c>
      <c r="H16" s="52"/>
      <c r="I16" s="52"/>
      <c r="J16" s="52"/>
      <c r="K16" s="52"/>
      <c r="L16" s="33" t="s">
        <v>48</v>
      </c>
      <c r="M16" s="31"/>
      <c r="N16" s="31"/>
    </row>
    <row r="17" spans="1:14" ht="15.75" customHeight="1">
      <c r="A17" s="22">
        <v>1011</v>
      </c>
      <c r="B17" s="29" t="s">
        <v>27</v>
      </c>
      <c r="C17" s="24">
        <v>23</v>
      </c>
      <c r="D17" s="25">
        <v>92</v>
      </c>
      <c r="E17" s="26">
        <v>89</v>
      </c>
      <c r="F17" s="26">
        <v>87</v>
      </c>
      <c r="G17" s="26">
        <v>85</v>
      </c>
      <c r="H17" s="52"/>
      <c r="I17" s="52"/>
      <c r="J17" s="52"/>
      <c r="K17" s="52"/>
      <c r="L17" s="33" t="s">
        <v>49</v>
      </c>
      <c r="M17" s="31"/>
      <c r="N17" s="31"/>
    </row>
    <row r="18" spans="1:14" ht="15.75" customHeight="1">
      <c r="A18" s="22">
        <v>1012</v>
      </c>
      <c r="B18" s="29" t="s">
        <v>10</v>
      </c>
      <c r="C18" s="24">
        <v>21</v>
      </c>
      <c r="D18" s="25">
        <v>92</v>
      </c>
      <c r="E18" s="26">
        <v>89</v>
      </c>
      <c r="F18" s="26">
        <v>87</v>
      </c>
      <c r="G18" s="26">
        <v>85</v>
      </c>
      <c r="H18" s="52"/>
      <c r="I18" s="52"/>
      <c r="J18" s="52"/>
      <c r="K18" s="52"/>
      <c r="L18" s="33" t="s">
        <v>50</v>
      </c>
      <c r="M18" s="31"/>
      <c r="N18" s="31"/>
    </row>
    <row r="19" spans="1:14" ht="15.75" customHeight="1">
      <c r="A19" s="22">
        <v>1013</v>
      </c>
      <c r="B19" s="29" t="s">
        <v>11</v>
      </c>
      <c r="C19" s="24">
        <v>21</v>
      </c>
      <c r="D19" s="25">
        <v>92</v>
      </c>
      <c r="E19" s="26">
        <v>89</v>
      </c>
      <c r="F19" s="26">
        <v>87</v>
      </c>
      <c r="G19" s="26">
        <v>85</v>
      </c>
      <c r="H19" s="52"/>
      <c r="I19" s="52"/>
      <c r="J19" s="52"/>
      <c r="K19" s="52"/>
      <c r="L19" s="149" t="s">
        <v>111</v>
      </c>
      <c r="M19" s="31"/>
      <c r="N19" s="31"/>
    </row>
    <row r="20" spans="1:14" ht="15.75" customHeight="1">
      <c r="A20" s="22">
        <v>1014</v>
      </c>
      <c r="B20" s="29" t="s">
        <v>30</v>
      </c>
      <c r="C20" s="24">
        <v>12</v>
      </c>
      <c r="D20" s="25">
        <v>92</v>
      </c>
      <c r="E20" s="26">
        <v>89</v>
      </c>
      <c r="F20" s="26">
        <v>87</v>
      </c>
      <c r="G20" s="26">
        <v>85</v>
      </c>
      <c r="H20" s="52"/>
      <c r="I20" s="52"/>
      <c r="J20" s="52"/>
      <c r="K20" s="52"/>
      <c r="L20" s="149" t="s">
        <v>112</v>
      </c>
      <c r="M20" s="31"/>
      <c r="N20" s="31"/>
    </row>
    <row r="21" spans="1:14" ht="15.75" customHeight="1">
      <c r="A21" s="22">
        <v>1015</v>
      </c>
      <c r="B21" s="29" t="s">
        <v>12</v>
      </c>
      <c r="C21" s="24">
        <v>13</v>
      </c>
      <c r="D21" s="25">
        <v>92</v>
      </c>
      <c r="E21" s="26">
        <v>89</v>
      </c>
      <c r="F21" s="26">
        <v>87</v>
      </c>
      <c r="G21" s="26">
        <v>85</v>
      </c>
      <c r="H21" s="52"/>
      <c r="I21" s="52"/>
      <c r="J21" s="52"/>
      <c r="K21" s="52"/>
      <c r="L21" s="149" t="s">
        <v>113</v>
      </c>
      <c r="M21" s="31"/>
      <c r="N21" s="31"/>
    </row>
    <row r="22" spans="1:14" ht="15.75" customHeight="1">
      <c r="A22" s="22">
        <v>1016</v>
      </c>
      <c r="B22" s="29" t="s">
        <v>13</v>
      </c>
      <c r="C22" s="24">
        <v>12</v>
      </c>
      <c r="D22" s="25">
        <v>92</v>
      </c>
      <c r="E22" s="26">
        <v>89</v>
      </c>
      <c r="F22" s="26">
        <v>87</v>
      </c>
      <c r="G22" s="26">
        <v>85</v>
      </c>
      <c r="H22" s="52"/>
      <c r="I22" s="52"/>
      <c r="J22" s="52"/>
      <c r="K22" s="52"/>
      <c r="L22" s="149" t="s">
        <v>114</v>
      </c>
      <c r="M22" s="31"/>
      <c r="N22" s="31"/>
    </row>
    <row r="23" spans="1:14" ht="15.75" customHeight="1">
      <c r="A23" s="22">
        <v>1017</v>
      </c>
      <c r="B23" s="29" t="s">
        <v>31</v>
      </c>
      <c r="C23" s="24">
        <v>11</v>
      </c>
      <c r="D23" s="25">
        <v>92</v>
      </c>
      <c r="E23" s="26">
        <v>89</v>
      </c>
      <c r="F23" s="26">
        <v>87</v>
      </c>
      <c r="G23" s="26">
        <v>85</v>
      </c>
      <c r="H23" s="52"/>
      <c r="I23" s="52"/>
      <c r="J23" s="52"/>
      <c r="K23" s="52"/>
      <c r="L23" s="30"/>
      <c r="M23" s="32"/>
      <c r="N23" s="31"/>
    </row>
    <row r="24" spans="1:14" ht="15.75" customHeight="1">
      <c r="A24" s="22">
        <v>1018</v>
      </c>
      <c r="B24" s="29" t="s">
        <v>28</v>
      </c>
      <c r="C24" s="24">
        <v>14</v>
      </c>
      <c r="D24" s="25">
        <v>92</v>
      </c>
      <c r="E24" s="26">
        <v>89</v>
      </c>
      <c r="F24" s="26">
        <v>87</v>
      </c>
      <c r="G24" s="26">
        <v>85</v>
      </c>
      <c r="H24" s="52"/>
      <c r="I24" s="52"/>
      <c r="J24" s="52"/>
      <c r="K24" s="52"/>
      <c r="L24" s="30"/>
      <c r="M24" s="31"/>
      <c r="N24" s="31"/>
    </row>
    <row r="25" spans="1:14" ht="15.75" customHeight="1">
      <c r="A25" s="22">
        <v>1019</v>
      </c>
      <c r="B25" s="29" t="s">
        <v>29</v>
      </c>
      <c r="C25" s="24">
        <v>10</v>
      </c>
      <c r="D25" s="25">
        <v>92</v>
      </c>
      <c r="E25" s="26">
        <v>89</v>
      </c>
      <c r="F25" s="26">
        <v>87</v>
      </c>
      <c r="G25" s="26">
        <v>85</v>
      </c>
      <c r="H25" s="52"/>
      <c r="I25" s="52"/>
      <c r="J25" s="52"/>
      <c r="K25" s="52"/>
      <c r="L25" s="30"/>
      <c r="M25" s="31"/>
      <c r="N25" s="31"/>
    </row>
    <row r="26" spans="1:14" ht="15.75" customHeight="1">
      <c r="A26" s="22">
        <v>1020</v>
      </c>
      <c r="B26" s="29" t="s">
        <v>51</v>
      </c>
      <c r="C26" s="24">
        <v>10</v>
      </c>
      <c r="D26" s="25">
        <v>92</v>
      </c>
      <c r="E26" s="26">
        <v>89</v>
      </c>
      <c r="F26" s="26">
        <v>87</v>
      </c>
      <c r="G26" s="26">
        <v>85</v>
      </c>
      <c r="H26" s="52"/>
      <c r="I26" s="52"/>
      <c r="J26" s="52"/>
      <c r="K26" s="52"/>
      <c r="L26" s="30"/>
      <c r="M26" s="32"/>
      <c r="N26" s="31"/>
    </row>
    <row r="27" spans="1:14" ht="15.75" customHeight="1">
      <c r="A27" s="22">
        <v>1021</v>
      </c>
      <c r="B27" s="29" t="s">
        <v>52</v>
      </c>
      <c r="C27" s="24">
        <v>11</v>
      </c>
      <c r="D27" s="25">
        <v>92</v>
      </c>
      <c r="E27" s="26">
        <v>89</v>
      </c>
      <c r="F27" s="26">
        <v>87</v>
      </c>
      <c r="G27" s="26">
        <v>85</v>
      </c>
      <c r="H27" s="52"/>
      <c r="I27" s="52"/>
      <c r="J27" s="52"/>
      <c r="K27" s="52"/>
      <c r="L27" s="30"/>
      <c r="M27" s="32"/>
      <c r="N27" s="31"/>
    </row>
    <row r="28" spans="1:14" s="41" customFormat="1" ht="15.75" customHeight="1">
      <c r="A28" s="35">
        <v>1022</v>
      </c>
      <c r="B28" s="36" t="s">
        <v>53</v>
      </c>
      <c r="C28" s="37">
        <v>24</v>
      </c>
      <c r="D28" s="25">
        <v>124</v>
      </c>
      <c r="E28" s="26">
        <v>120</v>
      </c>
      <c r="F28" s="26">
        <v>117</v>
      </c>
      <c r="G28" s="26">
        <v>115</v>
      </c>
      <c r="H28" s="52"/>
      <c r="I28" s="52"/>
      <c r="J28" s="52"/>
      <c r="K28" s="52"/>
      <c r="L28" s="38"/>
      <c r="M28" s="39"/>
      <c r="N28" s="40"/>
    </row>
    <row r="29" spans="1:14" s="41" customFormat="1" ht="15.75" customHeight="1" thickBot="1">
      <c r="A29" s="42">
        <v>1023</v>
      </c>
      <c r="B29" s="43" t="s">
        <v>54</v>
      </c>
      <c r="C29" s="44" t="s">
        <v>55</v>
      </c>
      <c r="D29" s="45">
        <v>124</v>
      </c>
      <c r="E29" s="26">
        <v>120</v>
      </c>
      <c r="F29" s="26">
        <v>117</v>
      </c>
      <c r="G29" s="46">
        <v>115</v>
      </c>
      <c r="H29" s="141"/>
      <c r="I29" s="141"/>
      <c r="J29" s="141"/>
      <c r="K29" s="141"/>
      <c r="L29" s="47"/>
      <c r="M29" s="39"/>
      <c r="N29" s="40"/>
    </row>
    <row r="30" spans="1:14" ht="16">
      <c r="A30" s="48"/>
      <c r="B30" s="49"/>
      <c r="C30" s="50"/>
      <c r="D30" s="51"/>
      <c r="E30" s="52"/>
      <c r="F30" s="52"/>
      <c r="G30" s="52"/>
      <c r="H30" s="52"/>
      <c r="I30" s="52"/>
      <c r="J30" s="52"/>
      <c r="K30" s="52"/>
      <c r="L30" s="49"/>
      <c r="M30" s="32"/>
      <c r="N30" s="31"/>
    </row>
    <row r="31" spans="1:14" ht="16">
      <c r="A31" s="53" t="s">
        <v>56</v>
      </c>
      <c r="B31" s="53"/>
      <c r="C31" s="50"/>
      <c r="D31" s="50"/>
      <c r="E31" s="50"/>
      <c r="F31" s="50"/>
      <c r="G31" s="50"/>
      <c r="H31" s="50"/>
      <c r="I31" s="50"/>
      <c r="J31" s="50"/>
      <c r="K31" s="50"/>
      <c r="L31" s="31"/>
      <c r="M31" s="31"/>
      <c r="N31" s="31"/>
    </row>
    <row r="32" spans="1:14" ht="16">
      <c r="A32" s="53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31"/>
      <c r="M32" s="31"/>
      <c r="N32" s="31"/>
    </row>
    <row r="33" spans="1:15" ht="15" thickBot="1">
      <c r="A33" s="14" t="s">
        <v>1</v>
      </c>
      <c r="B33" s="15" t="s">
        <v>0</v>
      </c>
      <c r="C33" s="16" t="s">
        <v>38</v>
      </c>
      <c r="D33" s="16" t="s">
        <v>39</v>
      </c>
      <c r="E33" s="16" t="s">
        <v>40</v>
      </c>
      <c r="F33" s="16" t="s">
        <v>41</v>
      </c>
      <c r="G33" s="16" t="s">
        <v>42</v>
      </c>
      <c r="H33" s="16"/>
      <c r="I33" s="16"/>
      <c r="J33" s="16"/>
      <c r="K33" s="16"/>
      <c r="L33" s="211" t="s">
        <v>43</v>
      </c>
      <c r="M33" s="211"/>
      <c r="N33" s="211"/>
    </row>
    <row r="34" spans="1:15" ht="16">
      <c r="A34" s="56"/>
      <c r="B34" s="57"/>
      <c r="C34" s="58"/>
      <c r="D34" s="58"/>
      <c r="E34" s="58"/>
      <c r="F34" s="58"/>
      <c r="G34" s="59"/>
      <c r="H34" s="59"/>
      <c r="I34" s="59"/>
      <c r="J34" s="59"/>
      <c r="K34" s="59"/>
      <c r="L34" s="60"/>
      <c r="M34" s="21"/>
      <c r="N34" s="21"/>
    </row>
    <row r="35" spans="1:15" s="28" customFormat="1" ht="15.75" customHeight="1">
      <c r="A35" s="61">
        <v>3001</v>
      </c>
      <c r="B35" s="23" t="s">
        <v>44</v>
      </c>
      <c r="C35" s="24">
        <v>9</v>
      </c>
      <c r="D35" s="62">
        <v>118</v>
      </c>
      <c r="E35" s="26">
        <v>114</v>
      </c>
      <c r="F35" s="26">
        <v>112</v>
      </c>
      <c r="G35" s="26">
        <v>109</v>
      </c>
      <c r="H35" s="52"/>
      <c r="I35" s="52"/>
      <c r="J35" s="52"/>
      <c r="K35" s="52"/>
      <c r="L35" s="63"/>
      <c r="M35" s="21"/>
      <c r="N35" s="21"/>
    </row>
    <row r="36" spans="1:15" ht="15.75" customHeight="1">
      <c r="A36" s="22">
        <v>3002</v>
      </c>
      <c r="B36" s="29" t="s">
        <v>2</v>
      </c>
      <c r="C36" s="24">
        <v>19</v>
      </c>
      <c r="D36" s="62">
        <v>118</v>
      </c>
      <c r="E36" s="26">
        <v>114</v>
      </c>
      <c r="F36" s="26">
        <v>112</v>
      </c>
      <c r="G36" s="26">
        <v>109</v>
      </c>
      <c r="H36" s="52"/>
      <c r="I36" s="52"/>
      <c r="J36" s="52"/>
      <c r="K36" s="52"/>
      <c r="L36" s="30"/>
      <c r="M36" s="31"/>
      <c r="N36" s="31"/>
    </row>
    <row r="37" spans="1:15" ht="15.75" customHeight="1">
      <c r="A37" s="22">
        <v>3003</v>
      </c>
      <c r="B37" s="29" t="s">
        <v>3</v>
      </c>
      <c r="C37" s="24">
        <v>20</v>
      </c>
      <c r="D37" s="62">
        <v>118</v>
      </c>
      <c r="E37" s="26">
        <v>114</v>
      </c>
      <c r="F37" s="26">
        <v>112</v>
      </c>
      <c r="G37" s="26">
        <v>109</v>
      </c>
      <c r="H37" s="52"/>
      <c r="I37" s="52"/>
      <c r="J37" s="52"/>
      <c r="K37" s="52"/>
      <c r="L37" s="30"/>
      <c r="M37" s="31"/>
      <c r="N37" s="31"/>
    </row>
    <row r="38" spans="1:15" ht="15.75" customHeight="1">
      <c r="A38" s="22">
        <v>3004</v>
      </c>
      <c r="B38" s="29" t="s">
        <v>45</v>
      </c>
      <c r="C38" s="24">
        <v>10</v>
      </c>
      <c r="D38" s="62">
        <v>118</v>
      </c>
      <c r="E38" s="26">
        <v>114</v>
      </c>
      <c r="F38" s="26">
        <v>112</v>
      </c>
      <c r="G38" s="26">
        <v>109</v>
      </c>
      <c r="H38" s="52"/>
      <c r="I38" s="52"/>
      <c r="J38" s="52"/>
      <c r="K38" s="52"/>
      <c r="L38" s="30"/>
      <c r="M38" s="31"/>
      <c r="N38" s="31"/>
    </row>
    <row r="39" spans="1:15" ht="15.75" customHeight="1">
      <c r="A39" s="22">
        <v>3005</v>
      </c>
      <c r="B39" s="29" t="s">
        <v>4</v>
      </c>
      <c r="C39" s="24">
        <v>21</v>
      </c>
      <c r="D39" s="62">
        <v>118</v>
      </c>
      <c r="E39" s="26">
        <v>114</v>
      </c>
      <c r="F39" s="26">
        <v>112</v>
      </c>
      <c r="G39" s="26">
        <v>109</v>
      </c>
      <c r="H39" s="52"/>
      <c r="I39" s="52"/>
      <c r="J39" s="52"/>
      <c r="K39" s="52"/>
      <c r="L39" s="30"/>
      <c r="M39" s="31"/>
      <c r="N39" s="31"/>
    </row>
    <row r="40" spans="1:15" ht="15.75" customHeight="1">
      <c r="A40" s="22">
        <v>3006</v>
      </c>
      <c r="B40" s="29" t="s">
        <v>5</v>
      </c>
      <c r="C40" s="24">
        <v>23</v>
      </c>
      <c r="D40" s="62">
        <v>118</v>
      </c>
      <c r="E40" s="26">
        <v>114</v>
      </c>
      <c r="F40" s="26">
        <v>112</v>
      </c>
      <c r="G40" s="26">
        <v>109</v>
      </c>
      <c r="H40" s="52"/>
      <c r="I40" s="52"/>
      <c r="J40" s="52"/>
      <c r="K40" s="52"/>
      <c r="L40" s="30"/>
      <c r="M40" s="31"/>
      <c r="N40" s="31"/>
    </row>
    <row r="41" spans="1:15" ht="15.75" customHeight="1">
      <c r="A41" s="22">
        <v>3007</v>
      </c>
      <c r="B41" s="29" t="s">
        <v>6</v>
      </c>
      <c r="C41" s="24">
        <v>29</v>
      </c>
      <c r="D41" s="62">
        <v>118</v>
      </c>
      <c r="E41" s="26">
        <v>114</v>
      </c>
      <c r="F41" s="26">
        <v>112</v>
      </c>
      <c r="G41" s="26">
        <v>109</v>
      </c>
      <c r="H41" s="52"/>
      <c r="I41" s="52"/>
      <c r="J41" s="52"/>
      <c r="K41" s="52"/>
      <c r="L41" s="30"/>
      <c r="M41" s="31"/>
      <c r="N41" s="31"/>
    </row>
    <row r="42" spans="1:15" ht="15.75" customHeight="1">
      <c r="A42" s="22">
        <v>3008</v>
      </c>
      <c r="B42" s="29" t="s">
        <v>7</v>
      </c>
      <c r="C42" s="24">
        <v>22</v>
      </c>
      <c r="D42" s="62">
        <v>118</v>
      </c>
      <c r="E42" s="26">
        <v>114</v>
      </c>
      <c r="F42" s="26">
        <v>112</v>
      </c>
      <c r="G42" s="26">
        <v>109</v>
      </c>
      <c r="H42" s="142"/>
      <c r="I42" s="52"/>
      <c r="J42" s="52"/>
      <c r="K42" s="52"/>
      <c r="L42" s="102"/>
      <c r="M42" s="31"/>
      <c r="N42" s="31"/>
    </row>
    <row r="43" spans="1:15" ht="15.75" customHeight="1">
      <c r="A43" s="22">
        <v>3009</v>
      </c>
      <c r="B43" s="29" t="s">
        <v>8</v>
      </c>
      <c r="C43" s="24">
        <v>16</v>
      </c>
      <c r="D43" s="62">
        <v>118</v>
      </c>
      <c r="E43" s="26">
        <v>114</v>
      </c>
      <c r="F43" s="26">
        <v>112</v>
      </c>
      <c r="G43" s="26">
        <v>109</v>
      </c>
      <c r="H43" s="142"/>
      <c r="I43" s="52"/>
      <c r="J43" s="52"/>
      <c r="K43" s="52"/>
      <c r="L43" s="193" t="s">
        <v>92</v>
      </c>
      <c r="M43" s="31"/>
      <c r="N43" s="31"/>
    </row>
    <row r="44" spans="1:15" ht="15.75" customHeight="1">
      <c r="A44" s="22">
        <v>3010</v>
      </c>
      <c r="B44" s="29" t="s">
        <v>9</v>
      </c>
      <c r="C44" s="24">
        <v>21</v>
      </c>
      <c r="D44" s="62">
        <v>118</v>
      </c>
      <c r="E44" s="26">
        <v>114</v>
      </c>
      <c r="F44" s="26">
        <v>112</v>
      </c>
      <c r="G44" s="26">
        <v>109</v>
      </c>
      <c r="H44" s="142"/>
      <c r="I44" s="52"/>
      <c r="J44" s="52"/>
      <c r="K44" s="52"/>
      <c r="L44" s="193"/>
      <c r="M44" s="31"/>
      <c r="N44" s="31"/>
    </row>
    <row r="45" spans="1:15" ht="15.75" customHeight="1">
      <c r="A45" s="22">
        <v>3011</v>
      </c>
      <c r="B45" s="29" t="s">
        <v>27</v>
      </c>
      <c r="C45" s="24">
        <v>23</v>
      </c>
      <c r="D45" s="62">
        <v>118</v>
      </c>
      <c r="E45" s="26">
        <v>114</v>
      </c>
      <c r="F45" s="26">
        <v>112</v>
      </c>
      <c r="G45" s="26">
        <v>109</v>
      </c>
      <c r="H45" s="142"/>
      <c r="I45" s="52"/>
      <c r="J45" s="52"/>
      <c r="K45" s="52"/>
      <c r="L45" s="193"/>
      <c r="M45" s="31"/>
      <c r="N45" s="31"/>
    </row>
    <row r="46" spans="1:15" ht="15.75" customHeight="1">
      <c r="A46" s="22">
        <v>3012</v>
      </c>
      <c r="B46" s="29" t="s">
        <v>10</v>
      </c>
      <c r="C46" s="24">
        <v>21</v>
      </c>
      <c r="D46" s="62">
        <v>118</v>
      </c>
      <c r="E46" s="26">
        <v>114</v>
      </c>
      <c r="F46" s="26">
        <v>112</v>
      </c>
      <c r="G46" s="26">
        <v>109</v>
      </c>
      <c r="H46" s="142"/>
      <c r="I46" s="52"/>
      <c r="J46" s="52"/>
      <c r="K46" s="52"/>
      <c r="L46" s="193"/>
      <c r="M46" s="31"/>
      <c r="N46" s="31"/>
    </row>
    <row r="47" spans="1:15" ht="15.75" customHeight="1">
      <c r="A47" s="22">
        <v>3013</v>
      </c>
      <c r="B47" s="29" t="s">
        <v>11</v>
      </c>
      <c r="C47" s="24">
        <v>21</v>
      </c>
      <c r="D47" s="62">
        <v>118</v>
      </c>
      <c r="E47" s="26">
        <v>114</v>
      </c>
      <c r="F47" s="26">
        <v>112</v>
      </c>
      <c r="G47" s="26">
        <v>109</v>
      </c>
      <c r="H47" s="142"/>
      <c r="I47" s="52"/>
      <c r="J47" s="52"/>
      <c r="K47" s="52"/>
      <c r="L47" s="193"/>
      <c r="M47" s="64"/>
      <c r="N47" s="64"/>
      <c r="O47" s="65"/>
    </row>
    <row r="48" spans="1:15" ht="15.75" customHeight="1">
      <c r="A48" s="22">
        <v>3014</v>
      </c>
      <c r="B48" s="29" t="s">
        <v>30</v>
      </c>
      <c r="C48" s="24">
        <v>12</v>
      </c>
      <c r="D48" s="62">
        <v>118</v>
      </c>
      <c r="E48" s="26">
        <v>114</v>
      </c>
      <c r="F48" s="26">
        <v>112</v>
      </c>
      <c r="G48" s="26">
        <v>109</v>
      </c>
      <c r="H48" s="142"/>
      <c r="I48" s="52"/>
      <c r="J48" s="52"/>
      <c r="K48" s="52"/>
      <c r="L48" s="193"/>
      <c r="M48" s="31"/>
      <c r="N48" s="31"/>
    </row>
    <row r="49" spans="1:14" ht="15.75" customHeight="1">
      <c r="A49" s="22">
        <v>3015</v>
      </c>
      <c r="B49" s="29" t="s">
        <v>12</v>
      </c>
      <c r="C49" s="24">
        <v>13</v>
      </c>
      <c r="D49" s="62">
        <v>118</v>
      </c>
      <c r="E49" s="26">
        <v>114</v>
      </c>
      <c r="F49" s="26">
        <v>112</v>
      </c>
      <c r="G49" s="26">
        <v>109</v>
      </c>
      <c r="H49" s="142"/>
      <c r="I49" s="52"/>
      <c r="J49" s="52"/>
      <c r="K49" s="52"/>
      <c r="L49" s="102"/>
      <c r="M49" s="31"/>
      <c r="N49" s="31"/>
    </row>
    <row r="50" spans="1:14" ht="15.75" customHeight="1">
      <c r="A50" s="22">
        <v>3016</v>
      </c>
      <c r="B50" s="29" t="s">
        <v>13</v>
      </c>
      <c r="C50" s="24">
        <v>12</v>
      </c>
      <c r="D50" s="62">
        <v>118</v>
      </c>
      <c r="E50" s="26">
        <v>114</v>
      </c>
      <c r="F50" s="26">
        <v>112</v>
      </c>
      <c r="G50" s="26">
        <v>109</v>
      </c>
      <c r="H50" s="52"/>
      <c r="I50" s="52"/>
      <c r="J50" s="52"/>
      <c r="K50" s="52"/>
      <c r="L50" s="30"/>
      <c r="M50" s="31"/>
      <c r="N50" s="31"/>
    </row>
    <row r="51" spans="1:14" ht="15.75" customHeight="1">
      <c r="A51" s="22">
        <v>3017</v>
      </c>
      <c r="B51" s="29" t="s">
        <v>31</v>
      </c>
      <c r="C51" s="24">
        <v>11</v>
      </c>
      <c r="D51" s="62">
        <v>118</v>
      </c>
      <c r="E51" s="26">
        <v>114</v>
      </c>
      <c r="F51" s="26">
        <v>112</v>
      </c>
      <c r="G51" s="26">
        <v>109</v>
      </c>
      <c r="H51" s="52"/>
      <c r="I51" s="52"/>
      <c r="J51" s="52"/>
      <c r="K51" s="52"/>
      <c r="L51" s="30"/>
      <c r="M51" s="31"/>
      <c r="N51" s="31"/>
    </row>
    <row r="52" spans="1:14" ht="15.75" customHeight="1">
      <c r="A52" s="22">
        <v>3018</v>
      </c>
      <c r="B52" s="29" t="s">
        <v>28</v>
      </c>
      <c r="C52" s="24">
        <v>14</v>
      </c>
      <c r="D52" s="62">
        <v>118</v>
      </c>
      <c r="E52" s="26">
        <v>114</v>
      </c>
      <c r="F52" s="26">
        <v>112</v>
      </c>
      <c r="G52" s="26">
        <v>109</v>
      </c>
      <c r="H52" s="52"/>
      <c r="I52" s="52"/>
      <c r="J52" s="52"/>
      <c r="K52" s="52"/>
      <c r="L52" s="30"/>
      <c r="M52" s="31"/>
      <c r="N52" s="31"/>
    </row>
    <row r="53" spans="1:14" ht="15.75" customHeight="1">
      <c r="A53" s="22">
        <v>3019</v>
      </c>
      <c r="B53" s="29" t="s">
        <v>29</v>
      </c>
      <c r="C53" s="24">
        <v>10</v>
      </c>
      <c r="D53" s="62">
        <v>118</v>
      </c>
      <c r="E53" s="26">
        <v>114</v>
      </c>
      <c r="F53" s="26">
        <v>112</v>
      </c>
      <c r="G53" s="26">
        <v>109</v>
      </c>
      <c r="H53" s="52"/>
      <c r="I53" s="52"/>
      <c r="J53" s="52"/>
      <c r="K53" s="52"/>
      <c r="L53" s="30"/>
      <c r="M53" s="31"/>
      <c r="N53" s="31"/>
    </row>
    <row r="54" spans="1:14" ht="15.75" customHeight="1">
      <c r="A54" s="22">
        <v>3020</v>
      </c>
      <c r="B54" s="29" t="s">
        <v>51</v>
      </c>
      <c r="C54" s="24">
        <v>10</v>
      </c>
      <c r="D54" s="62">
        <v>118</v>
      </c>
      <c r="E54" s="26">
        <v>114</v>
      </c>
      <c r="F54" s="26">
        <v>112</v>
      </c>
      <c r="G54" s="26">
        <v>109</v>
      </c>
      <c r="H54" s="52"/>
      <c r="I54" s="52"/>
      <c r="J54" s="52"/>
      <c r="K54" s="52"/>
      <c r="L54" s="30"/>
      <c r="M54" s="31"/>
      <c r="N54" s="31"/>
    </row>
    <row r="55" spans="1:14" ht="15.75" customHeight="1">
      <c r="A55" s="22">
        <v>3021</v>
      </c>
      <c r="B55" s="29" t="s">
        <v>52</v>
      </c>
      <c r="C55" s="24">
        <v>11</v>
      </c>
      <c r="D55" s="62">
        <v>118</v>
      </c>
      <c r="E55" s="26">
        <v>114</v>
      </c>
      <c r="F55" s="26">
        <v>112</v>
      </c>
      <c r="G55" s="26">
        <v>85</v>
      </c>
      <c r="H55" s="52"/>
      <c r="I55" s="52"/>
      <c r="J55" s="52"/>
      <c r="K55" s="52"/>
      <c r="L55" s="30"/>
      <c r="M55" s="31"/>
      <c r="N55" s="31"/>
    </row>
    <row r="56" spans="1:14" ht="15.75" customHeight="1">
      <c r="A56" s="22">
        <v>3022</v>
      </c>
      <c r="B56" s="36" t="s">
        <v>53</v>
      </c>
      <c r="C56" s="24">
        <v>24</v>
      </c>
      <c r="D56" s="62">
        <v>154</v>
      </c>
      <c r="E56" s="26">
        <v>149</v>
      </c>
      <c r="F56" s="26">
        <v>146</v>
      </c>
      <c r="G56" s="26">
        <v>143</v>
      </c>
      <c r="H56" s="52"/>
      <c r="I56" s="52"/>
      <c r="J56" s="52"/>
      <c r="K56" s="52"/>
      <c r="L56" s="30"/>
      <c r="M56" s="31"/>
      <c r="N56" s="31"/>
    </row>
    <row r="57" spans="1:14" ht="15.75" customHeight="1" thickBot="1">
      <c r="A57" s="66">
        <v>3023</v>
      </c>
      <c r="B57" s="43" t="s">
        <v>54</v>
      </c>
      <c r="C57" s="67" t="s">
        <v>55</v>
      </c>
      <c r="D57" s="62">
        <v>154</v>
      </c>
      <c r="E57" s="26">
        <v>149</v>
      </c>
      <c r="F57" s="26">
        <v>146</v>
      </c>
      <c r="G57" s="46">
        <v>143</v>
      </c>
      <c r="H57" s="141"/>
      <c r="I57" s="141"/>
      <c r="J57" s="141"/>
      <c r="K57" s="141"/>
      <c r="L57" s="68"/>
      <c r="M57" s="31"/>
      <c r="N57" s="31"/>
    </row>
    <row r="58" spans="1:14" ht="16">
      <c r="A58" s="48"/>
      <c r="B58" s="49"/>
      <c r="C58" s="50"/>
      <c r="D58" s="51"/>
      <c r="E58" s="52"/>
      <c r="F58" s="52"/>
      <c r="G58" s="52"/>
      <c r="H58" s="52"/>
      <c r="I58" s="52"/>
      <c r="J58" s="52"/>
      <c r="K58" s="52"/>
      <c r="L58" s="49"/>
      <c r="M58" s="31"/>
      <c r="N58" s="31"/>
    </row>
    <row r="59" spans="1:14" s="76" customFormat="1" ht="21" customHeight="1">
      <c r="A59" s="69" t="s">
        <v>35</v>
      </c>
      <c r="B59" s="70"/>
      <c r="C59" s="71"/>
      <c r="D59" s="72"/>
      <c r="E59" s="72"/>
      <c r="F59" s="73"/>
      <c r="G59" s="73"/>
      <c r="H59" s="73"/>
      <c r="I59" s="73"/>
      <c r="J59" s="73"/>
      <c r="K59" s="73"/>
      <c r="L59" s="74"/>
      <c r="M59" s="75"/>
      <c r="N59" s="75"/>
    </row>
    <row r="60" spans="1:14" ht="12.75" customHeight="1">
      <c r="A60" s="77"/>
      <c r="B60" s="70"/>
      <c r="C60" s="71"/>
      <c r="D60" s="72"/>
      <c r="E60" s="72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5.75" customHeight="1">
      <c r="A61" s="77" t="s">
        <v>57</v>
      </c>
      <c r="B61" s="70"/>
      <c r="C61" s="71"/>
      <c r="D61" s="72"/>
      <c r="E61" s="72"/>
      <c r="F61" s="78"/>
      <c r="G61" s="78"/>
      <c r="H61" s="78"/>
      <c r="I61" s="78"/>
      <c r="J61" s="78"/>
      <c r="K61" s="78"/>
      <c r="L61" s="79"/>
      <c r="M61" s="80"/>
      <c r="N61" s="80"/>
    </row>
    <row r="62" spans="1:14" ht="15.75" customHeight="1">
      <c r="A62" s="77" t="s">
        <v>58</v>
      </c>
      <c r="B62" s="70"/>
      <c r="C62" s="71"/>
      <c r="D62" s="72"/>
      <c r="E62" s="72"/>
      <c r="F62" s="78"/>
      <c r="G62" s="78"/>
      <c r="H62" s="78"/>
      <c r="I62" s="78"/>
      <c r="J62" s="78"/>
      <c r="K62" s="78"/>
      <c r="L62" s="79"/>
      <c r="M62" s="80"/>
      <c r="N62" s="80"/>
    </row>
    <row r="63" spans="1:14" ht="15.75" customHeight="1">
      <c r="A63" s="77" t="s">
        <v>117</v>
      </c>
      <c r="B63" s="70"/>
      <c r="C63" s="71"/>
      <c r="D63" s="72"/>
      <c r="E63" s="72"/>
      <c r="F63" s="78"/>
      <c r="G63" s="78"/>
      <c r="H63" s="78"/>
      <c r="I63" s="78"/>
      <c r="J63" s="78"/>
      <c r="K63" s="78"/>
      <c r="L63" s="79"/>
      <c r="M63" s="80"/>
      <c r="N63" s="80"/>
    </row>
    <row r="64" spans="1:14" ht="12" customHeight="1">
      <c r="A64" s="77"/>
      <c r="B64" s="70"/>
      <c r="C64" s="71"/>
      <c r="D64" s="72"/>
      <c r="E64" s="72"/>
      <c r="F64" s="78"/>
      <c r="G64" s="78"/>
      <c r="H64" s="78"/>
      <c r="I64" s="78"/>
      <c r="J64" s="78"/>
      <c r="K64" s="78"/>
      <c r="L64" s="79"/>
      <c r="M64" s="80"/>
      <c r="N64" s="80"/>
    </row>
    <row r="65" spans="1:28" ht="15.75" customHeight="1">
      <c r="A65" s="77" t="s">
        <v>59</v>
      </c>
      <c r="B65" s="70"/>
      <c r="C65" s="71"/>
      <c r="D65" s="72"/>
      <c r="E65" s="72"/>
      <c r="F65" s="78"/>
      <c r="G65" s="78"/>
      <c r="H65" s="78"/>
      <c r="I65" s="78"/>
      <c r="J65" s="78"/>
      <c r="K65" s="78"/>
      <c r="L65" s="79"/>
      <c r="M65" s="80"/>
      <c r="N65" s="80"/>
    </row>
    <row r="66" spans="1:28" ht="15.75" customHeight="1">
      <c r="A66" s="77" t="s">
        <v>118</v>
      </c>
      <c r="B66" s="70"/>
      <c r="C66" s="71"/>
      <c r="D66" s="72"/>
      <c r="E66" s="72"/>
      <c r="F66" s="78"/>
      <c r="G66" s="78"/>
      <c r="H66" s="78"/>
      <c r="I66" s="78"/>
      <c r="J66" s="78"/>
      <c r="K66" s="78"/>
      <c r="L66" s="79"/>
      <c r="M66" s="80"/>
      <c r="N66" s="80"/>
    </row>
    <row r="67" spans="1:28" ht="15.75" customHeight="1">
      <c r="A67" s="77"/>
      <c r="B67" s="70"/>
      <c r="C67" s="71"/>
      <c r="D67" s="72"/>
      <c r="E67" s="72"/>
      <c r="F67" s="78"/>
      <c r="G67" s="78"/>
      <c r="H67" s="78"/>
      <c r="I67" s="78"/>
      <c r="J67" s="78"/>
      <c r="K67" s="78"/>
      <c r="L67" s="79"/>
      <c r="M67" s="80"/>
      <c r="N67" s="80"/>
    </row>
    <row r="68" spans="1:28" ht="10.5" customHeight="1">
      <c r="A68" s="77"/>
      <c r="B68" s="70"/>
      <c r="C68" s="71"/>
      <c r="D68" s="81"/>
      <c r="E68" s="81"/>
      <c r="F68" s="81"/>
      <c r="G68" s="81"/>
      <c r="H68" s="81"/>
      <c r="I68" s="81"/>
      <c r="J68" s="81"/>
      <c r="K68" s="81"/>
      <c r="L68" s="82"/>
      <c r="M68" s="82"/>
      <c r="N68" s="82"/>
    </row>
    <row r="69" spans="1:28" ht="15.75" customHeight="1">
      <c r="A69" s="77" t="s">
        <v>60</v>
      </c>
      <c r="B69" s="70"/>
      <c r="C69" s="71"/>
    </row>
    <row r="70" spans="1:28" ht="15.75" customHeight="1" thickBot="1">
      <c r="A70" s="77" t="s">
        <v>33</v>
      </c>
      <c r="B70" s="70"/>
      <c r="C70" s="71"/>
    </row>
    <row r="71" spans="1:28" ht="16">
      <c r="A71" s="85"/>
      <c r="B71" s="85"/>
      <c r="C71" s="85"/>
      <c r="D71" s="194" t="s">
        <v>93</v>
      </c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6"/>
    </row>
    <row r="72" spans="1:28" ht="14" thickBot="1">
      <c r="D72" s="197"/>
      <c r="E72" s="198"/>
      <c r="F72" s="198"/>
      <c r="G72" s="198"/>
      <c r="H72" s="198"/>
      <c r="I72" s="198"/>
      <c r="J72" s="198"/>
      <c r="K72" s="198"/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9"/>
    </row>
    <row r="73" spans="1:28" customFormat="1" ht="15">
      <c r="A73" s="3"/>
      <c r="B73" s="86"/>
      <c r="C73" s="87"/>
      <c r="D73" s="104">
        <f>'БЛАНК ЗАКАЗА'!D40+'БЛАНК ЗАКАЗА'!D41</f>
        <v>0</v>
      </c>
      <c r="E73" s="105">
        <f>'БЛАНК ЗАКАЗА'!E40+'БЛАНК ЗАКАЗА'!E41</f>
        <v>0</v>
      </c>
      <c r="F73" s="105">
        <f>'БЛАНК ЗАКАЗА'!F40+'БЛАНК ЗАКАЗА'!F41</f>
        <v>0</v>
      </c>
      <c r="G73" s="105">
        <f>'БЛАНК ЗАКАЗА'!G40+'БЛАНК ЗАКАЗА'!G41</f>
        <v>0</v>
      </c>
      <c r="H73" s="105">
        <f>'БЛАНК ЗАКАЗА'!H40+'БЛАНК ЗАКАЗА'!H41</f>
        <v>0</v>
      </c>
      <c r="I73" s="105">
        <f>'БЛАНК ЗАКАЗА'!I40+'БЛАНК ЗАКАЗА'!I41</f>
        <v>0</v>
      </c>
      <c r="J73" s="105">
        <f>'БЛАНК ЗАКАЗА'!J40+'БЛАНК ЗАКАЗА'!J41</f>
        <v>0</v>
      </c>
      <c r="K73" s="105">
        <f>'БЛАНК ЗАКАЗА'!K40+'БЛАНК ЗАКАЗА'!K41</f>
        <v>0</v>
      </c>
      <c r="L73" s="105"/>
      <c r="M73" s="105">
        <f>'БЛАНК ЗАКАЗА'!M41+'БЛАНК ЗАКАЗА'!M40</f>
        <v>0</v>
      </c>
      <c r="N73" s="105">
        <f>'БЛАНК ЗАКАЗА'!N41+'БЛАНК ЗАКАЗА'!N40</f>
        <v>0</v>
      </c>
      <c r="O73" s="105">
        <f>'БЛАНК ЗАКАЗА'!O41+'БЛАНК ЗАКАЗА'!O40</f>
        <v>0</v>
      </c>
      <c r="P73" s="105">
        <f>'БЛАНК ЗАКАЗА'!P41+'БЛАНК ЗАКАЗА'!P40</f>
        <v>0</v>
      </c>
      <c r="Q73" s="105">
        <f>'БЛАНК ЗАКАЗА'!Q41+'БЛАНК ЗАКАЗА'!Q40</f>
        <v>0</v>
      </c>
      <c r="R73" s="105">
        <f>'БЛАНК ЗАКАЗА'!R41+'БЛАНК ЗАКАЗА'!R40</f>
        <v>0</v>
      </c>
      <c r="S73" s="105">
        <f>'БЛАНК ЗАКАЗА'!S41+'БЛАНК ЗАКАЗА'!S40</f>
        <v>0</v>
      </c>
      <c r="T73" s="105">
        <f>'БЛАНК ЗАКАЗА'!T41+'БЛАНК ЗАКАЗА'!T40</f>
        <v>0</v>
      </c>
      <c r="U73" s="105">
        <f>'БЛАНК ЗАКАЗА'!U41+'БЛАНК ЗАКАЗА'!U40</f>
        <v>0</v>
      </c>
      <c r="V73" s="105">
        <f>'БЛАНК ЗАКАЗА'!V41+'БЛАНК ЗАКАЗА'!V40</f>
        <v>0</v>
      </c>
      <c r="W73" s="105">
        <f>'БЛАНК ЗАКАЗА'!W41+'БЛАНК ЗАКАЗА'!W40</f>
        <v>0</v>
      </c>
      <c r="X73" s="105">
        <f>'БЛАНК ЗАКАЗА'!X41+'БЛАНК ЗАКАЗА'!X40</f>
        <v>0</v>
      </c>
      <c r="Y73" s="105">
        <f>'БЛАНК ЗАКАЗА'!Z41+'БЛАНК ЗАКАЗА'!Z40</f>
        <v>0</v>
      </c>
      <c r="Z73" s="105">
        <f>'БЛАНК ЗАКАЗА'!AA41+'БЛАНК ЗАКАЗА'!AA40</f>
        <v>0</v>
      </c>
      <c r="AA73" s="106">
        <f>'БЛАНК ЗАКАЗА'!AB41+'БЛАНК ЗАКАЗА'!AB40</f>
        <v>0</v>
      </c>
      <c r="AB73" s="88"/>
    </row>
    <row r="74" spans="1:28" customFormat="1" ht="15">
      <c r="A74" s="3"/>
      <c r="B74" s="86"/>
      <c r="C74" s="87"/>
      <c r="D74" s="107">
        <f>SUM('БЛАНК ЗАКАЗА'!D19:D39)</f>
        <v>0</v>
      </c>
      <c r="E74" s="108">
        <f>SUM('БЛАНК ЗАКАЗА'!E19:E39)</f>
        <v>0</v>
      </c>
      <c r="F74" s="108">
        <f>SUM('БЛАНК ЗАКАЗА'!F19:F39)</f>
        <v>0</v>
      </c>
      <c r="G74" s="108">
        <f>SUM('БЛАНК ЗАКАЗА'!G19:G39)</f>
        <v>0</v>
      </c>
      <c r="H74" s="108">
        <f>SUM('БЛАНК ЗАКАЗА'!H19:H39)</f>
        <v>0</v>
      </c>
      <c r="I74" s="108">
        <f>SUM('БЛАНК ЗАКАЗА'!I19:I39)</f>
        <v>0</v>
      </c>
      <c r="J74" s="108">
        <f>SUM('БЛАНК ЗАКАЗА'!J19:J39)</f>
        <v>0</v>
      </c>
      <c r="K74" s="108">
        <f>SUM('БЛАНК ЗАКАЗА'!K19:K39)</f>
        <v>0</v>
      </c>
      <c r="L74" s="108"/>
      <c r="M74" s="108">
        <f>SUM('БЛАНК ЗАКАЗА'!M19:M39)</f>
        <v>0</v>
      </c>
      <c r="N74" s="108">
        <f>SUM('БЛАНК ЗАКАЗА'!N19:N39)</f>
        <v>0</v>
      </c>
      <c r="O74" s="109">
        <f>SUM('БЛАНК ЗАКАЗА'!O19:O39)</f>
        <v>0</v>
      </c>
      <c r="P74" s="109">
        <f>SUM('БЛАНК ЗАКАЗА'!P19:P39)</f>
        <v>0</v>
      </c>
      <c r="Q74" s="109">
        <f>SUM('БЛАНК ЗАКАЗА'!Q19:Q39)</f>
        <v>0</v>
      </c>
      <c r="R74" s="109">
        <f>SUM('БЛАНК ЗАКАЗА'!R19:R39)</f>
        <v>0</v>
      </c>
      <c r="S74" s="109">
        <f>SUM('БЛАНК ЗАКАЗА'!S19:S39)</f>
        <v>0</v>
      </c>
      <c r="T74" s="109">
        <f>SUM('БЛАНК ЗАКАЗА'!T19:T39)</f>
        <v>0</v>
      </c>
      <c r="U74" s="109">
        <f>SUM('БЛАНК ЗАКАЗА'!U19:U39)</f>
        <v>0</v>
      </c>
      <c r="V74" s="109">
        <f>SUM('БЛАНК ЗАКАЗА'!V19:V39)</f>
        <v>0</v>
      </c>
      <c r="W74" s="109">
        <f>SUM('БЛАНК ЗАКАЗА'!W19:W39)</f>
        <v>0</v>
      </c>
      <c r="X74" s="109">
        <f>SUM('БЛАНК ЗАКАЗА'!X19:X39)</f>
        <v>0</v>
      </c>
      <c r="Y74" s="109">
        <f>SUM('БЛАНК ЗАКАЗА'!Z19:Z39)</f>
        <v>0</v>
      </c>
      <c r="Z74" s="109">
        <f>SUM('БЛАНК ЗАКАЗА'!AA19:AA39)</f>
        <v>0</v>
      </c>
      <c r="AA74" s="110">
        <f>SUM('БЛАНК ЗАКАЗА'!AB19:AB39)</f>
        <v>0</v>
      </c>
      <c r="AB74" s="88"/>
    </row>
    <row r="75" spans="1:28" s="93" customFormat="1" ht="15">
      <c r="A75" s="89"/>
      <c r="B75" s="90"/>
      <c r="C75" s="91"/>
      <c r="D75" s="203">
        <f>D73+E73+F73+G73+H73+I73+J73+K73</f>
        <v>0</v>
      </c>
      <c r="E75" s="204"/>
      <c r="F75" s="204">
        <f>D74+E74+F74+G74+H74+I74+J74+K74</f>
        <v>0</v>
      </c>
      <c r="G75" s="204"/>
      <c r="H75" s="138"/>
      <c r="I75" s="138"/>
      <c r="J75" s="138"/>
      <c r="K75" s="138"/>
      <c r="L75" s="111"/>
      <c r="M75" s="204">
        <f>M73+N73+O73+P73+Q73+R73+S73+T73+U73+V73+W73+X73+Y73+Z73+AA73</f>
        <v>0</v>
      </c>
      <c r="N75" s="204"/>
      <c r="O75" s="204"/>
      <c r="P75" s="204"/>
      <c r="Q75" s="204"/>
      <c r="R75" s="204"/>
      <c r="S75" s="204"/>
      <c r="T75" s="204">
        <f>M74+N74+O74+P74+Q74+R74+S74+T74+U74+V74+W74+X74+Y74+Z74+AA74</f>
        <v>0</v>
      </c>
      <c r="U75" s="204"/>
      <c r="V75" s="204"/>
      <c r="W75" s="204"/>
      <c r="X75" s="204"/>
      <c r="Y75" s="204"/>
      <c r="Z75" s="204"/>
      <c r="AA75" s="112"/>
      <c r="AB75" s="92"/>
    </row>
    <row r="76" spans="1:28" s="98" customFormat="1" ht="15">
      <c r="A76" s="94"/>
      <c r="B76" s="95"/>
      <c r="C76" s="96"/>
      <c r="D76" s="205">
        <v>124</v>
      </c>
      <c r="E76" s="202"/>
      <c r="F76" s="202">
        <v>92</v>
      </c>
      <c r="G76" s="202"/>
      <c r="H76" s="137"/>
      <c r="I76" s="137"/>
      <c r="J76" s="137"/>
      <c r="K76" s="137"/>
      <c r="L76" s="115"/>
      <c r="M76" s="202">
        <v>154</v>
      </c>
      <c r="N76" s="202"/>
      <c r="O76" s="202"/>
      <c r="P76" s="202"/>
      <c r="Q76" s="202"/>
      <c r="R76" s="202"/>
      <c r="S76" s="202"/>
      <c r="T76" s="202">
        <v>118</v>
      </c>
      <c r="U76" s="202"/>
      <c r="V76" s="202"/>
      <c r="W76" s="202"/>
      <c r="X76" s="202"/>
      <c r="Y76" s="202"/>
      <c r="Z76" s="202"/>
      <c r="AA76" s="116"/>
      <c r="AB76" s="97"/>
    </row>
    <row r="77" spans="1:28" s="98" customFormat="1" ht="16" thickBot="1">
      <c r="A77" s="94"/>
      <c r="B77" s="95"/>
      <c r="C77" s="96"/>
      <c r="D77" s="200">
        <f>D75*D76</f>
        <v>0</v>
      </c>
      <c r="E77" s="201"/>
      <c r="F77" s="201">
        <f>F75*F76</f>
        <v>0</v>
      </c>
      <c r="G77" s="201"/>
      <c r="H77" s="139"/>
      <c r="I77" s="139"/>
      <c r="J77" s="139"/>
      <c r="K77" s="139"/>
      <c r="L77" s="113"/>
      <c r="M77" s="201">
        <f>M75*M76</f>
        <v>0</v>
      </c>
      <c r="N77" s="201"/>
      <c r="O77" s="201"/>
      <c r="P77" s="201"/>
      <c r="Q77" s="201"/>
      <c r="R77" s="201"/>
      <c r="S77" s="201"/>
      <c r="T77" s="206">
        <f>T75*T76</f>
        <v>0</v>
      </c>
      <c r="U77" s="206"/>
      <c r="V77" s="206"/>
      <c r="W77" s="206"/>
      <c r="X77" s="206"/>
      <c r="Y77" s="206"/>
      <c r="Z77" s="206"/>
      <c r="AA77" s="114"/>
      <c r="AB77" s="97"/>
    </row>
  </sheetData>
  <mergeCells count="20">
    <mergeCell ref="L33:N33"/>
    <mergeCell ref="M75:S75"/>
    <mergeCell ref="T75:Z75"/>
    <mergeCell ref="T76:Z76"/>
    <mergeCell ref="A1:B1"/>
    <mergeCell ref="C2:F2"/>
    <mergeCell ref="C3:F3"/>
    <mergeCell ref="A4:D4"/>
    <mergeCell ref="L5:N5"/>
    <mergeCell ref="L43:L48"/>
    <mergeCell ref="D71:AA72"/>
    <mergeCell ref="D77:E77"/>
    <mergeCell ref="F77:G77"/>
    <mergeCell ref="M77:S77"/>
    <mergeCell ref="M76:S76"/>
    <mergeCell ref="D75:E75"/>
    <mergeCell ref="F75:G75"/>
    <mergeCell ref="D76:E76"/>
    <mergeCell ref="F76:G76"/>
    <mergeCell ref="T77:Z77"/>
  </mergeCells>
  <pageMargins left="0.70866141732283472" right="0.70866141732283472" top="0.39370078740157483" bottom="0" header="0.31496062992125984" footer="0"/>
  <pageSetup paperSize="9" scale="70" fitToWidth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БЛАНК ЗАКАЗА</vt:lpstr>
      <vt:lpstr>ПРАЙС</vt:lpstr>
      <vt:lpstr>'БЛАНК ЗАКАЗА'!Заголовки_для_печати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Maxim</dc:creator>
  <cp:keywords/>
  <dc:description/>
  <cp:lastModifiedBy>spike-shop@mail.ru</cp:lastModifiedBy>
  <cp:lastPrinted>2017-03-11T09:44:38Z</cp:lastPrinted>
  <dcterms:created xsi:type="dcterms:W3CDTF">2010-09-04T22:47:45Z</dcterms:created>
  <dcterms:modified xsi:type="dcterms:W3CDTF">2022-03-11T10:38:54Z</dcterms:modified>
  <cp:category/>
</cp:coreProperties>
</file>