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ВаськинВВ\кн-ги\Новая папка\Новая папка\"/>
    </mc:Choice>
  </mc:AlternateContent>
  <bookViews>
    <workbookView xWindow="-105" yWindow="-105" windowWidth="23250" windowHeight="12450"/>
  </bookViews>
  <sheets>
    <sheet name="Лист1" sheetId="1" r:id="rId1"/>
    <sheet name="Лист2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4" i="1" l="1"/>
  <c r="G124" i="1"/>
  <c r="F124" i="1"/>
  <c r="H123" i="1"/>
  <c r="G123" i="1"/>
  <c r="F123" i="1"/>
  <c r="H54" i="1"/>
  <c r="G54" i="1"/>
  <c r="F54" i="1"/>
  <c r="H55" i="1"/>
  <c r="G55" i="1"/>
  <c r="F55" i="1"/>
  <c r="F56" i="1"/>
  <c r="G56" i="1"/>
  <c r="H56" i="1"/>
  <c r="C14" i="2"/>
  <c r="C13" i="2"/>
  <c r="C12" i="2"/>
  <c r="H62" i="1"/>
  <c r="H63" i="1"/>
  <c r="G62" i="1"/>
  <c r="G63" i="1"/>
  <c r="F62" i="1"/>
  <c r="F63" i="1"/>
  <c r="F6" i="1"/>
  <c r="G6" i="1"/>
  <c r="H6" i="1"/>
  <c r="F7" i="1"/>
  <c r="G7" i="1"/>
  <c r="H7" i="1"/>
  <c r="F9" i="1"/>
  <c r="G9" i="1"/>
  <c r="H9" i="1"/>
  <c r="F10" i="1"/>
  <c r="G10" i="1"/>
  <c r="H10" i="1"/>
  <c r="F11" i="1"/>
  <c r="G11" i="1"/>
  <c r="H11" i="1"/>
  <c r="F12" i="1"/>
  <c r="G12" i="1"/>
  <c r="H12" i="1"/>
  <c r="F13" i="1"/>
  <c r="G13" i="1"/>
  <c r="H13" i="1"/>
  <c r="F14" i="1"/>
  <c r="G14" i="1"/>
  <c r="H14" i="1"/>
  <c r="F15" i="1"/>
  <c r="G15" i="1"/>
  <c r="H15" i="1"/>
  <c r="F16" i="1"/>
  <c r="G16" i="1"/>
  <c r="H16" i="1"/>
  <c r="F17" i="1"/>
  <c r="G17" i="1"/>
  <c r="H17" i="1"/>
  <c r="F19" i="1"/>
  <c r="G19" i="1"/>
  <c r="H19" i="1"/>
  <c r="F20" i="1"/>
  <c r="G20" i="1"/>
  <c r="H20" i="1"/>
  <c r="F21" i="1"/>
  <c r="G21" i="1"/>
  <c r="H21" i="1"/>
  <c r="F22" i="1"/>
  <c r="G22" i="1"/>
  <c r="H22" i="1"/>
  <c r="F23" i="1"/>
  <c r="G23" i="1"/>
  <c r="H23" i="1"/>
  <c r="F24" i="1"/>
  <c r="G24" i="1"/>
  <c r="H24" i="1"/>
  <c r="F25" i="1"/>
  <c r="G25" i="1"/>
  <c r="H25" i="1"/>
  <c r="F26" i="1"/>
  <c r="G26" i="1"/>
  <c r="H26" i="1"/>
  <c r="F27" i="1"/>
  <c r="G27" i="1"/>
  <c r="H27" i="1"/>
  <c r="F28" i="1"/>
  <c r="G28" i="1"/>
  <c r="H28" i="1"/>
  <c r="F29" i="1"/>
  <c r="G29" i="1"/>
  <c r="H29" i="1"/>
  <c r="F30" i="1"/>
  <c r="G30" i="1"/>
  <c r="H30" i="1"/>
  <c r="F32" i="1"/>
  <c r="G32" i="1"/>
  <c r="H32" i="1"/>
  <c r="F33" i="1"/>
  <c r="G33" i="1"/>
  <c r="H33" i="1"/>
  <c r="F34" i="1"/>
  <c r="G34" i="1"/>
  <c r="H34" i="1"/>
  <c r="F35" i="1"/>
  <c r="G35" i="1"/>
  <c r="H35" i="1"/>
  <c r="F36" i="1"/>
  <c r="G36" i="1"/>
  <c r="H36" i="1"/>
  <c r="F37" i="1"/>
  <c r="G37" i="1"/>
  <c r="H37" i="1"/>
  <c r="F39" i="1"/>
  <c r="G39" i="1"/>
  <c r="H39" i="1"/>
  <c r="F40" i="1"/>
  <c r="G40" i="1"/>
  <c r="H40" i="1"/>
  <c r="F41" i="1"/>
  <c r="G41" i="1"/>
  <c r="H41" i="1"/>
  <c r="F42" i="1"/>
  <c r="G42" i="1"/>
  <c r="H42" i="1"/>
  <c r="F43" i="1"/>
  <c r="G43" i="1"/>
  <c r="H43" i="1"/>
  <c r="F44" i="1"/>
  <c r="G44" i="1"/>
  <c r="H44" i="1"/>
  <c r="F45" i="1"/>
  <c r="G45" i="1"/>
  <c r="H45" i="1"/>
  <c r="F46" i="1"/>
  <c r="G46" i="1"/>
  <c r="H46" i="1"/>
  <c r="F47" i="1"/>
  <c r="G47" i="1"/>
  <c r="H47" i="1"/>
  <c r="F49" i="1"/>
  <c r="G49" i="1"/>
  <c r="H49" i="1"/>
  <c r="F50" i="1"/>
  <c r="G50" i="1"/>
  <c r="H50" i="1"/>
  <c r="F51" i="1"/>
  <c r="G51" i="1"/>
  <c r="H51" i="1"/>
  <c r="F52" i="1"/>
  <c r="G52" i="1"/>
  <c r="H52" i="1"/>
  <c r="F59" i="1"/>
  <c r="G59" i="1"/>
  <c r="H59" i="1"/>
  <c r="F60" i="1"/>
  <c r="G60" i="1"/>
  <c r="H60" i="1"/>
  <c r="F61" i="1"/>
  <c r="G61" i="1"/>
  <c r="H61" i="1"/>
  <c r="F65" i="1"/>
  <c r="G65" i="1"/>
  <c r="H65" i="1"/>
  <c r="F66" i="1"/>
  <c r="G66" i="1"/>
  <c r="H66" i="1"/>
  <c r="F67" i="1"/>
  <c r="G67" i="1"/>
  <c r="H67" i="1"/>
  <c r="F68" i="1"/>
  <c r="G68" i="1"/>
  <c r="H68" i="1"/>
  <c r="F70" i="1"/>
  <c r="G70" i="1"/>
  <c r="H70" i="1"/>
  <c r="F71" i="1"/>
  <c r="G71" i="1"/>
  <c r="H71" i="1"/>
  <c r="F72" i="1"/>
  <c r="G72" i="1"/>
  <c r="H72" i="1"/>
  <c r="F73" i="1"/>
  <c r="G73" i="1"/>
  <c r="H73" i="1"/>
  <c r="F74" i="1"/>
  <c r="G74" i="1"/>
  <c r="H74" i="1"/>
  <c r="F75" i="1"/>
  <c r="G75" i="1"/>
  <c r="H75" i="1"/>
  <c r="F77" i="1"/>
  <c r="G77" i="1"/>
  <c r="H77" i="1"/>
  <c r="F78" i="1"/>
  <c r="G78" i="1"/>
  <c r="H78" i="1"/>
  <c r="F79" i="1"/>
  <c r="G79" i="1"/>
  <c r="H79" i="1"/>
  <c r="F80" i="1"/>
  <c r="G80" i="1"/>
  <c r="H80" i="1"/>
  <c r="F81" i="1"/>
  <c r="G81" i="1"/>
  <c r="H81" i="1"/>
  <c r="F82" i="1"/>
  <c r="G82" i="1"/>
  <c r="H82" i="1"/>
  <c r="F84" i="1"/>
  <c r="G84" i="1"/>
  <c r="H84" i="1"/>
  <c r="F85" i="1"/>
  <c r="G85" i="1"/>
  <c r="H85" i="1"/>
  <c r="F86" i="1"/>
  <c r="G86" i="1"/>
  <c r="H86" i="1"/>
  <c r="F87" i="1"/>
  <c r="G87" i="1"/>
  <c r="H87" i="1"/>
  <c r="F88" i="1"/>
  <c r="G88" i="1"/>
  <c r="H88" i="1"/>
  <c r="F89" i="1"/>
  <c r="G89" i="1"/>
  <c r="H89" i="1"/>
  <c r="F91" i="1"/>
  <c r="G91" i="1"/>
  <c r="H91" i="1"/>
  <c r="F92" i="1"/>
  <c r="G92" i="1"/>
  <c r="H92" i="1"/>
  <c r="F93" i="1"/>
  <c r="G93" i="1"/>
  <c r="H93" i="1"/>
  <c r="F94" i="1"/>
  <c r="G94" i="1"/>
  <c r="H94" i="1"/>
  <c r="F95" i="1"/>
  <c r="G95" i="1"/>
  <c r="H95" i="1"/>
  <c r="F96" i="1"/>
  <c r="G96" i="1"/>
  <c r="H96" i="1"/>
  <c r="F97" i="1"/>
  <c r="G97" i="1"/>
  <c r="H97" i="1"/>
  <c r="F99" i="1"/>
  <c r="G99" i="1"/>
  <c r="H99" i="1"/>
  <c r="F100" i="1"/>
  <c r="G100" i="1"/>
  <c r="H100" i="1"/>
  <c r="F101" i="1"/>
  <c r="G101" i="1"/>
  <c r="H101" i="1"/>
  <c r="F103" i="1"/>
  <c r="G103" i="1"/>
  <c r="H103" i="1"/>
  <c r="F104" i="1"/>
  <c r="G104" i="1"/>
  <c r="H104" i="1"/>
  <c r="F105" i="1"/>
  <c r="G105" i="1"/>
  <c r="H105" i="1"/>
  <c r="F106" i="1"/>
  <c r="G106" i="1"/>
  <c r="H106" i="1"/>
  <c r="F107" i="1"/>
  <c r="G107" i="1"/>
  <c r="H107" i="1"/>
  <c r="F108" i="1"/>
  <c r="G108" i="1"/>
  <c r="H108" i="1"/>
  <c r="F109" i="1"/>
  <c r="G109" i="1"/>
  <c r="H109" i="1"/>
  <c r="F110" i="1"/>
  <c r="G110" i="1"/>
  <c r="H110" i="1"/>
  <c r="F111" i="1"/>
  <c r="G111" i="1"/>
  <c r="H111" i="1"/>
  <c r="F117" i="1"/>
  <c r="G117" i="1"/>
  <c r="H117" i="1"/>
  <c r="F118" i="1"/>
  <c r="G118" i="1"/>
  <c r="H118" i="1"/>
  <c r="F119" i="1"/>
  <c r="G119" i="1"/>
  <c r="H119" i="1"/>
  <c r="F120" i="1"/>
  <c r="G120" i="1"/>
  <c r="H120" i="1"/>
  <c r="F121" i="1"/>
  <c r="G121" i="1"/>
  <c r="H121" i="1"/>
  <c r="F125" i="1"/>
  <c r="G125" i="1"/>
  <c r="H125" i="1"/>
  <c r="F126" i="1"/>
  <c r="G126" i="1"/>
  <c r="H126" i="1"/>
  <c r="F127" i="1"/>
  <c r="G127" i="1"/>
  <c r="H127" i="1"/>
  <c r="F128" i="1"/>
  <c r="G128" i="1"/>
  <c r="H128" i="1"/>
  <c r="F130" i="1"/>
  <c r="G130" i="1"/>
  <c r="H130" i="1"/>
  <c r="F129" i="1"/>
  <c r="G129" i="1"/>
  <c r="H129" i="1"/>
  <c r="F122" i="1"/>
  <c r="G122" i="1"/>
  <c r="H122" i="1"/>
  <c r="F131" i="1"/>
  <c r="G131" i="1"/>
  <c r="H131" i="1"/>
  <c r="F132" i="1"/>
  <c r="G132" i="1"/>
  <c r="H132" i="1"/>
  <c r="F133" i="1"/>
  <c r="G133" i="1"/>
  <c r="H133" i="1"/>
  <c r="F134" i="1"/>
  <c r="G134" i="1"/>
  <c r="H134" i="1"/>
  <c r="G5" i="1"/>
  <c r="H5" i="1"/>
  <c r="F5" i="1"/>
</calcChain>
</file>

<file path=xl/comments1.xml><?xml version="1.0" encoding="utf-8"?>
<comments xmlns="http://schemas.openxmlformats.org/spreadsheetml/2006/main">
  <authors>
    <author>Лейсана Сарычева</author>
  </authors>
  <commentList>
    <comment ref="B2" authorId="0" shapeId="0">
      <text>
        <r>
          <rPr>
            <b/>
            <sz val="9"/>
            <color indexed="81"/>
            <rFont val="Tahoma"/>
            <family val="2"/>
            <charset val="204"/>
          </rPr>
          <t>Лейсана Сарычева:</t>
        </r>
        <r>
          <rPr>
            <sz val="9"/>
            <color indexed="81"/>
            <rFont val="Tahoma"/>
            <family val="2"/>
            <charset val="204"/>
          </rPr>
          <t xml:space="preserve">
Больше комплексонов из-за жесткости воды</t>
        </r>
      </text>
    </comment>
    <comment ref="C2" authorId="0" shapeId="0">
      <text>
        <r>
          <rPr>
            <b/>
            <sz val="9"/>
            <color indexed="81"/>
            <rFont val="Tahoma"/>
            <family val="2"/>
            <charset val="204"/>
          </rPr>
          <t>Лейсана Сарычева:</t>
        </r>
        <r>
          <rPr>
            <sz val="9"/>
            <color indexed="81"/>
            <rFont val="Tahoma"/>
            <family val="2"/>
            <charset val="204"/>
          </rPr>
          <t xml:space="preserve">
Больше п/о. 
Для внешнего восприятия конечным потребителем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  <charset val="204"/>
          </rPr>
          <t>Лейсана Сарычева:</t>
        </r>
        <r>
          <rPr>
            <sz val="9"/>
            <color indexed="81"/>
            <rFont val="Tahoma"/>
            <family val="2"/>
            <charset val="204"/>
          </rPr>
          <t xml:space="preserve">
Хит МСО</t>
        </r>
      </text>
    </comment>
  </commentList>
</comments>
</file>

<file path=xl/sharedStrings.xml><?xml version="1.0" encoding="utf-8"?>
<sst xmlns="http://schemas.openxmlformats.org/spreadsheetml/2006/main" count="319" uniqueCount="186">
  <si>
    <t>Фото</t>
  </si>
  <si>
    <t>Наименование</t>
  </si>
  <si>
    <t>Описание</t>
  </si>
  <si>
    <t>Фасовка</t>
  </si>
  <si>
    <t>Бесконтактные автошампуни серии «БЮДЖЕТ»</t>
  </si>
  <si>
    <t>SJ-100</t>
  </si>
  <si>
    <t>Бесконтактные автошампуни серии «ЭКОНОМ»</t>
  </si>
  <si>
    <t>SJ-150</t>
  </si>
  <si>
    <t>SJ-200</t>
  </si>
  <si>
    <t>SJ-250</t>
  </si>
  <si>
    <t>Бесконтактные автошампуни серии «СТАНДАРТ»</t>
  </si>
  <si>
    <t>SJ-300</t>
  </si>
  <si>
    <t>SJ-350</t>
  </si>
  <si>
    <t>SJ-400</t>
  </si>
  <si>
    <t>SJ-450</t>
  </si>
  <si>
    <t>Бесконтактные автошампуни серии «ПРЕМИУМ»</t>
  </si>
  <si>
    <t>SJ-650</t>
  </si>
  <si>
    <t>SJ-700</t>
  </si>
  <si>
    <t>SJ-175</t>
  </si>
  <si>
    <t>SJ-275</t>
  </si>
  <si>
    <t>SJ-375</t>
  </si>
  <si>
    <t>НАНОШАМПУНЬ</t>
  </si>
  <si>
    <t>ВОСК-КОНСЕРВАНТ</t>
  </si>
  <si>
    <t>ГОРЯЧИЙ ВОСК</t>
  </si>
  <si>
    <t>Очистители двигателя</t>
  </si>
  <si>
    <t>МОТОР НЕО</t>
  </si>
  <si>
    <t>Полироли для пластика</t>
  </si>
  <si>
    <t>Полироль глянцевая</t>
  </si>
  <si>
    <t>Полироль матовая</t>
  </si>
  <si>
    <t>Средства для чернения резины</t>
  </si>
  <si>
    <t>ЧЕРНИТЕЛЬ</t>
  </si>
  <si>
    <t>ЧЕРНИТЕЛЬ НЕО</t>
  </si>
  <si>
    <t xml:space="preserve">Средства для очистки дисков </t>
  </si>
  <si>
    <t xml:space="preserve">PH-нейтральное моющее средство, с индикатором цвета для быстрой и эффективной очистки всех моющихся поверхностей. Подходит для всех видов колесных дисков, хрома и ЛКП. </t>
  </si>
  <si>
    <t>Средства для очистки салона</t>
  </si>
  <si>
    <t>ТЕКСТИЛЬ НЕО</t>
  </si>
  <si>
    <t>КОНДИЦИОНЕР КОЖИ</t>
  </si>
  <si>
    <t>Средства для очистки стекол</t>
  </si>
  <si>
    <t>Автокосметика специального назначения</t>
  </si>
  <si>
    <t>АНТИМОСКИТ</t>
  </si>
  <si>
    <t>АНТИБИТУМ</t>
  </si>
  <si>
    <t>СИЛИКОН</t>
  </si>
  <si>
    <t>Для смазывания резиновых и пластиковых деталей автомобиля. Не допускает примерзания дворников, резиновых уплотнителей.</t>
  </si>
  <si>
    <t>САЛФЕТКА ИЗ ИСКУСТВЕННОЙ ЗАМШИ</t>
  </si>
  <si>
    <t>Салфетка перфорированная из высококачественной искуственной замши для протирки автомобилей и уборки помещений. Размер 50*37 см</t>
  </si>
  <si>
    <t>ГУБКА КРУПНОПОРИСТАЯ</t>
  </si>
  <si>
    <t>19кг</t>
  </si>
  <si>
    <t>0,45л</t>
  </si>
  <si>
    <t>0,9л</t>
  </si>
  <si>
    <t>1кг</t>
  </si>
  <si>
    <t>5кг</t>
  </si>
  <si>
    <t>20кг</t>
  </si>
  <si>
    <t>1,05кг</t>
  </si>
  <si>
    <t>5,25кг</t>
  </si>
  <si>
    <t>1,1кг</t>
  </si>
  <si>
    <t>5,5кг</t>
  </si>
  <si>
    <t>1,15кг</t>
  </si>
  <si>
    <t>5,75кг</t>
  </si>
  <si>
    <t>ПРОТИРОЧНЫЕ МАТЕРИАЛЫ</t>
  </si>
  <si>
    <t>АРОМАТИЗАЦИЯ И ДЕЗИНФЕКЦИЯ</t>
  </si>
  <si>
    <t xml:space="preserve">АВТОКОСМЕТИКА   </t>
  </si>
  <si>
    <t>Мелкий опт
(от 20 000
до 50 000)</t>
  </si>
  <si>
    <t>Опт 
(от 50 000 
до 150 000)</t>
  </si>
  <si>
    <t>Розница</t>
  </si>
  <si>
    <t>Шампуни для моек самообслуживания и дозирующих систем "ДОЗАТРОН"</t>
  </si>
  <si>
    <t>Европейская ТРЕХФАЗНАЯ НАНОМОЙКА</t>
  </si>
  <si>
    <t>БЕСКОНТАКТНЫЕ АВТОШАМПУНИ</t>
  </si>
  <si>
    <t>1л</t>
  </si>
  <si>
    <t>5л</t>
  </si>
  <si>
    <t>19л</t>
  </si>
  <si>
    <t>20л</t>
  </si>
  <si>
    <t>0,5л</t>
  </si>
  <si>
    <t>Воск</t>
  </si>
  <si>
    <t>АКТИВНЫЙ ВОСК</t>
  </si>
  <si>
    <t xml:space="preserve">Разведение:
пенокомплект от 1:3 до 1:5;
пеногенератор от 1:30 до 1:50;
дозатрон 2-3 %                                                                                                                                                                                                             </t>
  </si>
  <si>
    <t xml:space="preserve">Гелеообразный состав низкой густоты.
Разведение:
пенокомплект от 1:5 до 1:7;
пеногенератор от 1:50 до 1:70;
дозатрон 2-3 %                                                                                                                                                                                                             </t>
  </si>
  <si>
    <t xml:space="preserve">Разведение:
пенокомплект от 1:5 до 1:7;
пеногенератор от 1:50 до 1:70;
дозатрон 2-3 %                                                                                                                                                                                                             </t>
  </si>
  <si>
    <t xml:space="preserve">Гелеообразный состав средней густоты.
Разведение:
пенокомплект от 1:7 до 1:9;
пеногенератор от 1:70 до 1:90;
дозатрон 1,5-2 %                                                                                                                                                                                                             </t>
  </si>
  <si>
    <t xml:space="preserve">Разведение:
пенокомплект от 1:7 до 1:9;
пеногенератор от 1:70 до 1:90;
дозатрон 1-2 %                                                                                                                                                                                                             </t>
  </si>
  <si>
    <t xml:space="preserve">Гелеообразный состав средней густоты.
Разведение:
пенокомплект от 1:7 до 1:10;
пеногенератор от 1:70 до 1:100;
дозатрон 1-2 %                                                                                                                                                                                                             </t>
  </si>
  <si>
    <t xml:space="preserve">Разведение:
пенокомплект от 1:8 до 1:10;
пеногенератор от 1:80 до 1:100;
дозатрон 1-2 %                                                                                                                                                                                                             </t>
  </si>
  <si>
    <t xml:space="preserve">Гелеообразный состав густой.
Разведение:
пенокомплект от 1:8 до 1:10;
пеногенератор от 1:80 до 1:100;
дозатрон 1-2 %                                                                                                                                                                                                             </t>
  </si>
  <si>
    <t xml:space="preserve">Гель
Разведение:
пенокомплект от 1:10 до 1:15;
пеногенератор от 1:100 до 1:150;
дозатрон 0,7-1 %                                                                                                                                                                                                             </t>
  </si>
  <si>
    <t xml:space="preserve">Разведение:
МСО 2-2,5%;
дозатрон 1,5-2%                                                                                                                                                                                                             </t>
  </si>
  <si>
    <t xml:space="preserve">Разведение:
МСО 1,5-2%;
дозатрон 1-1,5%                                                                                                                                                                                                             </t>
  </si>
  <si>
    <t xml:space="preserve">Разведение:
МСО 1-1,5%;
дозатрон 0,7-1%                                                                                                                                                                                                             </t>
  </si>
  <si>
    <t>Антикоррозионная защита.
Воск-консервант для третьего защитного этапа европейской трехфазной наномойки.
Разведение: 1:400</t>
  </si>
  <si>
    <t xml:space="preserve">Обеспечивает быстрое удаление воды с кузова. Придает блеск, создает защитную пленку. Наносится вручную. 
Разведение 1:400 горячей водой (50-80 С°) 
 </t>
  </si>
  <si>
    <t>Для очистки и полировки приборных панелей, не окрашенных бамперов, изделий из кожи, винила, пластика, резины.
                                                                                                                                                                 Разведение до 1:4</t>
  </si>
  <si>
    <t>Для ухода за шинами, молдингами, ковриками и любыми резиновыми элементами автомобиля.                                                                                      
Разведение от 1:1 до 1:3</t>
  </si>
  <si>
    <t>Для очистки и полировки приборных панелей, не окрашенных бамперов, изделий из кожи, винила, пластика, резины.
                                                                                                                                                               Разведение до 1:4</t>
  </si>
  <si>
    <t xml:space="preserve">Для ухода за шинами, молдингами, ковриками и любыми резиновыми элементами автомобиля. 
На силиконовой основе, не разводится с водой.                                                                                   </t>
  </si>
  <si>
    <t>ДИСК НЕО</t>
  </si>
  <si>
    <t>рH-нейтральный очиститель с ЦВЕТОВЫМ ИНДИКАТОРОМ</t>
  </si>
  <si>
    <t>СТЕКЛО
ОЧИСТИТЕЛЬ</t>
  </si>
  <si>
    <t>Для эффективной очистки от белковых загрязнений.   
Разведение до 1:3 до 1:5</t>
  </si>
  <si>
    <t>Для эффективной очистки от битума, смолы, воска, масла и любых водонерастворимых загрязнений.</t>
  </si>
  <si>
    <t>Генератор дыма "NANO FOGGER" W-1000</t>
  </si>
  <si>
    <t>NANO FOGGER</t>
  </si>
  <si>
    <t>10шт</t>
  </si>
  <si>
    <t>Набор салфеток из гладкой микрофибры рекордной плотности. 
Для стекла, хрома, кафеля, гладких поверхностей. 
Размер 40*40см</t>
  </si>
  <si>
    <t xml:space="preserve">САЛФЕТКА МИКРОФИБРА </t>
  </si>
  <si>
    <t xml:space="preserve">Набор салфеток. 
Впитывает большой объем любой жидкости.
Прочные и износостойкие.
Размер 30*30см  </t>
  </si>
  <si>
    <t xml:space="preserve">Набор салфеток. 
Впитывает большой объем любой жидкости.
Прочные и износостойкие.
Размер 35*35см  </t>
  </si>
  <si>
    <t>1шт</t>
  </si>
  <si>
    <r>
      <t xml:space="preserve">САЛФЕТКА ИЗ ИСКУСТВЕННОЙ ЗАМШИ </t>
    </r>
    <r>
      <rPr>
        <sz val="10"/>
        <color theme="1"/>
        <rFont val="Tahoma"/>
        <family val="2"/>
        <charset val="204"/>
      </rPr>
      <t>ПЕРФОРИРОВАННАЯ</t>
    </r>
  </si>
  <si>
    <t>САЛФЕТКА  МИКРОФИБРА ГЛАДКАЯ 
ДЛЯ СТЕКЛА</t>
  </si>
  <si>
    <t xml:space="preserve">САЛФЕТКА МИКРОФИБРА VIMBA </t>
  </si>
  <si>
    <t xml:space="preserve">САЛФЕТКА МИКРОФИБРА PROFI-MICROFASERTUCH BLAU </t>
  </si>
  <si>
    <t>Для нанесения  и обработки автохимическими составами поверхности автомобиля.
Без краевой обметки, отрезана с помощью ультразвука, без швов. Идеально применять при полировке или обезжиривании кузова автомобиля.
Размер 40x40 см, 400 гр./м2. Голубая.</t>
  </si>
  <si>
    <t>Для профессиональной финишной полировки восками и детейлинг-составами. 
Благодаря мягкому махровому ворсу, салфетка захватывает и задерживает мельчайшие твёрдые частицы, нейтрализуя их воздействие и обеспечивая деликатную и качественную обработку поверхности.
Размер 40х40 см, 470 гр./м2</t>
  </si>
  <si>
    <t>Для нанесения  и обработки автохимическими составами поверхности автомобиля.
Без краевой обметки, отрезана с помощью ультразвука, без швов. Идеально применять при полировке или обезжиривании кузова автомобиля.
Размер 40x40 см, 400 гр./м2. Синяя.</t>
  </si>
  <si>
    <t>САЛФЕТКА МИКРОФИБРА PROFI-
MICROFASERTUCH</t>
  </si>
  <si>
    <t>Микрофибровое полотенце. 
Оптимальный размер и плотность для сушки кузова одного автомобиля после мойки. Высокая впитываемость влаги: в 5-6 раз больше собственного веса. Края оверлоченные.
Размер: 55х80 см, 400 гр./м². Синяя.</t>
  </si>
  <si>
    <t xml:space="preserve">ПОЛОТЕНЦЕ МИКРОФИБРА PROFI-
MICROFASERTUCH
</t>
  </si>
  <si>
    <t>Микрофибровое полотенце. 
Оптимальный размер и плотность для сушки кузова одного автомобиля после мойки. Высокая впитываемость влаги: в 5-6 раз больше собственного веса. Края оверлоченные.
Размер: 55х80 см, 400 гр./м². Голубая.</t>
  </si>
  <si>
    <t xml:space="preserve">ПОЛОТЕНЦЕ МИКРОФИБРА  SUPER PLUSH </t>
  </si>
  <si>
    <t>Микрофибровое полотенце для профессионального использования на автомойках.
Бесшовное двухстороннее супермягкое 
"Супер Плюш", с шёлковыми краями.
Для деликатной и безопасной чистки, протирки, сушки, полировки, всех поверхностей автомобиля.
Размер: 40х60см.</t>
  </si>
  <si>
    <t>ПОЛОТЕНЦЕ МИКРОФИБРА DELIKA</t>
  </si>
  <si>
    <t>Для деликатной и быстрой сушки. Материал обеспечивает быстрое впитывание влаги, 
до 600% от собственного веса.
Не оставляет следов, разводов и волокон, плотное и мягкое полотно,  значительно уменьшает риск нанесения царапин.
Размер: 45х70см.</t>
  </si>
  <si>
    <t>Долгая и стойкая пена.
Уникальное сильноконцентрированное средство для второго ручного этапа европейской трехфазной наномойки.
Разведение: 
ручная 0,05л:10л теплой воды;
пенокомплект 0,1л:1л.</t>
  </si>
  <si>
    <t>Концентрированное средство для автомобильных, бытовых стекл, фар, пластиковых поверхностей, ЖК дисплеев. 
                                                                                                                                                                                                                        Разведение от 1:7 до 1:8</t>
  </si>
  <si>
    <t>Дезинфекция и ароматизация 
помещений или автомобилей.</t>
  </si>
  <si>
    <t>Салфетка из  искуственной замши для протирки автомобилей. Впитывает влагу, обладает длительным сроком службы, не оставляет разводов, прочная и эластичная. 
Размер 50*43 см</t>
  </si>
  <si>
    <t xml:space="preserve">ВАФЕЛЬНОЕ ПОЛОТЕНЦЕ МИКРОФИБРА KUBER </t>
  </si>
  <si>
    <t>Вафельное микрофибровое полотенце для деликатной чистки, протирки и сушки всех поверхностей автомобиля.
Размер: 40х60см.</t>
  </si>
  <si>
    <t>СГОН VIKAN</t>
  </si>
  <si>
    <t xml:space="preserve">Для быстрого и эффективного удаления большинства водных остатков с только что вымытых поверхностей.
Размер 35 см. </t>
  </si>
  <si>
    <t>Арт</t>
  </si>
  <si>
    <t>НШ</t>
  </si>
  <si>
    <t>-</t>
  </si>
  <si>
    <t>АВ</t>
  </si>
  <si>
    <t>ГВ</t>
  </si>
  <si>
    <t>ОД</t>
  </si>
  <si>
    <t>ППГ</t>
  </si>
  <si>
    <t>ППМ</t>
  </si>
  <si>
    <t>ЧШ</t>
  </si>
  <si>
    <t>ЧШН</t>
  </si>
  <si>
    <t>ОКД</t>
  </si>
  <si>
    <t>ХС</t>
  </si>
  <si>
    <t>КОК</t>
  </si>
  <si>
    <t>ОС</t>
  </si>
  <si>
    <t>АМ</t>
  </si>
  <si>
    <t>СС</t>
  </si>
  <si>
    <t>Концентрированное средство для быстрой очистки двигателя. Не содержит растворителей. 
Снимает масляную и жировую пленку.
Оставляет поверхность чистой и блестящей.
                                                                                                                                                                                                                                                                                                                          Разведение: от 1:5 до 1:8</t>
  </si>
  <si>
    <t>МСО</t>
  </si>
  <si>
    <t>ТМ</t>
  </si>
  <si>
    <t>Дозатрон:</t>
  </si>
  <si>
    <t>1/100</t>
  </si>
  <si>
    <t>1/75</t>
  </si>
  <si>
    <t>1/50</t>
  </si>
  <si>
    <t>Пропорция:</t>
  </si>
  <si>
    <t>Водоотталкивающий воск-концентрат:
быстрая сушка.
Предназначен для обработки автомобиля 
после мойки.                                                                                                                                                                                                   
Не требует смывания при снижении концентрации.
Разведение: от 1:50 до 1:90</t>
  </si>
  <si>
    <t>Кислотное средство для очистки дисков быстро и эффективно удаляет известь и ржавчину. Образует защитную пленку.
Разведение до 1:3</t>
  </si>
  <si>
    <t>Для очистки и ухода за  кожанными изделиями салона автомобиля.
Размегчает кожу, расправляет замятие, 
не скатывается, не скользит.
Разведение от 1:1 до 1:3</t>
  </si>
  <si>
    <t>Средство для устранения неприятных запахов любого происхождения, а также для дезинфекции и ароматизации салона автомобиля и помещений. 
Ароматы: Антитабак, Апельсин, Арбуз, Бабл-гам, Ваниль, Вишня, Грейпфрут, Земляника, Кофе, Лаванда, Персик, Свежая трава, Сочное яблоко, Спелый лимон, Тути-фрутти, Фреш, Цветочный.</t>
  </si>
  <si>
    <t>СА-120</t>
  </si>
  <si>
    <t>СА-135</t>
  </si>
  <si>
    <t>СА-106</t>
  </si>
  <si>
    <t>ПАВ</t>
  </si>
  <si>
    <t>Комплексоны</t>
  </si>
  <si>
    <t>Состав БШ:</t>
  </si>
  <si>
    <t>Жидкий, с повышенным п/о</t>
  </si>
  <si>
    <t>Пенообразователи</t>
  </si>
  <si>
    <t>Густой, для более жесткой воды - скважина</t>
  </si>
  <si>
    <t>Жидкие, для водопроводной воды</t>
  </si>
  <si>
    <t>Состав НФ:</t>
  </si>
  <si>
    <t>У других на глицериновоной основе:</t>
  </si>
  <si>
    <t>НЕ испаряется до конца - оседает и потом мясляные пятна нужно вытирать</t>
  </si>
  <si>
    <t xml:space="preserve">Клубит очень сильно </t>
  </si>
  <si>
    <t>Водная основа - разбавляется с водой, маскирует запахи, не устраняет</t>
  </si>
  <si>
    <t>Органическая основа - расслаивается при смешивании с водой</t>
  </si>
  <si>
    <t>Неприятные запахи устраняет, а не маскирует - убивает микробы, т.к. на жирных растворителях</t>
  </si>
  <si>
    <t>шампуня/на литр воды</t>
  </si>
  <si>
    <t>Ручной шампунь</t>
  </si>
  <si>
    <t>ШАМПУНЬ ДЛЯ РУЧНОЙ МОЙКИ</t>
  </si>
  <si>
    <t>SJ-РШ</t>
  </si>
  <si>
    <t>Разведение:
Пенокомлпект от 1:10 до 1:20</t>
  </si>
  <si>
    <t>СКОРО В ПРОДАЖЕ</t>
  </si>
  <si>
    <t>Дилерская
 (от 150 000)</t>
  </si>
  <si>
    <t>Для химчистки салона автомобиля: 
текстиль, ковролин, пластик, натуральная и искусственная кожа, стекло, металл.
Антистатический эффект, дезинфицирующие свойства. 
Не требует смывания, т.к. не содержит мыла
                                                                                                                                             Разведение от 1:8 до 1:10</t>
  </si>
  <si>
    <t>ГУБКА ПОРОЛОНОВАЯ</t>
  </si>
  <si>
    <t>ГУБКА МЕЛКОПОРИСТАЯ</t>
  </si>
  <si>
    <t>Мелкопористая губка из поролона. Не теряет форму, не накапливает песок и грязь, быстро восстанавливается. Устойчива к различной химии.
Размер: 19х11х6см</t>
  </si>
  <si>
    <t>Крупнопористая губка из износостойкого поролона для длительного использования. Не теряет форму, не накапливает песок и грязь, быстро восстанавливается. Устойчива к различной химии.
Размер: 20х13х7см</t>
  </si>
  <si>
    <t>Губка из износостойкого поролона. Не теряет форму, не накапливает песок и грязь, быстро восстанавливается. Устойчива к различной химии.
Размер: 20х10х5см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</si>
</sst>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28"/>
      <color theme="1"/>
      <name val="Calibri"/>
      <family val="2"/>
      <charset val="204"/>
      <scheme val="minor"/>
    </font>
    <font>
      <sz val="11"/>
      <color rgb="FF333333"/>
      <name val="Tahoma"/>
      <family val="2"/>
      <charset val="204"/>
    </font>
    <font>
      <sz val="11"/>
      <name val="Tahoma"/>
      <family val="2"/>
      <charset val="204"/>
    </font>
    <font>
      <sz val="14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top" wrapText="1"/>
    </xf>
    <xf numFmtId="0" fontId="4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" fontId="7" fillId="2" borderId="6" xfId="0" applyNumberFormat="1" applyFont="1" applyFill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 vertical="center"/>
    </xf>
    <xf numFmtId="1" fontId="7" fillId="0" borderId="5" xfId="0" applyNumberFormat="1" applyFont="1" applyBorder="1" applyAlignment="1">
      <alignment horizontal="center" vertical="center"/>
    </xf>
    <xf numFmtId="1" fontId="7" fillId="0" borderId="6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 vertical="center"/>
    </xf>
    <xf numFmtId="2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0" xfId="0" applyAlignment="1">
      <alignment wrapText="1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1" fillId="4" borderId="6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990099"/>
      <color rgb="FFDF51CB"/>
      <color rgb="FFEEEEEE"/>
      <color rgb="FFA48E99"/>
      <color rgb="FFBE74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116</xdr:row>
      <xdr:rowOff>115455</xdr:rowOff>
    </xdr:from>
    <xdr:to>
      <xdr:col>0</xdr:col>
      <xdr:colOff>938068</xdr:colOff>
      <xdr:row>116</xdr:row>
      <xdr:rowOff>1125682</xdr:rowOff>
    </xdr:to>
    <xdr:pic>
      <xdr:nvPicPr>
        <xdr:cNvPr id="33" name="Picture 33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2625530"/>
          <a:ext cx="938068" cy="101022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149226</xdr:colOff>
      <xdr:row>124</xdr:row>
      <xdr:rowOff>0</xdr:rowOff>
    </xdr:from>
    <xdr:to>
      <xdr:col>0</xdr:col>
      <xdr:colOff>838200</xdr:colOff>
      <xdr:row>124</xdr:row>
      <xdr:rowOff>0</xdr:rowOff>
    </xdr:to>
    <xdr:pic>
      <xdr:nvPicPr>
        <xdr:cNvPr id="37" name="Picture 42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9226" y="47539275"/>
          <a:ext cx="688974" cy="67004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10319</xdr:colOff>
      <xdr:row>117</xdr:row>
      <xdr:rowOff>76504</xdr:rowOff>
    </xdr:from>
    <xdr:to>
      <xdr:col>0</xdr:col>
      <xdr:colOff>906951</xdr:colOff>
      <xdr:row>118</xdr:row>
      <xdr:rowOff>3503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789" y="43033259"/>
          <a:ext cx="913691" cy="896632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118</xdr:row>
      <xdr:rowOff>133350</xdr:rowOff>
    </xdr:from>
    <xdr:to>
      <xdr:col>0</xdr:col>
      <xdr:colOff>714375</xdr:colOff>
      <xdr:row>118</xdr:row>
      <xdr:rowOff>752476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44072175"/>
          <a:ext cx="514350" cy="61912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18</xdr:row>
      <xdr:rowOff>0</xdr:rowOff>
    </xdr:from>
    <xdr:ext cx="901997" cy="891051"/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29325"/>
          <a:ext cx="901997" cy="89105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0</xdr:rowOff>
    </xdr:from>
    <xdr:ext cx="905502" cy="901670"/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72300"/>
          <a:ext cx="905502" cy="90167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</xdr:row>
      <xdr:rowOff>0</xdr:rowOff>
    </xdr:from>
    <xdr:ext cx="916781" cy="910459"/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58250"/>
          <a:ext cx="916781" cy="910459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58</xdr:row>
      <xdr:rowOff>209550</xdr:rowOff>
    </xdr:from>
    <xdr:to>
      <xdr:col>1</xdr:col>
      <xdr:colOff>12624</xdr:colOff>
      <xdr:row>60</xdr:row>
      <xdr:rowOff>178594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336000"/>
          <a:ext cx="1003224" cy="9024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76200</xdr:rowOff>
    </xdr:from>
    <xdr:to>
      <xdr:col>0</xdr:col>
      <xdr:colOff>916781</xdr:colOff>
      <xdr:row>62</xdr:row>
      <xdr:rowOff>425102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602825"/>
          <a:ext cx="916781" cy="853727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</xdr:row>
      <xdr:rowOff>0</xdr:rowOff>
    </xdr:from>
    <xdr:ext cx="890100" cy="879250"/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8775"/>
          <a:ext cx="890100" cy="87925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8</xdr:row>
      <xdr:rowOff>0</xdr:rowOff>
    </xdr:from>
    <xdr:to>
      <xdr:col>0</xdr:col>
      <xdr:colOff>904875</xdr:colOff>
      <xdr:row>10</xdr:row>
      <xdr:rowOff>258352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86075"/>
          <a:ext cx="904875" cy="89970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11</xdr:row>
      <xdr:rowOff>38100</xdr:rowOff>
    </xdr:from>
    <xdr:ext cx="916781" cy="910459"/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67150"/>
          <a:ext cx="916781" cy="91045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</xdr:row>
      <xdr:rowOff>0</xdr:rowOff>
    </xdr:from>
    <xdr:ext cx="890100" cy="879250"/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72025"/>
          <a:ext cx="890100" cy="87925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24</xdr:row>
      <xdr:rowOff>0</xdr:rowOff>
    </xdr:from>
    <xdr:to>
      <xdr:col>0</xdr:col>
      <xdr:colOff>949608</xdr:colOff>
      <xdr:row>26</xdr:row>
      <xdr:rowOff>305821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15275"/>
          <a:ext cx="949608" cy="945356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34</xdr:row>
      <xdr:rowOff>38101</xdr:rowOff>
    </xdr:from>
    <xdr:to>
      <xdr:col>0</xdr:col>
      <xdr:colOff>777307</xdr:colOff>
      <xdr:row>36</xdr:row>
      <xdr:rowOff>149227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61926" y="12677776"/>
          <a:ext cx="615381" cy="758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9525</xdr:rowOff>
    </xdr:from>
    <xdr:to>
      <xdr:col>0</xdr:col>
      <xdr:colOff>959133</xdr:colOff>
      <xdr:row>46</xdr:row>
      <xdr:rowOff>313531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02025"/>
          <a:ext cx="978183" cy="951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213360</xdr:rowOff>
    </xdr:from>
    <xdr:to>
      <xdr:col>1</xdr:col>
      <xdr:colOff>12624</xdr:colOff>
      <xdr:row>49</xdr:row>
      <xdr:rowOff>430381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06085"/>
          <a:ext cx="1003224" cy="90282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50</xdr:row>
      <xdr:rowOff>57150</xdr:rowOff>
    </xdr:from>
    <xdr:to>
      <xdr:col>0</xdr:col>
      <xdr:colOff>935831</xdr:colOff>
      <xdr:row>51</xdr:row>
      <xdr:rowOff>310802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17907000"/>
          <a:ext cx="916781" cy="8537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66675</xdr:rowOff>
    </xdr:from>
    <xdr:to>
      <xdr:col>0</xdr:col>
      <xdr:colOff>936978</xdr:colOff>
      <xdr:row>74</xdr:row>
      <xdr:rowOff>276223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127075"/>
          <a:ext cx="936978" cy="8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304800</xdr:rowOff>
    </xdr:from>
    <xdr:to>
      <xdr:col>0</xdr:col>
      <xdr:colOff>946705</xdr:colOff>
      <xdr:row>72</xdr:row>
      <xdr:rowOff>13337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07900"/>
          <a:ext cx="946705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38100</xdr:rowOff>
    </xdr:from>
    <xdr:to>
      <xdr:col>0</xdr:col>
      <xdr:colOff>933736</xdr:colOff>
      <xdr:row>78</xdr:row>
      <xdr:rowOff>242887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03425"/>
          <a:ext cx="933736" cy="8524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76200</xdr:rowOff>
    </xdr:from>
    <xdr:to>
      <xdr:col>0</xdr:col>
      <xdr:colOff>928687</xdr:colOff>
      <xdr:row>88</xdr:row>
      <xdr:rowOff>266828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584775"/>
          <a:ext cx="928687" cy="84785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83</xdr:row>
      <xdr:rowOff>85725</xdr:rowOff>
    </xdr:from>
    <xdr:to>
      <xdr:col>0</xdr:col>
      <xdr:colOff>895350</xdr:colOff>
      <xdr:row>85</xdr:row>
      <xdr:rowOff>256355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27803475"/>
          <a:ext cx="857250" cy="799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47625</xdr:rowOff>
    </xdr:from>
    <xdr:to>
      <xdr:col>0</xdr:col>
      <xdr:colOff>924143</xdr:colOff>
      <xdr:row>96</xdr:row>
      <xdr:rowOff>135731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899350"/>
          <a:ext cx="924143" cy="8501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228600</xdr:rowOff>
    </xdr:from>
    <xdr:to>
      <xdr:col>0</xdr:col>
      <xdr:colOff>956101</xdr:colOff>
      <xdr:row>93</xdr:row>
      <xdr:rowOff>64292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784925"/>
          <a:ext cx="956101" cy="8929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28575</xdr:rowOff>
    </xdr:from>
    <xdr:to>
      <xdr:col>0</xdr:col>
      <xdr:colOff>956101</xdr:colOff>
      <xdr:row>81</xdr:row>
      <xdr:rowOff>292893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336875"/>
          <a:ext cx="956101" cy="8929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161925</xdr:rowOff>
    </xdr:from>
    <xdr:to>
      <xdr:col>0</xdr:col>
      <xdr:colOff>956101</xdr:colOff>
      <xdr:row>67</xdr:row>
      <xdr:rowOff>111919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707725"/>
          <a:ext cx="956101" cy="8929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28575</xdr:rowOff>
    </xdr:from>
    <xdr:to>
      <xdr:col>0</xdr:col>
      <xdr:colOff>940199</xdr:colOff>
      <xdr:row>100</xdr:row>
      <xdr:rowOff>266619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137600"/>
          <a:ext cx="940199" cy="8666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19050</xdr:rowOff>
    </xdr:from>
    <xdr:to>
      <xdr:col>0</xdr:col>
      <xdr:colOff>928687</xdr:colOff>
      <xdr:row>104</xdr:row>
      <xdr:rowOff>238252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385375"/>
          <a:ext cx="928687" cy="8478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66675</xdr:rowOff>
    </xdr:from>
    <xdr:to>
      <xdr:col>0</xdr:col>
      <xdr:colOff>857250</xdr:colOff>
      <xdr:row>107</xdr:row>
      <xdr:rowOff>237306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375975"/>
          <a:ext cx="857250" cy="799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66675</xdr:rowOff>
    </xdr:from>
    <xdr:to>
      <xdr:col>0</xdr:col>
      <xdr:colOff>857250</xdr:colOff>
      <xdr:row>110</xdr:row>
      <xdr:rowOff>227780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318950"/>
          <a:ext cx="857250" cy="79928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31</xdr:row>
      <xdr:rowOff>0</xdr:rowOff>
    </xdr:from>
    <xdr:ext cx="916781" cy="910459"/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63375"/>
          <a:ext cx="916781" cy="910459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38</xdr:row>
      <xdr:rowOff>104775</xdr:rowOff>
    </xdr:from>
    <xdr:ext cx="901997" cy="891051"/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14068425"/>
          <a:ext cx="901997" cy="891051"/>
        </a:xfrm>
        <a:prstGeom prst="rect">
          <a:avLst/>
        </a:prstGeom>
      </xdr:spPr>
    </xdr:pic>
    <xdr:clientData/>
  </xdr:oneCellAnchor>
  <xdr:twoCellAnchor editAs="oneCell">
    <xdr:from>
      <xdr:col>0</xdr:col>
      <xdr:colOff>209550</xdr:colOff>
      <xdr:row>41</xdr:row>
      <xdr:rowOff>114300</xdr:rowOff>
    </xdr:from>
    <xdr:to>
      <xdr:col>0</xdr:col>
      <xdr:colOff>863031</xdr:colOff>
      <xdr:row>43</xdr:row>
      <xdr:rowOff>267639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09550" y="14716125"/>
          <a:ext cx="653481" cy="80104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</xdr:row>
      <xdr:rowOff>0</xdr:rowOff>
    </xdr:from>
    <xdr:ext cx="901997" cy="891051"/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19375"/>
          <a:ext cx="901997" cy="891051"/>
        </a:xfrm>
        <a:prstGeom prst="rect">
          <a:avLst/>
        </a:prstGeom>
      </xdr:spPr>
    </xdr:pic>
    <xdr:clientData/>
  </xdr:oneCellAnchor>
  <xdr:twoCellAnchor editAs="oneCell">
    <xdr:from>
      <xdr:col>0</xdr:col>
      <xdr:colOff>47625</xdr:colOff>
      <xdr:row>125</xdr:row>
      <xdr:rowOff>171453</xdr:rowOff>
    </xdr:from>
    <xdr:to>
      <xdr:col>0</xdr:col>
      <xdr:colOff>866775</xdr:colOff>
      <xdr:row>125</xdr:row>
      <xdr:rowOff>1200151</xdr:rowOff>
    </xdr:to>
    <xdr:pic>
      <xdr:nvPicPr>
        <xdr:cNvPr id="95" name="Рисунок 94" descr="mikrofibra_dlya_sushki_avtomobilya_60kh78_sm_autech.jpg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7625" y="47329728"/>
          <a:ext cx="819150" cy="1028698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126</xdr:row>
      <xdr:rowOff>76199</xdr:rowOff>
    </xdr:from>
    <xdr:to>
      <xdr:col>0</xdr:col>
      <xdr:colOff>914400</xdr:colOff>
      <xdr:row>126</xdr:row>
      <xdr:rowOff>1181100</xdr:rowOff>
    </xdr:to>
    <xdr:pic>
      <xdr:nvPicPr>
        <xdr:cNvPr id="96" name="Рисунок 95" descr="mikrofibra_profi_microfasertuch_blau_40_x_40_sm_golubaya_400_gr_autech_au_241.jpg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7149" y="48663224"/>
          <a:ext cx="857251" cy="110490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127</xdr:row>
      <xdr:rowOff>38101</xdr:rowOff>
    </xdr:from>
    <xdr:to>
      <xdr:col>0</xdr:col>
      <xdr:colOff>904875</xdr:colOff>
      <xdr:row>127</xdr:row>
      <xdr:rowOff>1276351</xdr:rowOff>
    </xdr:to>
    <xdr:pic>
      <xdr:nvPicPr>
        <xdr:cNvPr id="98" name="Рисунок 97" descr="salfetka_mikrofibrovaya_40_x_40_sm_profi_microfasertuch_autech_au_242.png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7150" y="49901476"/>
          <a:ext cx="84772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128</xdr:row>
      <xdr:rowOff>219076</xdr:rowOff>
    </xdr:from>
    <xdr:to>
      <xdr:col>0</xdr:col>
      <xdr:colOff>904875</xdr:colOff>
      <xdr:row>129</xdr:row>
      <xdr:rowOff>885824</xdr:rowOff>
    </xdr:to>
    <xdr:pic>
      <xdr:nvPicPr>
        <xdr:cNvPr id="99" name="Рисунок 98" descr="mikrofibra_dlya_sushki_avto_overlochennaya_golubaya_55_x_80_sm_400_gr_m2_profi_microfasertuch_autech.png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/>
        <a:srcRect t="21430" b="12142"/>
        <a:stretch/>
      </xdr:blipFill>
      <xdr:spPr>
        <a:xfrm>
          <a:off x="38100" y="53816251"/>
          <a:ext cx="866775" cy="8858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129</xdr:row>
      <xdr:rowOff>57150</xdr:rowOff>
    </xdr:from>
    <xdr:to>
      <xdr:col>0</xdr:col>
      <xdr:colOff>866775</xdr:colOff>
      <xdr:row>129</xdr:row>
      <xdr:rowOff>1181100</xdr:rowOff>
    </xdr:to>
    <xdr:pic>
      <xdr:nvPicPr>
        <xdr:cNvPr id="100" name="Рисунок 99" descr="salfetka_vysokoeffektivnaya_40x40_sm_sinyaya_carfit.jpg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7150" y="51349275"/>
          <a:ext cx="809625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121</xdr:row>
      <xdr:rowOff>257175</xdr:rowOff>
    </xdr:from>
    <xdr:to>
      <xdr:col>0</xdr:col>
      <xdr:colOff>914400</xdr:colOff>
      <xdr:row>121</xdr:row>
      <xdr:rowOff>981075</xdr:rowOff>
    </xdr:to>
    <xdr:pic>
      <xdr:nvPicPr>
        <xdr:cNvPr id="107" name="Рисунок 106" descr="salfetka_mikrofibra_wipe_acg_gladkaya_dlya_stekla_35kh40_sm_260_gr_m2.jpg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/>
        <a:srcRect t="22464" b="22464"/>
        <a:stretch/>
      </xdr:blipFill>
      <xdr:spPr>
        <a:xfrm>
          <a:off x="38099" y="47891700"/>
          <a:ext cx="876301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133</xdr:row>
      <xdr:rowOff>57150</xdr:rowOff>
    </xdr:from>
    <xdr:to>
      <xdr:col>0</xdr:col>
      <xdr:colOff>923925</xdr:colOff>
      <xdr:row>133</xdr:row>
      <xdr:rowOff>504825</xdr:rowOff>
    </xdr:to>
    <xdr:pic>
      <xdr:nvPicPr>
        <xdr:cNvPr id="125" name="Рисунок 124" descr="sgon_sredniy_35_sm_vikan.jpg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6675" y="62207775"/>
          <a:ext cx="857250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112</xdr:row>
      <xdr:rowOff>21772</xdr:rowOff>
    </xdr:from>
    <xdr:to>
      <xdr:col>0</xdr:col>
      <xdr:colOff>914400</xdr:colOff>
      <xdr:row>112</xdr:row>
      <xdr:rowOff>1057617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FF629E60-0791-4E21-9D7B-89718433C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13" b="16294"/>
        <a:stretch/>
      </xdr:blipFill>
      <xdr:spPr>
        <a:xfrm>
          <a:off x="43543" y="40026772"/>
          <a:ext cx="870857" cy="103584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113</xdr:row>
      <xdr:rowOff>119743</xdr:rowOff>
    </xdr:from>
    <xdr:to>
      <xdr:col>0</xdr:col>
      <xdr:colOff>777689</xdr:colOff>
      <xdr:row>113</xdr:row>
      <xdr:rowOff>653142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A3435CB0-82B4-424B-88F3-38EB1B338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1278629"/>
          <a:ext cx="625289" cy="533399"/>
        </a:xfrm>
        <a:prstGeom prst="rect">
          <a:avLst/>
        </a:prstGeom>
      </xdr:spPr>
    </xdr:pic>
    <xdr:clientData/>
  </xdr:twoCellAnchor>
  <xdr:twoCellAnchor editAs="oneCell">
    <xdr:from>
      <xdr:col>0</xdr:col>
      <xdr:colOff>130629</xdr:colOff>
      <xdr:row>113</xdr:row>
      <xdr:rowOff>761998</xdr:rowOff>
    </xdr:from>
    <xdr:to>
      <xdr:col>0</xdr:col>
      <xdr:colOff>721680</xdr:colOff>
      <xdr:row>115</xdr:row>
      <xdr:rowOff>3279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3532C351-0F6B-4234-BE9C-D0A9465BBF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44"/>
        <a:stretch/>
      </xdr:blipFill>
      <xdr:spPr>
        <a:xfrm>
          <a:off x="130629" y="41920884"/>
          <a:ext cx="591051" cy="863671"/>
        </a:xfrm>
        <a:prstGeom prst="rect">
          <a:avLst/>
        </a:prstGeom>
      </xdr:spPr>
    </xdr:pic>
    <xdr:clientData/>
  </xdr:twoCellAnchor>
  <xdr:twoCellAnchor editAs="oneCell">
    <xdr:from>
      <xdr:col>0</xdr:col>
      <xdr:colOff>96855</xdr:colOff>
      <xdr:row>122</xdr:row>
      <xdr:rowOff>376813</xdr:rowOff>
    </xdr:from>
    <xdr:to>
      <xdr:col>0</xdr:col>
      <xdr:colOff>961207</xdr:colOff>
      <xdr:row>122</xdr:row>
      <xdr:rowOff>869462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66921EC8-253B-5826-5D4C-3A22A8B0D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6855" y="49740736"/>
          <a:ext cx="883402" cy="492649"/>
        </a:xfrm>
        <a:prstGeom prst="rect">
          <a:avLst/>
        </a:prstGeom>
      </xdr:spPr>
    </xdr:pic>
    <xdr:clientData/>
  </xdr:twoCellAnchor>
  <xdr:twoCellAnchor editAs="oneCell">
    <xdr:from>
      <xdr:col>0</xdr:col>
      <xdr:colOff>39077</xdr:colOff>
      <xdr:row>123</xdr:row>
      <xdr:rowOff>252139</xdr:rowOff>
    </xdr:from>
    <xdr:to>
      <xdr:col>0</xdr:col>
      <xdr:colOff>937846</xdr:colOff>
      <xdr:row>123</xdr:row>
      <xdr:rowOff>808479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77D1E63E-764A-4E47-CA4D-44E2BD1E4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9077" y="50759062"/>
          <a:ext cx="898769" cy="556340"/>
        </a:xfrm>
        <a:prstGeom prst="rect">
          <a:avLst/>
        </a:prstGeom>
      </xdr:spPr>
    </xdr:pic>
    <xdr:clientData/>
  </xdr:twoCellAnchor>
  <xdr:twoCellAnchor editAs="oneCell">
    <xdr:from>
      <xdr:col>0</xdr:col>
      <xdr:colOff>9769</xdr:colOff>
      <xdr:row>124</xdr:row>
      <xdr:rowOff>195604</xdr:rowOff>
    </xdr:from>
    <xdr:to>
      <xdr:col>0</xdr:col>
      <xdr:colOff>918307</xdr:colOff>
      <xdr:row>124</xdr:row>
      <xdr:rowOff>771492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DEF9746B-66EB-D628-18A5-90C3C65F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769" y="51845527"/>
          <a:ext cx="908538" cy="57588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5"/>
  <sheetViews>
    <sheetView tabSelected="1" topLeftCell="A115" zoomScale="78" zoomScaleNormal="78" zoomScaleSheetLayoutView="100" workbookViewId="0">
      <selection activeCell="M4" sqref="M4"/>
    </sheetView>
  </sheetViews>
  <sheetFormatPr defaultColWidth="8.7109375" defaultRowHeight="15" x14ac:dyDescent="0.25"/>
  <cols>
    <col min="1" max="1" width="14.42578125" customWidth="1"/>
    <col min="2" max="2" width="19.42578125" customWidth="1"/>
    <col min="3" max="3" width="11.140625" customWidth="1"/>
    <col min="4" max="4" width="47.7109375" customWidth="1"/>
    <col min="5" max="5" width="10.42578125" bestFit="1" customWidth="1"/>
    <col min="6" max="9" width="17.28515625" customWidth="1"/>
    <col min="10" max="11" width="8.28515625" customWidth="1"/>
    <col min="12" max="12" width="55.28515625" customWidth="1"/>
    <col min="13" max="13" width="15.28515625" customWidth="1"/>
    <col min="14" max="14" width="47.7109375" customWidth="1"/>
  </cols>
  <sheetData>
    <row r="1" spans="1:9" ht="235.15" customHeight="1" x14ac:dyDescent="0.25">
      <c r="A1" s="71"/>
      <c r="B1" s="71"/>
      <c r="C1" s="71"/>
      <c r="D1" s="71"/>
      <c r="E1" s="71"/>
      <c r="F1" s="71"/>
      <c r="G1" s="71"/>
      <c r="H1" s="71"/>
      <c r="I1" s="71"/>
    </row>
    <row r="2" spans="1:9" s="16" customFormat="1" ht="57" customHeight="1" x14ac:dyDescent="0.25">
      <c r="A2" s="20" t="s">
        <v>0</v>
      </c>
      <c r="B2" s="20" t="s">
        <v>1</v>
      </c>
      <c r="C2" s="20" t="s">
        <v>128</v>
      </c>
      <c r="D2" s="20" t="s">
        <v>2</v>
      </c>
      <c r="E2" s="20" t="s">
        <v>3</v>
      </c>
      <c r="F2" s="20" t="s">
        <v>63</v>
      </c>
      <c r="G2" s="20" t="s">
        <v>61</v>
      </c>
      <c r="H2" s="20" t="s">
        <v>62</v>
      </c>
      <c r="I2" s="20" t="s">
        <v>179</v>
      </c>
    </row>
    <row r="3" spans="1:9" ht="31.15" customHeight="1" x14ac:dyDescent="0.25">
      <c r="A3" s="64" t="s">
        <v>66</v>
      </c>
      <c r="B3" s="64"/>
      <c r="C3" s="64"/>
      <c r="D3" s="64"/>
      <c r="E3" s="64"/>
      <c r="F3" s="64"/>
      <c r="G3" s="64"/>
      <c r="H3" s="64"/>
      <c r="I3" s="64"/>
    </row>
    <row r="4" spans="1:9" ht="19.899999999999999" customHeight="1" x14ac:dyDescent="0.25">
      <c r="A4" s="55" t="s">
        <v>4</v>
      </c>
      <c r="B4" s="56"/>
      <c r="C4" s="56"/>
      <c r="D4" s="56"/>
      <c r="E4" s="56"/>
      <c r="F4" s="56"/>
      <c r="G4" s="56"/>
      <c r="H4" s="56"/>
      <c r="I4" s="56"/>
    </row>
    <row r="5" spans="1:9" ht="25.15" customHeight="1" x14ac:dyDescent="0.25">
      <c r="A5" s="57"/>
      <c r="B5" s="41" t="s">
        <v>5</v>
      </c>
      <c r="C5" s="41" t="s">
        <v>5</v>
      </c>
      <c r="D5" s="32" t="s">
        <v>74</v>
      </c>
      <c r="E5" s="6" t="s">
        <v>49</v>
      </c>
      <c r="F5" s="7">
        <f>I5/100*190</f>
        <v>302.10000000000002</v>
      </c>
      <c r="G5" s="7">
        <f>I5/100*145</f>
        <v>230.55</v>
      </c>
      <c r="H5" s="7">
        <f>I5/100*120</f>
        <v>190.8</v>
      </c>
      <c r="I5" s="8">
        <v>159</v>
      </c>
    </row>
    <row r="6" spans="1:9" ht="25.15" customHeight="1" x14ac:dyDescent="0.25">
      <c r="A6" s="58"/>
      <c r="B6" s="42"/>
      <c r="C6" s="42"/>
      <c r="D6" s="38"/>
      <c r="E6" s="6" t="s">
        <v>50</v>
      </c>
      <c r="F6" s="7">
        <f t="shared" ref="F6" si="0">I6/100*190</f>
        <v>968.99999999999989</v>
      </c>
      <c r="G6" s="7">
        <f t="shared" ref="G6" si="1">I6/100*145</f>
        <v>739.5</v>
      </c>
      <c r="H6" s="7">
        <f t="shared" ref="H6:H7" si="2">I6/100*120</f>
        <v>612</v>
      </c>
      <c r="I6" s="13">
        <v>510</v>
      </c>
    </row>
    <row r="7" spans="1:9" ht="25.15" customHeight="1" x14ac:dyDescent="0.25">
      <c r="A7" s="58"/>
      <c r="B7" s="42"/>
      <c r="C7" s="42"/>
      <c r="D7" s="38"/>
      <c r="E7" s="6" t="s">
        <v>46</v>
      </c>
      <c r="F7" s="7">
        <f>I7/100*160</f>
        <v>2832</v>
      </c>
      <c r="G7" s="7">
        <f>I7/100*135</f>
        <v>2389.5</v>
      </c>
      <c r="H7" s="12">
        <f t="shared" si="2"/>
        <v>2124</v>
      </c>
      <c r="I7" s="8">
        <v>1770</v>
      </c>
    </row>
    <row r="8" spans="1:9" ht="19.899999999999999" customHeight="1" x14ac:dyDescent="0.25">
      <c r="A8" s="55" t="s">
        <v>6</v>
      </c>
      <c r="B8" s="56"/>
      <c r="C8" s="56"/>
      <c r="D8" s="56"/>
      <c r="E8" s="56"/>
      <c r="F8" s="56"/>
      <c r="G8" s="56"/>
      <c r="H8" s="56"/>
      <c r="I8" s="59"/>
    </row>
    <row r="9" spans="1:9" ht="25.15" customHeight="1" x14ac:dyDescent="0.25">
      <c r="A9" s="39"/>
      <c r="B9" s="41" t="s">
        <v>7</v>
      </c>
      <c r="C9" s="41" t="s">
        <v>7</v>
      </c>
      <c r="D9" s="32" t="s">
        <v>75</v>
      </c>
      <c r="E9" s="6" t="s">
        <v>49</v>
      </c>
      <c r="F9" s="7">
        <f>I9/100*190</f>
        <v>343.90000000000003</v>
      </c>
      <c r="G9" s="7">
        <f>I9/100*145</f>
        <v>262.45</v>
      </c>
      <c r="H9" s="7">
        <f>I9/100*120</f>
        <v>217.20000000000002</v>
      </c>
      <c r="I9" s="14">
        <v>181</v>
      </c>
    </row>
    <row r="10" spans="1:9" ht="25.15" customHeight="1" x14ac:dyDescent="0.25">
      <c r="A10" s="40"/>
      <c r="B10" s="42"/>
      <c r="C10" s="42"/>
      <c r="D10" s="38"/>
      <c r="E10" s="6" t="s">
        <v>50</v>
      </c>
      <c r="F10" s="7">
        <f t="shared" ref="F10:F16" si="3">I10/100*190</f>
        <v>1259.7</v>
      </c>
      <c r="G10" s="7">
        <f t="shared" ref="G10:G16" si="4">I10/100*145</f>
        <v>961.35</v>
      </c>
      <c r="H10" s="7">
        <f t="shared" ref="H10:H17" si="5">I10/100*120</f>
        <v>795.6</v>
      </c>
      <c r="I10" s="13">
        <v>663</v>
      </c>
    </row>
    <row r="11" spans="1:9" ht="25.15" customHeight="1" x14ac:dyDescent="0.25">
      <c r="A11" s="40"/>
      <c r="B11" s="42"/>
      <c r="C11" s="42"/>
      <c r="D11" s="38"/>
      <c r="E11" s="6" t="s">
        <v>51</v>
      </c>
      <c r="F11" s="7">
        <f>I11/100*160</f>
        <v>3236.8</v>
      </c>
      <c r="G11" s="7">
        <f>I11/100*135</f>
        <v>2731.05</v>
      </c>
      <c r="H11" s="12">
        <f t="shared" si="5"/>
        <v>2427.6</v>
      </c>
      <c r="I11" s="8">
        <v>2023</v>
      </c>
    </row>
    <row r="12" spans="1:9" ht="25.15" customHeight="1" x14ac:dyDescent="0.25">
      <c r="A12" s="39"/>
      <c r="B12" s="41" t="s">
        <v>8</v>
      </c>
      <c r="C12" s="41" t="s">
        <v>8</v>
      </c>
      <c r="D12" s="32" t="s">
        <v>76</v>
      </c>
      <c r="E12" s="6" t="s">
        <v>49</v>
      </c>
      <c r="F12" s="7">
        <f t="shared" si="3"/>
        <v>353.40000000000003</v>
      </c>
      <c r="G12" s="7">
        <f t="shared" si="4"/>
        <v>269.7</v>
      </c>
      <c r="H12" s="7">
        <f t="shared" si="5"/>
        <v>223.20000000000002</v>
      </c>
      <c r="I12" s="14">
        <v>186</v>
      </c>
    </row>
    <row r="13" spans="1:9" ht="25.15" customHeight="1" x14ac:dyDescent="0.25">
      <c r="A13" s="40"/>
      <c r="B13" s="42"/>
      <c r="C13" s="42"/>
      <c r="D13" s="38"/>
      <c r="E13" s="6" t="s">
        <v>50</v>
      </c>
      <c r="F13" s="7">
        <f t="shared" si="3"/>
        <v>1295.8</v>
      </c>
      <c r="G13" s="7">
        <f t="shared" si="4"/>
        <v>988.90000000000009</v>
      </c>
      <c r="H13" s="7">
        <f t="shared" si="5"/>
        <v>818.40000000000009</v>
      </c>
      <c r="I13" s="13">
        <v>682</v>
      </c>
    </row>
    <row r="14" spans="1:9" ht="25.15" customHeight="1" x14ac:dyDescent="0.25">
      <c r="A14" s="40"/>
      <c r="B14" s="42"/>
      <c r="C14" s="42"/>
      <c r="D14" s="38"/>
      <c r="E14" s="6" t="s">
        <v>51</v>
      </c>
      <c r="F14" s="7">
        <f>I14/100*160</f>
        <v>3512</v>
      </c>
      <c r="G14" s="7">
        <f>I14/100*135</f>
        <v>2963.25</v>
      </c>
      <c r="H14" s="12">
        <f t="shared" si="5"/>
        <v>2634</v>
      </c>
      <c r="I14" s="8">
        <v>2195</v>
      </c>
    </row>
    <row r="15" spans="1:9" ht="25.15" customHeight="1" x14ac:dyDescent="0.25">
      <c r="A15" s="39"/>
      <c r="B15" s="41" t="s">
        <v>9</v>
      </c>
      <c r="C15" s="41" t="s">
        <v>9</v>
      </c>
      <c r="D15" s="32" t="s">
        <v>77</v>
      </c>
      <c r="E15" s="6" t="s">
        <v>52</v>
      </c>
      <c r="F15" s="7">
        <f t="shared" si="3"/>
        <v>374.3</v>
      </c>
      <c r="G15" s="7">
        <f t="shared" si="4"/>
        <v>285.64999999999998</v>
      </c>
      <c r="H15" s="7">
        <f t="shared" si="5"/>
        <v>236.4</v>
      </c>
      <c r="I15" s="14">
        <v>197</v>
      </c>
    </row>
    <row r="16" spans="1:9" ht="25.15" customHeight="1" x14ac:dyDescent="0.25">
      <c r="A16" s="40"/>
      <c r="B16" s="42"/>
      <c r="C16" s="42"/>
      <c r="D16" s="38"/>
      <c r="E16" s="6" t="s">
        <v>53</v>
      </c>
      <c r="F16" s="7">
        <f t="shared" si="3"/>
        <v>1369.9</v>
      </c>
      <c r="G16" s="7">
        <f t="shared" si="4"/>
        <v>1045.45</v>
      </c>
      <c r="H16" s="7">
        <f t="shared" si="5"/>
        <v>865.2</v>
      </c>
      <c r="I16" s="13">
        <v>721</v>
      </c>
    </row>
    <row r="17" spans="1:9" ht="25.15" customHeight="1" x14ac:dyDescent="0.25">
      <c r="A17" s="40"/>
      <c r="B17" s="42"/>
      <c r="C17" s="42"/>
      <c r="D17" s="38"/>
      <c r="E17" s="6" t="s">
        <v>51</v>
      </c>
      <c r="F17" s="7">
        <f>I17/100*160</f>
        <v>3718.3999999999996</v>
      </c>
      <c r="G17" s="7">
        <f>I17/100*135</f>
        <v>3137.3999999999996</v>
      </c>
      <c r="H17" s="12">
        <f t="shared" si="5"/>
        <v>2788.7999999999997</v>
      </c>
      <c r="I17" s="8">
        <v>2324</v>
      </c>
    </row>
    <row r="18" spans="1:9" ht="19.899999999999999" customHeight="1" x14ac:dyDescent="0.25">
      <c r="A18" s="61" t="s">
        <v>10</v>
      </c>
      <c r="B18" s="62"/>
      <c r="C18" s="62"/>
      <c r="D18" s="62"/>
      <c r="E18" s="62"/>
      <c r="F18" s="62"/>
      <c r="G18" s="62"/>
      <c r="H18" s="62"/>
      <c r="I18" s="62"/>
    </row>
    <row r="19" spans="1:9" ht="25.15" customHeight="1" x14ac:dyDescent="0.25">
      <c r="A19" s="39"/>
      <c r="B19" s="41" t="s">
        <v>11</v>
      </c>
      <c r="C19" s="41" t="s">
        <v>11</v>
      </c>
      <c r="D19" s="32" t="s">
        <v>78</v>
      </c>
      <c r="E19" s="6" t="s">
        <v>54</v>
      </c>
      <c r="F19" s="7">
        <f>I19/100*190</f>
        <v>389.49999999999994</v>
      </c>
      <c r="G19" s="7">
        <f>I19/100*145</f>
        <v>297.25</v>
      </c>
      <c r="H19" s="7">
        <f>I19/100*120</f>
        <v>245.99999999999997</v>
      </c>
      <c r="I19" s="8">
        <v>205</v>
      </c>
    </row>
    <row r="20" spans="1:9" ht="25.15" customHeight="1" x14ac:dyDescent="0.25">
      <c r="A20" s="40"/>
      <c r="B20" s="42"/>
      <c r="C20" s="42"/>
      <c r="D20" s="38"/>
      <c r="E20" s="6" t="s">
        <v>55</v>
      </c>
      <c r="F20" s="7">
        <f t="shared" ref="F20:F29" si="6">I20/100*190</f>
        <v>1580.8</v>
      </c>
      <c r="G20" s="7">
        <f t="shared" ref="G20:G29" si="7">I20/100*145</f>
        <v>1206.4000000000001</v>
      </c>
      <c r="H20" s="7">
        <f t="shared" ref="H20:H30" si="8">I20/100*120</f>
        <v>998.40000000000009</v>
      </c>
      <c r="I20" s="13">
        <v>832</v>
      </c>
    </row>
    <row r="21" spans="1:9" ht="25.15" customHeight="1" x14ac:dyDescent="0.25">
      <c r="A21" s="40"/>
      <c r="B21" s="42"/>
      <c r="C21" s="42"/>
      <c r="D21" s="38"/>
      <c r="E21" s="6" t="s">
        <v>51</v>
      </c>
      <c r="F21" s="7">
        <f>I21/100*160</f>
        <v>4019.2000000000003</v>
      </c>
      <c r="G21" s="7">
        <f>I21/100*135</f>
        <v>3391.2000000000003</v>
      </c>
      <c r="H21" s="12">
        <f t="shared" si="8"/>
        <v>3014.4</v>
      </c>
      <c r="I21" s="8">
        <v>2512</v>
      </c>
    </row>
    <row r="22" spans="1:9" ht="25.15" customHeight="1" x14ac:dyDescent="0.25">
      <c r="A22" s="39"/>
      <c r="B22" s="41" t="s">
        <v>12</v>
      </c>
      <c r="C22" s="41" t="s">
        <v>12</v>
      </c>
      <c r="D22" s="32" t="s">
        <v>79</v>
      </c>
      <c r="E22" s="6" t="s">
        <v>54</v>
      </c>
      <c r="F22" s="7">
        <f t="shared" si="6"/>
        <v>408.5</v>
      </c>
      <c r="G22" s="7">
        <f t="shared" si="7"/>
        <v>311.75</v>
      </c>
      <c r="H22" s="7">
        <f t="shared" si="8"/>
        <v>258</v>
      </c>
      <c r="I22" s="14">
        <v>215</v>
      </c>
    </row>
    <row r="23" spans="1:9" ht="25.15" customHeight="1" x14ac:dyDescent="0.25">
      <c r="A23" s="40"/>
      <c r="B23" s="42"/>
      <c r="C23" s="42"/>
      <c r="D23" s="38"/>
      <c r="E23" s="6" t="s">
        <v>55</v>
      </c>
      <c r="F23" s="7">
        <f t="shared" si="6"/>
        <v>1746.1</v>
      </c>
      <c r="G23" s="7">
        <f t="shared" si="7"/>
        <v>1332.55</v>
      </c>
      <c r="H23" s="7">
        <f t="shared" si="8"/>
        <v>1102.8</v>
      </c>
      <c r="I23" s="13">
        <v>919</v>
      </c>
    </row>
    <row r="24" spans="1:9" ht="25.15" customHeight="1" x14ac:dyDescent="0.25">
      <c r="A24" s="40"/>
      <c r="B24" s="42"/>
      <c r="C24" s="42"/>
      <c r="D24" s="38"/>
      <c r="E24" s="6" t="s">
        <v>51</v>
      </c>
      <c r="F24" s="7">
        <f>I24/100*160</f>
        <v>4092.7999999999997</v>
      </c>
      <c r="G24" s="7">
        <f>I24/100*135</f>
        <v>3453.2999999999997</v>
      </c>
      <c r="H24" s="12">
        <f t="shared" si="8"/>
        <v>3069.6</v>
      </c>
      <c r="I24" s="8">
        <v>2558</v>
      </c>
    </row>
    <row r="25" spans="1:9" ht="25.15" customHeight="1" x14ac:dyDescent="0.25">
      <c r="A25" s="39"/>
      <c r="B25" s="41" t="s">
        <v>13</v>
      </c>
      <c r="C25" s="41" t="s">
        <v>13</v>
      </c>
      <c r="D25" s="32" t="s">
        <v>80</v>
      </c>
      <c r="E25" s="6" t="s">
        <v>54</v>
      </c>
      <c r="F25" s="7">
        <f t="shared" si="6"/>
        <v>448.4</v>
      </c>
      <c r="G25" s="7">
        <f t="shared" si="7"/>
        <v>342.2</v>
      </c>
      <c r="H25" s="7">
        <f t="shared" si="8"/>
        <v>283.2</v>
      </c>
      <c r="I25" s="14">
        <v>236</v>
      </c>
    </row>
    <row r="26" spans="1:9" ht="25.15" customHeight="1" x14ac:dyDescent="0.25">
      <c r="A26" s="40"/>
      <c r="B26" s="42"/>
      <c r="C26" s="42"/>
      <c r="D26" s="38"/>
      <c r="E26" s="6" t="s">
        <v>55</v>
      </c>
      <c r="F26" s="7">
        <f t="shared" si="6"/>
        <v>1985.4999999999998</v>
      </c>
      <c r="G26" s="7">
        <f t="shared" si="7"/>
        <v>1515.25</v>
      </c>
      <c r="H26" s="7">
        <f t="shared" si="8"/>
        <v>1254</v>
      </c>
      <c r="I26" s="13">
        <v>1045</v>
      </c>
    </row>
    <row r="27" spans="1:9" ht="25.15" customHeight="1" x14ac:dyDescent="0.25">
      <c r="A27" s="40"/>
      <c r="B27" s="42"/>
      <c r="C27" s="42"/>
      <c r="D27" s="38"/>
      <c r="E27" s="6" t="s">
        <v>51</v>
      </c>
      <c r="F27" s="7">
        <f>I27/100*160</f>
        <v>4892.7999999999993</v>
      </c>
      <c r="G27" s="7">
        <f>I27/100*135</f>
        <v>4128.3</v>
      </c>
      <c r="H27" s="12">
        <f t="shared" si="8"/>
        <v>3669.6</v>
      </c>
      <c r="I27" s="8">
        <v>3058</v>
      </c>
    </row>
    <row r="28" spans="1:9" ht="25.15" customHeight="1" x14ac:dyDescent="0.25">
      <c r="A28" s="39"/>
      <c r="B28" s="41" t="s">
        <v>14</v>
      </c>
      <c r="C28" s="41" t="s">
        <v>14</v>
      </c>
      <c r="D28" s="32" t="s">
        <v>81</v>
      </c>
      <c r="E28" s="6" t="s">
        <v>56</v>
      </c>
      <c r="F28" s="7">
        <f t="shared" si="6"/>
        <v>473.1</v>
      </c>
      <c r="G28" s="7">
        <f t="shared" si="7"/>
        <v>361.05</v>
      </c>
      <c r="H28" s="7">
        <f t="shared" si="8"/>
        <v>298.8</v>
      </c>
      <c r="I28" s="14">
        <v>249</v>
      </c>
    </row>
    <row r="29" spans="1:9" ht="25.15" customHeight="1" x14ac:dyDescent="0.25">
      <c r="A29" s="39"/>
      <c r="B29" s="41"/>
      <c r="C29" s="41"/>
      <c r="D29" s="38"/>
      <c r="E29" s="6" t="s">
        <v>57</v>
      </c>
      <c r="F29" s="7">
        <f t="shared" si="6"/>
        <v>2014</v>
      </c>
      <c r="G29" s="7">
        <f t="shared" si="7"/>
        <v>1537</v>
      </c>
      <c r="H29" s="7">
        <f t="shared" si="8"/>
        <v>1272</v>
      </c>
      <c r="I29" s="13">
        <v>1060</v>
      </c>
    </row>
    <row r="30" spans="1:9" ht="25.15" customHeight="1" x14ac:dyDescent="0.25">
      <c r="A30" s="39"/>
      <c r="B30" s="41"/>
      <c r="C30" s="41"/>
      <c r="D30" s="38"/>
      <c r="E30" s="6" t="s">
        <v>51</v>
      </c>
      <c r="F30" s="7">
        <f>I30/100*160</f>
        <v>5000</v>
      </c>
      <c r="G30" s="7">
        <f>I30/100*135</f>
        <v>4218.75</v>
      </c>
      <c r="H30" s="12">
        <f t="shared" si="8"/>
        <v>3750</v>
      </c>
      <c r="I30" s="8">
        <v>3125</v>
      </c>
    </row>
    <row r="31" spans="1:9" ht="19.899999999999999" customHeight="1" x14ac:dyDescent="0.25">
      <c r="A31" s="53" t="s">
        <v>15</v>
      </c>
      <c r="B31" s="53"/>
      <c r="C31" s="53"/>
      <c r="D31" s="53"/>
      <c r="E31" s="53"/>
      <c r="F31" s="53"/>
      <c r="G31" s="53"/>
      <c r="H31" s="53"/>
      <c r="I31" s="54"/>
    </row>
    <row r="32" spans="1:9" ht="25.5" customHeight="1" x14ac:dyDescent="0.25">
      <c r="A32" s="39"/>
      <c r="B32" s="41" t="s">
        <v>16</v>
      </c>
      <c r="C32" s="41" t="s">
        <v>16</v>
      </c>
      <c r="D32" s="32" t="s">
        <v>82</v>
      </c>
      <c r="E32" s="6" t="s">
        <v>56</v>
      </c>
      <c r="F32" s="8">
        <f>I32/100*190</f>
        <v>522.5</v>
      </c>
      <c r="G32" s="8">
        <f>I32/100*145</f>
        <v>398.75</v>
      </c>
      <c r="H32" s="8">
        <f>I32/100*120</f>
        <v>330</v>
      </c>
      <c r="I32" s="8">
        <v>275</v>
      </c>
    </row>
    <row r="33" spans="1:9" ht="25.5" customHeight="1" x14ac:dyDescent="0.25">
      <c r="A33" s="39"/>
      <c r="B33" s="41"/>
      <c r="C33" s="41"/>
      <c r="D33" s="38"/>
      <c r="E33" s="6" t="s">
        <v>57</v>
      </c>
      <c r="F33" s="8">
        <f>I33/100*190</f>
        <v>2207.7999999999997</v>
      </c>
      <c r="G33" s="8">
        <f>I33/100*145</f>
        <v>1684.8999999999999</v>
      </c>
      <c r="H33" s="8">
        <f t="shared" ref="H33:H34" si="9">I33/100*120</f>
        <v>1394.3999999999999</v>
      </c>
      <c r="I33" s="13">
        <v>1162</v>
      </c>
    </row>
    <row r="34" spans="1:9" ht="25.5" customHeight="1" x14ac:dyDescent="0.25">
      <c r="A34" s="39"/>
      <c r="B34" s="41"/>
      <c r="C34" s="41"/>
      <c r="D34" s="38"/>
      <c r="E34" s="6" t="s">
        <v>51</v>
      </c>
      <c r="F34" s="8">
        <f>I34/100*160</f>
        <v>5286.4</v>
      </c>
      <c r="G34" s="8">
        <f>I34/100*135</f>
        <v>4460.3999999999996</v>
      </c>
      <c r="H34" s="15">
        <f t="shared" si="9"/>
        <v>3964.7999999999997</v>
      </c>
      <c r="I34" s="8">
        <v>3304</v>
      </c>
    </row>
    <row r="35" spans="1:9" ht="25.5" customHeight="1" x14ac:dyDescent="0.25">
      <c r="A35" s="39"/>
      <c r="B35" s="41" t="s">
        <v>17</v>
      </c>
      <c r="C35" s="41" t="s">
        <v>17</v>
      </c>
      <c r="D35" s="32" t="s">
        <v>82</v>
      </c>
      <c r="E35" s="6" t="s">
        <v>56</v>
      </c>
      <c r="F35" s="7">
        <f>I35/100*190</f>
        <v>541.5</v>
      </c>
      <c r="G35" s="7">
        <f>I35/100*145</f>
        <v>413.25</v>
      </c>
      <c r="H35" s="7">
        <f>I35/100*120</f>
        <v>342</v>
      </c>
      <c r="I35" s="14">
        <v>285</v>
      </c>
    </row>
    <row r="36" spans="1:9" ht="25.5" customHeight="1" x14ac:dyDescent="0.25">
      <c r="A36" s="39"/>
      <c r="B36" s="41"/>
      <c r="C36" s="41"/>
      <c r="D36" s="38"/>
      <c r="E36" s="6" t="s">
        <v>57</v>
      </c>
      <c r="F36" s="7">
        <f t="shared" ref="F36" si="10">I36/100*190</f>
        <v>2272.4</v>
      </c>
      <c r="G36" s="7">
        <f t="shared" ref="G36" si="11">I36/100*145</f>
        <v>1734.2</v>
      </c>
      <c r="H36" s="7">
        <f t="shared" ref="H36:H37" si="12">I36/100*120</f>
        <v>1435.2</v>
      </c>
      <c r="I36" s="13">
        <v>1196</v>
      </c>
    </row>
    <row r="37" spans="1:9" ht="25.5" customHeight="1" x14ac:dyDescent="0.25">
      <c r="A37" s="39"/>
      <c r="B37" s="41"/>
      <c r="C37" s="41"/>
      <c r="D37" s="38"/>
      <c r="E37" s="6" t="s">
        <v>51</v>
      </c>
      <c r="F37" s="7">
        <f>I37/100*160</f>
        <v>5438.4000000000005</v>
      </c>
      <c r="G37" s="7">
        <f>I37/100*135</f>
        <v>4588.6500000000005</v>
      </c>
      <c r="H37" s="12">
        <f t="shared" si="12"/>
        <v>4078.8</v>
      </c>
      <c r="I37" s="8">
        <v>3399</v>
      </c>
    </row>
    <row r="38" spans="1:9" ht="19.899999999999999" customHeight="1" x14ac:dyDescent="0.25">
      <c r="A38" s="53" t="s">
        <v>64</v>
      </c>
      <c r="B38" s="53"/>
      <c r="C38" s="53"/>
      <c r="D38" s="53"/>
      <c r="E38" s="53"/>
      <c r="F38" s="53"/>
      <c r="G38" s="53"/>
      <c r="H38" s="53"/>
      <c r="I38" s="54"/>
    </row>
    <row r="39" spans="1:9" ht="25.5" customHeight="1" x14ac:dyDescent="0.25">
      <c r="A39" s="50"/>
      <c r="B39" s="44" t="s">
        <v>18</v>
      </c>
      <c r="C39" s="44" t="s">
        <v>18</v>
      </c>
      <c r="D39" s="32" t="s">
        <v>83</v>
      </c>
      <c r="E39" s="6" t="s">
        <v>49</v>
      </c>
      <c r="F39" s="7">
        <f>I39/100*190</f>
        <v>376.2</v>
      </c>
      <c r="G39" s="7">
        <f>I39/100*145</f>
        <v>287.10000000000002</v>
      </c>
      <c r="H39" s="7">
        <f>I39/100*120</f>
        <v>237.6</v>
      </c>
      <c r="I39" s="8">
        <v>198</v>
      </c>
    </row>
    <row r="40" spans="1:9" ht="25.5" customHeight="1" x14ac:dyDescent="0.25">
      <c r="A40" s="51"/>
      <c r="B40" s="45"/>
      <c r="C40" s="45"/>
      <c r="D40" s="38"/>
      <c r="E40" s="6" t="s">
        <v>50</v>
      </c>
      <c r="F40" s="7">
        <f t="shared" ref="F40" si="13">I40/100*190</f>
        <v>1318.6000000000001</v>
      </c>
      <c r="G40" s="7">
        <f t="shared" ref="G40" si="14">I40/100*145</f>
        <v>1006.3000000000001</v>
      </c>
      <c r="H40" s="7">
        <f t="shared" ref="H40:H41" si="15">I40/100*120</f>
        <v>832.80000000000007</v>
      </c>
      <c r="I40" s="13">
        <v>694</v>
      </c>
    </row>
    <row r="41" spans="1:9" ht="25.5" customHeight="1" x14ac:dyDescent="0.25">
      <c r="A41" s="52"/>
      <c r="B41" s="46"/>
      <c r="C41" s="46"/>
      <c r="D41" s="38"/>
      <c r="E41" s="6" t="s">
        <v>51</v>
      </c>
      <c r="F41" s="7">
        <f>I41/100*160</f>
        <v>3608</v>
      </c>
      <c r="G41" s="7">
        <f>I41/100*135</f>
        <v>3044.25</v>
      </c>
      <c r="H41" s="12">
        <f t="shared" si="15"/>
        <v>2706</v>
      </c>
      <c r="I41" s="8">
        <v>2255</v>
      </c>
    </row>
    <row r="42" spans="1:9" ht="25.5" customHeight="1" x14ac:dyDescent="0.25">
      <c r="A42" s="50"/>
      <c r="B42" s="47" t="s">
        <v>19</v>
      </c>
      <c r="C42" s="47" t="s">
        <v>19</v>
      </c>
      <c r="D42" s="32" t="s">
        <v>84</v>
      </c>
      <c r="E42" s="6" t="s">
        <v>52</v>
      </c>
      <c r="F42" s="7">
        <f t="shared" ref="F42:F43" si="16">I42/100*190</f>
        <v>397.09999999999997</v>
      </c>
      <c r="G42" s="7">
        <f>I42/100*145</f>
        <v>303.04999999999995</v>
      </c>
      <c r="H42" s="7">
        <f>I42/100*120</f>
        <v>250.79999999999998</v>
      </c>
      <c r="I42" s="14">
        <v>209</v>
      </c>
    </row>
    <row r="43" spans="1:9" ht="25.5" customHeight="1" x14ac:dyDescent="0.25">
      <c r="A43" s="51"/>
      <c r="B43" s="48"/>
      <c r="C43" s="48"/>
      <c r="D43" s="38"/>
      <c r="E43" s="6" t="s">
        <v>53</v>
      </c>
      <c r="F43" s="7">
        <f t="shared" si="16"/>
        <v>1573.1999999999998</v>
      </c>
      <c r="G43" s="7">
        <f t="shared" ref="G43" si="17">I43/100*145</f>
        <v>1200.5999999999999</v>
      </c>
      <c r="H43" s="7">
        <f t="shared" ref="H43:H44" si="18">I43/100*120</f>
        <v>993.59999999999991</v>
      </c>
      <c r="I43" s="13">
        <v>828</v>
      </c>
    </row>
    <row r="44" spans="1:9" ht="25.5" customHeight="1" x14ac:dyDescent="0.25">
      <c r="A44" s="52"/>
      <c r="B44" s="49"/>
      <c r="C44" s="49"/>
      <c r="D44" s="38"/>
      <c r="E44" s="6" t="s">
        <v>51</v>
      </c>
      <c r="F44" s="7">
        <f>I44/100*160</f>
        <v>4092.7999999999997</v>
      </c>
      <c r="G44" s="7">
        <f>I44/100*135</f>
        <v>3453.2999999999997</v>
      </c>
      <c r="H44" s="12">
        <f t="shared" si="18"/>
        <v>3069.6</v>
      </c>
      <c r="I44" s="8">
        <v>2558</v>
      </c>
    </row>
    <row r="45" spans="1:9" ht="25.5" customHeight="1" x14ac:dyDescent="0.25">
      <c r="A45" s="50"/>
      <c r="B45" s="47" t="s">
        <v>20</v>
      </c>
      <c r="C45" s="47" t="s">
        <v>20</v>
      </c>
      <c r="D45" s="32" t="s">
        <v>85</v>
      </c>
      <c r="E45" s="6" t="s">
        <v>54</v>
      </c>
      <c r="F45" s="7">
        <f t="shared" ref="F45:F46" si="19">I45/100*190</f>
        <v>448.4</v>
      </c>
      <c r="G45" s="7">
        <f>I45/100*145</f>
        <v>342.2</v>
      </c>
      <c r="H45" s="7">
        <f>I45/100*120</f>
        <v>283.2</v>
      </c>
      <c r="I45" s="14">
        <v>236</v>
      </c>
    </row>
    <row r="46" spans="1:9" ht="25.5" customHeight="1" x14ac:dyDescent="0.25">
      <c r="A46" s="51"/>
      <c r="B46" s="48"/>
      <c r="C46" s="48"/>
      <c r="D46" s="38"/>
      <c r="E46" s="6" t="s">
        <v>55</v>
      </c>
      <c r="F46" s="7">
        <f t="shared" si="19"/>
        <v>1879.1000000000001</v>
      </c>
      <c r="G46" s="7">
        <f t="shared" ref="G46" si="20">I46/100*145</f>
        <v>1434.0500000000002</v>
      </c>
      <c r="H46" s="7">
        <f t="shared" ref="H46:H47" si="21">I46/100*120</f>
        <v>1186.8000000000002</v>
      </c>
      <c r="I46" s="13">
        <v>989</v>
      </c>
    </row>
    <row r="47" spans="1:9" ht="25.5" customHeight="1" x14ac:dyDescent="0.25">
      <c r="A47" s="52"/>
      <c r="B47" s="49"/>
      <c r="C47" s="49"/>
      <c r="D47" s="38"/>
      <c r="E47" s="6" t="s">
        <v>51</v>
      </c>
      <c r="F47" s="7">
        <f>I47/100*160</f>
        <v>4505.6000000000004</v>
      </c>
      <c r="G47" s="7">
        <f>I47/100*135</f>
        <v>3801.6</v>
      </c>
      <c r="H47" s="12">
        <f t="shared" si="21"/>
        <v>3379.2</v>
      </c>
      <c r="I47" s="8">
        <v>2816</v>
      </c>
    </row>
    <row r="48" spans="1:9" ht="19.899999999999999" customHeight="1" x14ac:dyDescent="0.25">
      <c r="A48" s="55" t="s">
        <v>65</v>
      </c>
      <c r="B48" s="55"/>
      <c r="C48" s="55"/>
      <c r="D48" s="55"/>
      <c r="E48" s="55"/>
      <c r="F48" s="55"/>
      <c r="G48" s="55"/>
      <c r="H48" s="55"/>
      <c r="I48" s="60"/>
    </row>
    <row r="49" spans="1:9" ht="54" customHeight="1" x14ac:dyDescent="0.25">
      <c r="A49" s="43"/>
      <c r="B49" s="32" t="s">
        <v>21</v>
      </c>
      <c r="C49" s="32" t="s">
        <v>129</v>
      </c>
      <c r="D49" s="32" t="s">
        <v>120</v>
      </c>
      <c r="E49" s="6" t="s">
        <v>67</v>
      </c>
      <c r="F49" s="7">
        <f>I49/100*190</f>
        <v>608</v>
      </c>
      <c r="G49" s="7">
        <f>I49/100*145</f>
        <v>464</v>
      </c>
      <c r="H49" s="7">
        <f>I49/100*120</f>
        <v>384</v>
      </c>
      <c r="I49" s="8">
        <v>320</v>
      </c>
    </row>
    <row r="50" spans="1:9" ht="54" customHeight="1" x14ac:dyDescent="0.25">
      <c r="A50" s="43"/>
      <c r="B50" s="32"/>
      <c r="C50" s="32"/>
      <c r="D50" s="32"/>
      <c r="E50" s="6" t="s">
        <v>68</v>
      </c>
      <c r="F50" s="7">
        <f t="shared" ref="F50:F52" si="22">I50/100*190</f>
        <v>2587.7999999999997</v>
      </c>
      <c r="G50" s="7">
        <f t="shared" ref="G50:G52" si="23">I50/100*145</f>
        <v>1974.8999999999999</v>
      </c>
      <c r="H50" s="7">
        <f t="shared" ref="H50:H52" si="24">I50/100*120</f>
        <v>1634.3999999999999</v>
      </c>
      <c r="I50" s="8">
        <v>1362</v>
      </c>
    </row>
    <row r="51" spans="1:9" ht="47.45" customHeight="1" x14ac:dyDescent="0.25">
      <c r="A51" s="43"/>
      <c r="B51" s="32" t="s">
        <v>22</v>
      </c>
      <c r="C51" s="32" t="s">
        <v>130</v>
      </c>
      <c r="D51" s="32" t="s">
        <v>86</v>
      </c>
      <c r="E51" s="6" t="s">
        <v>67</v>
      </c>
      <c r="F51" s="7">
        <f t="shared" si="22"/>
        <v>855</v>
      </c>
      <c r="G51" s="7">
        <f t="shared" si="23"/>
        <v>652.5</v>
      </c>
      <c r="H51" s="7">
        <f t="shared" si="24"/>
        <v>540</v>
      </c>
      <c r="I51" s="8">
        <v>450</v>
      </c>
    </row>
    <row r="52" spans="1:9" ht="47.45" customHeight="1" x14ac:dyDescent="0.25">
      <c r="A52" s="43"/>
      <c r="B52" s="32"/>
      <c r="C52" s="32"/>
      <c r="D52" s="32"/>
      <c r="E52" s="6" t="s">
        <v>68</v>
      </c>
      <c r="F52" s="7">
        <f t="shared" si="22"/>
        <v>4468.8</v>
      </c>
      <c r="G52" s="7">
        <f t="shared" si="23"/>
        <v>3410.4</v>
      </c>
      <c r="H52" s="7">
        <f t="shared" si="24"/>
        <v>2822.4</v>
      </c>
      <c r="I52" s="8">
        <v>2352</v>
      </c>
    </row>
    <row r="53" spans="1:9" ht="25.15" customHeight="1" x14ac:dyDescent="0.25">
      <c r="A53" s="64" t="s">
        <v>175</v>
      </c>
      <c r="B53" s="64"/>
      <c r="C53" s="64"/>
      <c r="D53" s="64"/>
      <c r="E53" s="64"/>
      <c r="F53" s="64"/>
      <c r="G53" s="64"/>
      <c r="H53" s="64"/>
      <c r="I53" s="64"/>
    </row>
    <row r="54" spans="1:9" ht="47.45" customHeight="1" x14ac:dyDescent="0.25">
      <c r="A54" s="65" t="s">
        <v>178</v>
      </c>
      <c r="B54" s="33" t="s">
        <v>174</v>
      </c>
      <c r="C54" s="33" t="s">
        <v>176</v>
      </c>
      <c r="D54" s="2" t="s">
        <v>177</v>
      </c>
      <c r="E54" s="6" t="s">
        <v>49</v>
      </c>
      <c r="F54" s="7">
        <f>I54/100*190</f>
        <v>380</v>
      </c>
      <c r="G54" s="7">
        <f>I54/100*145</f>
        <v>290</v>
      </c>
      <c r="H54" s="7">
        <f>I54/100*120</f>
        <v>240</v>
      </c>
      <c r="I54" s="8">
        <v>200</v>
      </c>
    </row>
    <row r="55" spans="1:9" ht="47.45" customHeight="1" x14ac:dyDescent="0.25">
      <c r="A55" s="66"/>
      <c r="B55" s="34"/>
      <c r="C55" s="34"/>
      <c r="D55" s="2" t="s">
        <v>177</v>
      </c>
      <c r="E55" s="6" t="s">
        <v>50</v>
      </c>
      <c r="F55" s="7">
        <f>I55/100*190</f>
        <v>1368</v>
      </c>
      <c r="G55" s="7">
        <f>I55/100*145</f>
        <v>1044</v>
      </c>
      <c r="H55" s="7">
        <f>I55/100*120</f>
        <v>864</v>
      </c>
      <c r="I55" s="8">
        <v>720</v>
      </c>
    </row>
    <row r="56" spans="1:9" ht="47.45" customHeight="1" x14ac:dyDescent="0.25">
      <c r="A56" s="67"/>
      <c r="B56" s="35"/>
      <c r="C56" s="35"/>
      <c r="D56" s="2" t="s">
        <v>177</v>
      </c>
      <c r="E56" s="6" t="s">
        <v>51</v>
      </c>
      <c r="F56" s="7">
        <f>I56/100*190</f>
        <v>4750</v>
      </c>
      <c r="G56" s="7">
        <f>I56/100*145</f>
        <v>3625</v>
      </c>
      <c r="H56" s="7">
        <f>I56/100*120</f>
        <v>3000</v>
      </c>
      <c r="I56" s="8">
        <v>2500</v>
      </c>
    </row>
    <row r="57" spans="1:9" ht="24.75" customHeight="1" x14ac:dyDescent="0.25">
      <c r="A57" s="64" t="s">
        <v>60</v>
      </c>
      <c r="B57" s="64"/>
      <c r="C57" s="64"/>
      <c r="D57" s="64"/>
      <c r="E57" s="64"/>
      <c r="F57" s="64"/>
      <c r="G57" s="64"/>
      <c r="H57" s="64"/>
      <c r="I57" s="64"/>
    </row>
    <row r="58" spans="1:9" ht="19.899999999999999" customHeight="1" x14ac:dyDescent="0.25">
      <c r="A58" s="53" t="s">
        <v>72</v>
      </c>
      <c r="B58" s="53"/>
      <c r="C58" s="53"/>
      <c r="D58" s="53"/>
      <c r="E58" s="53"/>
      <c r="F58" s="53"/>
      <c r="G58" s="53"/>
      <c r="H58" s="53"/>
      <c r="I58" s="53"/>
    </row>
    <row r="59" spans="1:9" ht="36.6" customHeight="1" x14ac:dyDescent="0.25">
      <c r="A59" s="39"/>
      <c r="B59" s="36" t="s">
        <v>73</v>
      </c>
      <c r="C59" s="36" t="s">
        <v>131</v>
      </c>
      <c r="D59" s="32" t="s">
        <v>152</v>
      </c>
      <c r="E59" s="6" t="s">
        <v>67</v>
      </c>
      <c r="F59" s="7">
        <f>I59/100*190</f>
        <v>427.5</v>
      </c>
      <c r="G59" s="7">
        <f>I59/100*145</f>
        <v>326.25</v>
      </c>
      <c r="H59" s="7">
        <f>I59/100*120</f>
        <v>270</v>
      </c>
      <c r="I59" s="8">
        <v>225</v>
      </c>
    </row>
    <row r="60" spans="1:9" ht="36.6" customHeight="1" x14ac:dyDescent="0.25">
      <c r="A60" s="39"/>
      <c r="B60" s="63"/>
      <c r="C60" s="63"/>
      <c r="D60" s="32"/>
      <c r="E60" s="6" t="s">
        <v>68</v>
      </c>
      <c r="F60" s="7">
        <f t="shared" ref="F60:F63" si="25">I60/100*190</f>
        <v>1645.4</v>
      </c>
      <c r="G60" s="7">
        <f t="shared" ref="G60:G63" si="26">I60/100*145</f>
        <v>1255.7</v>
      </c>
      <c r="H60" s="7">
        <f>I60/100*120</f>
        <v>1039.2</v>
      </c>
      <c r="I60" s="8">
        <v>866</v>
      </c>
    </row>
    <row r="61" spans="1:9" ht="36.6" customHeight="1" x14ac:dyDescent="0.25">
      <c r="A61" s="39"/>
      <c r="B61" s="37"/>
      <c r="C61" s="37"/>
      <c r="D61" s="32"/>
      <c r="E61" s="6" t="s">
        <v>69</v>
      </c>
      <c r="F61" s="7">
        <f t="shared" si="25"/>
        <v>5468.2</v>
      </c>
      <c r="G61" s="7">
        <f t="shared" si="26"/>
        <v>4173.1000000000004</v>
      </c>
      <c r="H61" s="7">
        <f t="shared" ref="H61:H63" si="27">I61/100*120</f>
        <v>3453.6000000000004</v>
      </c>
      <c r="I61" s="8">
        <v>2878</v>
      </c>
    </row>
    <row r="62" spans="1:9" ht="39.6" customHeight="1" x14ac:dyDescent="0.25">
      <c r="A62" s="57"/>
      <c r="B62" s="57" t="s">
        <v>23</v>
      </c>
      <c r="C62" s="36" t="s">
        <v>132</v>
      </c>
      <c r="D62" s="32" t="s">
        <v>87</v>
      </c>
      <c r="E62" s="6" t="s">
        <v>67</v>
      </c>
      <c r="F62" s="7">
        <f t="shared" si="25"/>
        <v>855</v>
      </c>
      <c r="G62" s="7">
        <f t="shared" si="26"/>
        <v>652.5</v>
      </c>
      <c r="H62" s="7">
        <f t="shared" si="27"/>
        <v>540</v>
      </c>
      <c r="I62" s="8">
        <v>450</v>
      </c>
    </row>
    <row r="63" spans="1:9" ht="39.6" customHeight="1" x14ac:dyDescent="0.25">
      <c r="A63" s="57"/>
      <c r="B63" s="57"/>
      <c r="C63" s="37"/>
      <c r="D63" s="32"/>
      <c r="E63" s="6" t="s">
        <v>68</v>
      </c>
      <c r="F63" s="7">
        <f t="shared" si="25"/>
        <v>3477</v>
      </c>
      <c r="G63" s="7">
        <f t="shared" si="26"/>
        <v>2653.5</v>
      </c>
      <c r="H63" s="7">
        <f t="shared" si="27"/>
        <v>2196</v>
      </c>
      <c r="I63" s="8">
        <v>1830</v>
      </c>
    </row>
    <row r="64" spans="1:9" ht="19.899999999999999" customHeight="1" x14ac:dyDescent="0.25">
      <c r="A64" s="53" t="s">
        <v>24</v>
      </c>
      <c r="B64" s="53"/>
      <c r="C64" s="53"/>
      <c r="D64" s="53"/>
      <c r="E64" s="53"/>
      <c r="F64" s="53"/>
      <c r="G64" s="53"/>
      <c r="H64" s="53"/>
      <c r="I64" s="53"/>
    </row>
    <row r="65" spans="1:9" ht="24.75" customHeight="1" x14ac:dyDescent="0.25">
      <c r="A65" s="39"/>
      <c r="B65" s="57" t="s">
        <v>25</v>
      </c>
      <c r="C65" s="36" t="s">
        <v>133</v>
      </c>
      <c r="D65" s="32" t="s">
        <v>144</v>
      </c>
      <c r="E65" s="6" t="s">
        <v>71</v>
      </c>
      <c r="F65" s="8">
        <f>I65/100*190</f>
        <v>283.10000000000002</v>
      </c>
      <c r="G65" s="8">
        <f>I65/100*145</f>
        <v>216.05</v>
      </c>
      <c r="H65" s="8">
        <f>I65/100*120</f>
        <v>178.8</v>
      </c>
      <c r="I65" s="8">
        <v>149</v>
      </c>
    </row>
    <row r="66" spans="1:9" ht="24.75" customHeight="1" x14ac:dyDescent="0.25">
      <c r="A66" s="39"/>
      <c r="B66" s="57"/>
      <c r="C66" s="63"/>
      <c r="D66" s="32"/>
      <c r="E66" s="6" t="s">
        <v>67</v>
      </c>
      <c r="F66" s="8">
        <f t="shared" ref="F66:F68" si="28">I66/100*190</f>
        <v>380</v>
      </c>
      <c r="G66" s="8">
        <f t="shared" ref="G66:G68" si="29">I66/100*145</f>
        <v>290</v>
      </c>
      <c r="H66" s="8">
        <f t="shared" ref="H66:H68" si="30">I66/100*120</f>
        <v>240</v>
      </c>
      <c r="I66" s="8">
        <v>200</v>
      </c>
    </row>
    <row r="67" spans="1:9" ht="24.75" customHeight="1" x14ac:dyDescent="0.25">
      <c r="A67" s="39"/>
      <c r="B67" s="57"/>
      <c r="C67" s="63"/>
      <c r="D67" s="32"/>
      <c r="E67" s="6" t="s">
        <v>68</v>
      </c>
      <c r="F67" s="8">
        <f t="shared" si="28"/>
        <v>1328.1000000000001</v>
      </c>
      <c r="G67" s="8">
        <f t="shared" si="29"/>
        <v>1013.5500000000001</v>
      </c>
      <c r="H67" s="8">
        <f t="shared" si="30"/>
        <v>838.80000000000007</v>
      </c>
      <c r="I67" s="8">
        <v>699</v>
      </c>
    </row>
    <row r="68" spans="1:9" ht="24.75" customHeight="1" x14ac:dyDescent="0.25">
      <c r="A68" s="40"/>
      <c r="B68" s="58"/>
      <c r="C68" s="37"/>
      <c r="D68" s="38"/>
      <c r="E68" s="6" t="s">
        <v>70</v>
      </c>
      <c r="F68" s="8">
        <f t="shared" si="28"/>
        <v>4721.5</v>
      </c>
      <c r="G68" s="8">
        <f t="shared" si="29"/>
        <v>3603.25</v>
      </c>
      <c r="H68" s="8">
        <f t="shared" si="30"/>
        <v>2982</v>
      </c>
      <c r="I68" s="8">
        <v>2485</v>
      </c>
    </row>
    <row r="69" spans="1:9" ht="19.899999999999999" customHeight="1" x14ac:dyDescent="0.25">
      <c r="A69" s="53" t="s">
        <v>26</v>
      </c>
      <c r="B69" s="53"/>
      <c r="C69" s="53"/>
      <c r="D69" s="53"/>
      <c r="E69" s="53"/>
      <c r="F69" s="53"/>
      <c r="G69" s="53"/>
      <c r="H69" s="53"/>
      <c r="I69" s="53"/>
    </row>
    <row r="70" spans="1:9" ht="24.75" customHeight="1" x14ac:dyDescent="0.25">
      <c r="A70" s="39"/>
      <c r="B70" s="68" t="s">
        <v>27</v>
      </c>
      <c r="C70" s="68" t="s">
        <v>134</v>
      </c>
      <c r="D70" s="32" t="s">
        <v>88</v>
      </c>
      <c r="E70" s="6" t="s">
        <v>71</v>
      </c>
      <c r="F70" s="8">
        <f>I70/100*190</f>
        <v>302.10000000000002</v>
      </c>
      <c r="G70" s="8">
        <f>I70/100*145</f>
        <v>230.55</v>
      </c>
      <c r="H70" s="8">
        <f t="shared" ref="H70:H75" si="31">I70/100*120</f>
        <v>190.8</v>
      </c>
      <c r="I70" s="8">
        <v>159</v>
      </c>
    </row>
    <row r="71" spans="1:9" ht="24.75" customHeight="1" x14ac:dyDescent="0.25">
      <c r="A71" s="39"/>
      <c r="B71" s="68"/>
      <c r="C71" s="68"/>
      <c r="D71" s="32"/>
      <c r="E71" s="6" t="s">
        <v>67</v>
      </c>
      <c r="F71" s="8">
        <f t="shared" ref="F71:F75" si="32">I71/100*190</f>
        <v>399</v>
      </c>
      <c r="G71" s="8">
        <f t="shared" ref="G71:G75" si="33">I71/100*145</f>
        <v>304.5</v>
      </c>
      <c r="H71" s="8">
        <f t="shared" si="31"/>
        <v>252</v>
      </c>
      <c r="I71" s="8">
        <v>210</v>
      </c>
    </row>
    <row r="72" spans="1:9" ht="24.75" customHeight="1" x14ac:dyDescent="0.25">
      <c r="A72" s="39"/>
      <c r="B72" s="68"/>
      <c r="C72" s="68"/>
      <c r="D72" s="32"/>
      <c r="E72" s="6" t="s">
        <v>68</v>
      </c>
      <c r="F72" s="8">
        <f t="shared" si="32"/>
        <v>1501</v>
      </c>
      <c r="G72" s="8">
        <f t="shared" si="33"/>
        <v>1145.5</v>
      </c>
      <c r="H72" s="8">
        <f t="shared" si="31"/>
        <v>948</v>
      </c>
      <c r="I72" s="8">
        <v>790</v>
      </c>
    </row>
    <row r="73" spans="1:9" ht="26.25" customHeight="1" x14ac:dyDescent="0.25">
      <c r="A73" s="39"/>
      <c r="B73" s="68" t="s">
        <v>28</v>
      </c>
      <c r="C73" s="68" t="s">
        <v>135</v>
      </c>
      <c r="D73" s="32" t="s">
        <v>90</v>
      </c>
      <c r="E73" s="6" t="s">
        <v>71</v>
      </c>
      <c r="F73" s="8">
        <f t="shared" si="32"/>
        <v>264.09999999999997</v>
      </c>
      <c r="G73" s="8">
        <f t="shared" si="33"/>
        <v>201.54999999999998</v>
      </c>
      <c r="H73" s="8">
        <f t="shared" si="31"/>
        <v>166.79999999999998</v>
      </c>
      <c r="I73" s="8">
        <v>139</v>
      </c>
    </row>
    <row r="74" spans="1:9" ht="26.25" customHeight="1" x14ac:dyDescent="0.25">
      <c r="A74" s="39"/>
      <c r="B74" s="68"/>
      <c r="C74" s="68"/>
      <c r="D74" s="32"/>
      <c r="E74" s="6" t="s">
        <v>67</v>
      </c>
      <c r="F74" s="8">
        <f t="shared" si="32"/>
        <v>361</v>
      </c>
      <c r="G74" s="8">
        <f t="shared" si="33"/>
        <v>275.5</v>
      </c>
      <c r="H74" s="8">
        <f t="shared" si="31"/>
        <v>228</v>
      </c>
      <c r="I74" s="8">
        <v>190</v>
      </c>
    </row>
    <row r="75" spans="1:9" ht="25.5" customHeight="1" x14ac:dyDescent="0.25">
      <c r="A75" s="39"/>
      <c r="B75" s="68"/>
      <c r="C75" s="68"/>
      <c r="D75" s="32"/>
      <c r="E75" s="6" t="s">
        <v>68</v>
      </c>
      <c r="F75" s="8">
        <f t="shared" si="32"/>
        <v>1273</v>
      </c>
      <c r="G75" s="8">
        <f t="shared" si="33"/>
        <v>971.5</v>
      </c>
      <c r="H75" s="8">
        <f t="shared" si="31"/>
        <v>804</v>
      </c>
      <c r="I75" s="8">
        <v>670</v>
      </c>
    </row>
    <row r="76" spans="1:9" ht="19.899999999999999" customHeight="1" x14ac:dyDescent="0.25">
      <c r="A76" s="53" t="s">
        <v>29</v>
      </c>
      <c r="B76" s="53"/>
      <c r="C76" s="53"/>
      <c r="D76" s="53"/>
      <c r="E76" s="53"/>
      <c r="F76" s="53"/>
      <c r="G76" s="53"/>
      <c r="H76" s="53"/>
      <c r="I76" s="53"/>
    </row>
    <row r="77" spans="1:9" ht="24.75" customHeight="1" x14ac:dyDescent="0.25">
      <c r="A77" s="39"/>
      <c r="B77" s="57" t="s">
        <v>30</v>
      </c>
      <c r="C77" s="57" t="s">
        <v>136</v>
      </c>
      <c r="D77" s="32" t="s">
        <v>89</v>
      </c>
      <c r="E77" s="6" t="s">
        <v>71</v>
      </c>
      <c r="F77" s="7">
        <f>I77/100*190</f>
        <v>235.6</v>
      </c>
      <c r="G77" s="7">
        <f>I77/100*145</f>
        <v>179.8</v>
      </c>
      <c r="H77" s="7">
        <f>I77/100*120</f>
        <v>148.80000000000001</v>
      </c>
      <c r="I77" s="7">
        <v>124</v>
      </c>
    </row>
    <row r="78" spans="1:9" ht="26.25" customHeight="1" x14ac:dyDescent="0.25">
      <c r="A78" s="39"/>
      <c r="B78" s="57"/>
      <c r="C78" s="57"/>
      <c r="D78" s="32"/>
      <c r="E78" s="6" t="s">
        <v>67</v>
      </c>
      <c r="F78" s="7">
        <f t="shared" ref="F78:F82" si="34">I78/100*190</f>
        <v>579.5</v>
      </c>
      <c r="G78" s="7">
        <f t="shared" ref="G78:G82" si="35">I78/100*145</f>
        <v>442.25</v>
      </c>
      <c r="H78" s="7">
        <f t="shared" ref="H78:H82" si="36">I78/100*120</f>
        <v>366</v>
      </c>
      <c r="I78" s="7">
        <v>305</v>
      </c>
    </row>
    <row r="79" spans="1:9" ht="29.25" customHeight="1" x14ac:dyDescent="0.25">
      <c r="A79" s="39"/>
      <c r="B79" s="57"/>
      <c r="C79" s="57"/>
      <c r="D79" s="32"/>
      <c r="E79" s="6" t="s">
        <v>68</v>
      </c>
      <c r="F79" s="7">
        <f t="shared" si="34"/>
        <v>2394</v>
      </c>
      <c r="G79" s="7">
        <f t="shared" si="35"/>
        <v>1827</v>
      </c>
      <c r="H79" s="7">
        <f t="shared" si="36"/>
        <v>1512</v>
      </c>
      <c r="I79" s="7">
        <v>1260</v>
      </c>
    </row>
    <row r="80" spans="1:9" ht="24.75" customHeight="1" x14ac:dyDescent="0.25">
      <c r="A80" s="57"/>
      <c r="B80" s="57" t="s">
        <v>31</v>
      </c>
      <c r="C80" s="57" t="s">
        <v>137</v>
      </c>
      <c r="D80" s="32" t="s">
        <v>91</v>
      </c>
      <c r="E80" s="6" t="s">
        <v>71</v>
      </c>
      <c r="F80" s="8">
        <f t="shared" si="34"/>
        <v>735.30000000000007</v>
      </c>
      <c r="G80" s="8">
        <f t="shared" si="35"/>
        <v>561.15</v>
      </c>
      <c r="H80" s="8">
        <f t="shared" si="36"/>
        <v>464.40000000000003</v>
      </c>
      <c r="I80" s="8">
        <v>387</v>
      </c>
    </row>
    <row r="81" spans="1:9" ht="24.75" customHeight="1" x14ac:dyDescent="0.25">
      <c r="A81" s="57"/>
      <c r="B81" s="57"/>
      <c r="C81" s="57"/>
      <c r="D81" s="32"/>
      <c r="E81" s="6" t="s">
        <v>67</v>
      </c>
      <c r="F81" s="8">
        <f t="shared" si="34"/>
        <v>1250.2</v>
      </c>
      <c r="G81" s="8">
        <f t="shared" si="35"/>
        <v>954.1</v>
      </c>
      <c r="H81" s="8">
        <f t="shared" si="36"/>
        <v>789.6</v>
      </c>
      <c r="I81" s="8">
        <v>658</v>
      </c>
    </row>
    <row r="82" spans="1:9" ht="24.75" customHeight="1" x14ac:dyDescent="0.25">
      <c r="A82" s="57"/>
      <c r="B82" s="57"/>
      <c r="C82" s="57"/>
      <c r="D82" s="32"/>
      <c r="E82" s="6" t="s">
        <v>68</v>
      </c>
      <c r="F82" s="8">
        <f t="shared" si="34"/>
        <v>5703.8</v>
      </c>
      <c r="G82" s="8">
        <f t="shared" si="35"/>
        <v>4352.8999999999996</v>
      </c>
      <c r="H82" s="8">
        <f t="shared" si="36"/>
        <v>3602.4</v>
      </c>
      <c r="I82" s="8">
        <v>3002</v>
      </c>
    </row>
    <row r="83" spans="1:9" ht="19.899999999999999" customHeight="1" x14ac:dyDescent="0.25">
      <c r="A83" s="53" t="s">
        <v>32</v>
      </c>
      <c r="B83" s="53"/>
      <c r="C83" s="53"/>
      <c r="D83" s="53"/>
      <c r="E83" s="53"/>
      <c r="F83" s="53"/>
      <c r="G83" s="53"/>
      <c r="H83" s="53"/>
      <c r="I83" s="53"/>
    </row>
    <row r="84" spans="1:9" ht="24.75" customHeight="1" x14ac:dyDescent="0.25">
      <c r="A84" s="43"/>
      <c r="B84" s="32" t="s">
        <v>92</v>
      </c>
      <c r="C84" s="33" t="s">
        <v>138</v>
      </c>
      <c r="D84" s="32" t="s">
        <v>153</v>
      </c>
      <c r="E84" s="6" t="s">
        <v>71</v>
      </c>
      <c r="F84" s="8">
        <f>I84/100*190</f>
        <v>311.59999999999997</v>
      </c>
      <c r="G84" s="8">
        <f>I84/100*145</f>
        <v>237.79999999999998</v>
      </c>
      <c r="H84" s="8">
        <f>I84/100*120</f>
        <v>196.79999999999998</v>
      </c>
      <c r="I84" s="8">
        <v>164</v>
      </c>
    </row>
    <row r="85" spans="1:9" ht="24.75" customHeight="1" x14ac:dyDescent="0.25">
      <c r="A85" s="70"/>
      <c r="B85" s="38"/>
      <c r="C85" s="34"/>
      <c r="D85" s="38"/>
      <c r="E85" s="6" t="s">
        <v>67</v>
      </c>
      <c r="F85" s="8">
        <f t="shared" ref="F85:F89" si="37">I85/100*190</f>
        <v>587.1</v>
      </c>
      <c r="G85" s="8">
        <f>I85/100*145</f>
        <v>448.04999999999995</v>
      </c>
      <c r="H85" s="8">
        <f t="shared" ref="H85:H89" si="38">I85/100*120</f>
        <v>370.79999999999995</v>
      </c>
      <c r="I85" s="8">
        <v>309</v>
      </c>
    </row>
    <row r="86" spans="1:9" ht="40.9" customHeight="1" x14ac:dyDescent="0.25">
      <c r="A86" s="70"/>
      <c r="B86" s="38"/>
      <c r="C86" s="35"/>
      <c r="D86" s="38"/>
      <c r="E86" s="6" t="s">
        <v>68</v>
      </c>
      <c r="F86" s="8">
        <f t="shared" si="37"/>
        <v>2344.6</v>
      </c>
      <c r="G86" s="8">
        <f>I86/100*145</f>
        <v>1789.3</v>
      </c>
      <c r="H86" s="8">
        <f t="shared" si="38"/>
        <v>1480.8</v>
      </c>
      <c r="I86" s="8">
        <v>1234</v>
      </c>
    </row>
    <row r="87" spans="1:9" ht="27" customHeight="1" x14ac:dyDescent="0.25">
      <c r="A87" s="38"/>
      <c r="B87" s="32" t="s">
        <v>93</v>
      </c>
      <c r="C87" s="33" t="s">
        <v>130</v>
      </c>
      <c r="D87" s="69" t="s">
        <v>33</v>
      </c>
      <c r="E87" s="6" t="s">
        <v>71</v>
      </c>
      <c r="F87" s="8">
        <f t="shared" si="37"/>
        <v>701.1</v>
      </c>
      <c r="G87" s="8">
        <f>I87/100*145</f>
        <v>535.04999999999995</v>
      </c>
      <c r="H87" s="8">
        <f t="shared" si="38"/>
        <v>442.8</v>
      </c>
      <c r="I87" s="8">
        <v>369</v>
      </c>
    </row>
    <row r="88" spans="1:9" ht="24.75" customHeight="1" x14ac:dyDescent="0.25">
      <c r="A88" s="38"/>
      <c r="B88" s="32"/>
      <c r="C88" s="34"/>
      <c r="D88" s="69"/>
      <c r="E88" s="6" t="s">
        <v>67</v>
      </c>
      <c r="F88" s="8">
        <f t="shared" si="37"/>
        <v>1265.4000000000001</v>
      </c>
      <c r="G88" s="8">
        <f t="shared" ref="G88:G89" si="39">I88/100*145</f>
        <v>965.7</v>
      </c>
      <c r="H88" s="8">
        <f t="shared" si="38"/>
        <v>799.2</v>
      </c>
      <c r="I88" s="8">
        <v>666</v>
      </c>
    </row>
    <row r="89" spans="1:9" ht="48" customHeight="1" x14ac:dyDescent="0.25">
      <c r="A89" s="38"/>
      <c r="B89" s="32"/>
      <c r="C89" s="35"/>
      <c r="D89" s="69"/>
      <c r="E89" s="6" t="s">
        <v>68</v>
      </c>
      <c r="F89" s="8">
        <f t="shared" si="37"/>
        <v>6245.2999999999993</v>
      </c>
      <c r="G89" s="8">
        <f t="shared" si="39"/>
        <v>4766.1499999999996</v>
      </c>
      <c r="H89" s="8">
        <f t="shared" si="38"/>
        <v>3944.3999999999996</v>
      </c>
      <c r="I89" s="8">
        <v>3287</v>
      </c>
    </row>
    <row r="90" spans="1:9" ht="19.899999999999999" customHeight="1" x14ac:dyDescent="0.25">
      <c r="A90" s="53" t="s">
        <v>34</v>
      </c>
      <c r="B90" s="53"/>
      <c r="C90" s="53"/>
      <c r="D90" s="53"/>
      <c r="E90" s="53"/>
      <c r="F90" s="53"/>
      <c r="G90" s="53"/>
      <c r="H90" s="53"/>
      <c r="I90" s="53"/>
    </row>
    <row r="91" spans="1:9" ht="27.75" customHeight="1" x14ac:dyDescent="0.25">
      <c r="A91" s="39"/>
      <c r="B91" s="57" t="s">
        <v>35</v>
      </c>
      <c r="C91" s="57" t="s">
        <v>139</v>
      </c>
      <c r="D91" s="32" t="s">
        <v>180</v>
      </c>
      <c r="E91" s="6" t="s">
        <v>71</v>
      </c>
      <c r="F91" s="7">
        <f>I91/100*190</f>
        <v>256.5</v>
      </c>
      <c r="G91" s="7">
        <f>I91/100*145</f>
        <v>195.75</v>
      </c>
      <c r="H91" s="7">
        <f>I91/100*120</f>
        <v>162</v>
      </c>
      <c r="I91" s="7">
        <v>135</v>
      </c>
    </row>
    <row r="92" spans="1:9" ht="27.75" customHeight="1" x14ac:dyDescent="0.25">
      <c r="A92" s="39"/>
      <c r="B92" s="57"/>
      <c r="C92" s="57"/>
      <c r="D92" s="32"/>
      <c r="E92" s="6" t="s">
        <v>67</v>
      </c>
      <c r="F92" s="7">
        <f t="shared" ref="F92:F97" si="40">I92/100*190</f>
        <v>378.1</v>
      </c>
      <c r="G92" s="7">
        <f t="shared" ref="G92:G93" si="41">I92/100*145</f>
        <v>288.55</v>
      </c>
      <c r="H92" s="7">
        <f t="shared" ref="H92:H97" si="42">I92/100*120</f>
        <v>238.8</v>
      </c>
      <c r="I92" s="8">
        <v>199</v>
      </c>
    </row>
    <row r="93" spans="1:9" ht="27.75" customHeight="1" x14ac:dyDescent="0.25">
      <c r="A93" s="39"/>
      <c r="B93" s="57"/>
      <c r="C93" s="57"/>
      <c r="D93" s="32"/>
      <c r="E93" s="6" t="s">
        <v>68</v>
      </c>
      <c r="F93" s="7">
        <f t="shared" si="40"/>
        <v>1406</v>
      </c>
      <c r="G93" s="7">
        <f t="shared" si="41"/>
        <v>1073</v>
      </c>
      <c r="H93" s="7">
        <f t="shared" si="42"/>
        <v>888</v>
      </c>
      <c r="I93" s="8">
        <v>740</v>
      </c>
    </row>
    <row r="94" spans="1:9" ht="46.15" customHeight="1" x14ac:dyDescent="0.25">
      <c r="A94" s="39"/>
      <c r="B94" s="57"/>
      <c r="C94" s="57"/>
      <c r="D94" s="32"/>
      <c r="E94" s="6" t="s">
        <v>70</v>
      </c>
      <c r="F94" s="7">
        <f t="shared" si="40"/>
        <v>5453</v>
      </c>
      <c r="G94" s="7">
        <f>I94/100*135</f>
        <v>3874.5</v>
      </c>
      <c r="H94" s="7">
        <f t="shared" si="42"/>
        <v>3444</v>
      </c>
      <c r="I94" s="8">
        <v>2870</v>
      </c>
    </row>
    <row r="95" spans="1:9" ht="30" customHeight="1" x14ac:dyDescent="0.25">
      <c r="A95" s="43"/>
      <c r="B95" s="32" t="s">
        <v>36</v>
      </c>
      <c r="C95" s="32" t="s">
        <v>140</v>
      </c>
      <c r="D95" s="32" t="s">
        <v>154</v>
      </c>
      <c r="E95" s="6" t="s">
        <v>71</v>
      </c>
      <c r="F95" s="7">
        <f t="shared" si="40"/>
        <v>387.6</v>
      </c>
      <c r="G95" s="7">
        <f>I95/100*145</f>
        <v>295.8</v>
      </c>
      <c r="H95" s="7">
        <f t="shared" si="42"/>
        <v>244.8</v>
      </c>
      <c r="I95" s="8">
        <v>204</v>
      </c>
    </row>
    <row r="96" spans="1:9" ht="30" customHeight="1" x14ac:dyDescent="0.25">
      <c r="A96" s="43"/>
      <c r="B96" s="32"/>
      <c r="C96" s="32"/>
      <c r="D96" s="32"/>
      <c r="E96" s="6" t="s">
        <v>67</v>
      </c>
      <c r="F96" s="7">
        <f t="shared" si="40"/>
        <v>663.1</v>
      </c>
      <c r="G96" s="7">
        <f t="shared" ref="G96:G97" si="43">I96/100*145</f>
        <v>506.05</v>
      </c>
      <c r="H96" s="7">
        <f t="shared" si="42"/>
        <v>418.8</v>
      </c>
      <c r="I96" s="8">
        <v>349</v>
      </c>
    </row>
    <row r="97" spans="1:9" ht="57.6" customHeight="1" x14ac:dyDescent="0.25">
      <c r="A97" s="43"/>
      <c r="B97" s="32"/>
      <c r="C97" s="32"/>
      <c r="D97" s="32"/>
      <c r="E97" s="6" t="s">
        <v>68</v>
      </c>
      <c r="F97" s="7">
        <f t="shared" si="40"/>
        <v>2736</v>
      </c>
      <c r="G97" s="7">
        <f t="shared" si="43"/>
        <v>2088</v>
      </c>
      <c r="H97" s="7">
        <f t="shared" si="42"/>
        <v>1728</v>
      </c>
      <c r="I97" s="8">
        <v>1440</v>
      </c>
    </row>
    <row r="98" spans="1:9" ht="19.899999999999999" customHeight="1" x14ac:dyDescent="0.25">
      <c r="A98" s="53" t="s">
        <v>37</v>
      </c>
      <c r="B98" s="53"/>
      <c r="C98" s="53"/>
      <c r="D98" s="53"/>
      <c r="E98" s="53"/>
      <c r="F98" s="53"/>
      <c r="G98" s="53"/>
      <c r="H98" s="53"/>
      <c r="I98" s="53"/>
    </row>
    <row r="99" spans="1:9" ht="24.75" customHeight="1" x14ac:dyDescent="0.25">
      <c r="A99" s="39"/>
      <c r="B99" s="32" t="s">
        <v>94</v>
      </c>
      <c r="C99" s="33" t="s">
        <v>141</v>
      </c>
      <c r="D99" s="32" t="s">
        <v>121</v>
      </c>
      <c r="E99" s="6" t="s">
        <v>71</v>
      </c>
      <c r="F99" s="7">
        <f>I99/100*190</f>
        <v>228</v>
      </c>
      <c r="G99" s="7">
        <f>I99/100*145</f>
        <v>174</v>
      </c>
      <c r="H99" s="7">
        <f>I99/100*120</f>
        <v>144</v>
      </c>
      <c r="I99" s="7">
        <v>120</v>
      </c>
    </row>
    <row r="100" spans="1:9" ht="24.75" customHeight="1" x14ac:dyDescent="0.25">
      <c r="A100" s="39"/>
      <c r="B100" s="32"/>
      <c r="C100" s="34"/>
      <c r="D100" s="32"/>
      <c r="E100" s="6" t="s">
        <v>67</v>
      </c>
      <c r="F100" s="7">
        <f t="shared" ref="F100:F101" si="44">I100/100*190</f>
        <v>302.10000000000002</v>
      </c>
      <c r="G100" s="7">
        <f t="shared" ref="G100:G101" si="45">I100/100*145</f>
        <v>230.55</v>
      </c>
      <c r="H100" s="7">
        <f t="shared" ref="H100:H101" si="46">I100/100*120</f>
        <v>190.8</v>
      </c>
      <c r="I100" s="8">
        <v>159</v>
      </c>
    </row>
    <row r="101" spans="1:9" ht="24.75" customHeight="1" x14ac:dyDescent="0.25">
      <c r="A101" s="39"/>
      <c r="B101" s="32"/>
      <c r="C101" s="35"/>
      <c r="D101" s="32"/>
      <c r="E101" s="6" t="s">
        <v>68</v>
      </c>
      <c r="F101" s="7">
        <f t="shared" si="44"/>
        <v>834.09999999999991</v>
      </c>
      <c r="G101" s="7">
        <f t="shared" si="45"/>
        <v>636.54999999999995</v>
      </c>
      <c r="H101" s="7">
        <f t="shared" si="46"/>
        <v>526.79999999999995</v>
      </c>
      <c r="I101" s="8">
        <v>439</v>
      </c>
    </row>
    <row r="102" spans="1:9" ht="19.899999999999999" customHeight="1" x14ac:dyDescent="0.25">
      <c r="A102" s="53" t="s">
        <v>38</v>
      </c>
      <c r="B102" s="53"/>
      <c r="C102" s="53"/>
      <c r="D102" s="53"/>
      <c r="E102" s="53"/>
      <c r="F102" s="53"/>
      <c r="G102" s="53"/>
      <c r="H102" s="53"/>
      <c r="I102" s="53"/>
    </row>
    <row r="103" spans="1:9" ht="24.75" customHeight="1" x14ac:dyDescent="0.25">
      <c r="A103" s="39"/>
      <c r="B103" s="57" t="s">
        <v>39</v>
      </c>
      <c r="C103" s="33" t="s">
        <v>142</v>
      </c>
      <c r="D103" s="32" t="s">
        <v>95</v>
      </c>
      <c r="E103" s="6" t="s">
        <v>71</v>
      </c>
      <c r="F103" s="7">
        <f>I103/100*190</f>
        <v>336.3</v>
      </c>
      <c r="G103" s="7">
        <f>I103/100*145</f>
        <v>256.64999999999998</v>
      </c>
      <c r="H103" s="7">
        <f>I103/100*120</f>
        <v>212.4</v>
      </c>
      <c r="I103" s="7">
        <v>177</v>
      </c>
    </row>
    <row r="104" spans="1:9" ht="24.75" customHeight="1" x14ac:dyDescent="0.25">
      <c r="A104" s="39"/>
      <c r="B104" s="57"/>
      <c r="C104" s="34"/>
      <c r="D104" s="32"/>
      <c r="E104" s="6" t="s">
        <v>67</v>
      </c>
      <c r="F104" s="7">
        <f t="shared" ref="F104:F111" si="47">I104/100*190</f>
        <v>457.90000000000003</v>
      </c>
      <c r="G104" s="7">
        <f t="shared" ref="G104:G111" si="48">I104/100*145</f>
        <v>349.45000000000005</v>
      </c>
      <c r="H104" s="7">
        <f t="shared" ref="H104:H111" si="49">I104/100*120</f>
        <v>289.20000000000005</v>
      </c>
      <c r="I104" s="7">
        <v>241</v>
      </c>
    </row>
    <row r="105" spans="1:9" ht="24.75" customHeight="1" x14ac:dyDescent="0.25">
      <c r="A105" s="39"/>
      <c r="B105" s="57"/>
      <c r="C105" s="35"/>
      <c r="D105" s="32"/>
      <c r="E105" s="6" t="s">
        <v>68</v>
      </c>
      <c r="F105" s="8">
        <f t="shared" si="47"/>
        <v>1654.9</v>
      </c>
      <c r="G105" s="8">
        <f t="shared" si="48"/>
        <v>1262.95</v>
      </c>
      <c r="H105" s="8">
        <f t="shared" si="49"/>
        <v>1045.2</v>
      </c>
      <c r="I105" s="8">
        <v>871</v>
      </c>
    </row>
    <row r="106" spans="1:9" ht="24.75" customHeight="1" x14ac:dyDescent="0.25">
      <c r="A106" s="39"/>
      <c r="B106" s="57" t="s">
        <v>40</v>
      </c>
      <c r="C106" s="33" t="s">
        <v>130</v>
      </c>
      <c r="D106" s="32" t="s">
        <v>96</v>
      </c>
      <c r="E106" s="6" t="s">
        <v>71</v>
      </c>
      <c r="F106" s="8">
        <f t="shared" si="47"/>
        <v>558.6</v>
      </c>
      <c r="G106" s="8">
        <f t="shared" si="48"/>
        <v>426.3</v>
      </c>
      <c r="H106" s="8">
        <f t="shared" si="49"/>
        <v>352.8</v>
      </c>
      <c r="I106" s="8">
        <v>294</v>
      </c>
    </row>
    <row r="107" spans="1:9" ht="24.75" customHeight="1" x14ac:dyDescent="0.25">
      <c r="A107" s="39"/>
      <c r="B107" s="57"/>
      <c r="C107" s="34"/>
      <c r="D107" s="32"/>
      <c r="E107" s="6" t="s">
        <v>67</v>
      </c>
      <c r="F107" s="8">
        <f t="shared" si="47"/>
        <v>530.1</v>
      </c>
      <c r="G107" s="8">
        <f t="shared" si="48"/>
        <v>404.55</v>
      </c>
      <c r="H107" s="8">
        <f t="shared" si="49"/>
        <v>334.8</v>
      </c>
      <c r="I107" s="8">
        <v>279</v>
      </c>
    </row>
    <row r="108" spans="1:9" ht="24.75" customHeight="1" x14ac:dyDescent="0.25">
      <c r="A108" s="39"/>
      <c r="B108" s="57"/>
      <c r="C108" s="35"/>
      <c r="D108" s="32"/>
      <c r="E108" s="6" t="s">
        <v>68</v>
      </c>
      <c r="F108" s="7">
        <f t="shared" si="47"/>
        <v>1955.1</v>
      </c>
      <c r="G108" s="7">
        <f t="shared" si="48"/>
        <v>1492.05</v>
      </c>
      <c r="H108" s="7">
        <f t="shared" si="49"/>
        <v>1234.8</v>
      </c>
      <c r="I108" s="7">
        <v>1029</v>
      </c>
    </row>
    <row r="109" spans="1:9" ht="25.5" customHeight="1" x14ac:dyDescent="0.25">
      <c r="A109" s="39"/>
      <c r="B109" s="57" t="s">
        <v>41</v>
      </c>
      <c r="C109" s="33" t="s">
        <v>143</v>
      </c>
      <c r="D109" s="32" t="s">
        <v>42</v>
      </c>
      <c r="E109" s="6" t="s">
        <v>71</v>
      </c>
      <c r="F109" s="8">
        <f t="shared" si="47"/>
        <v>1197</v>
      </c>
      <c r="G109" s="8">
        <f t="shared" si="48"/>
        <v>913.5</v>
      </c>
      <c r="H109" s="8">
        <f t="shared" si="49"/>
        <v>756</v>
      </c>
      <c r="I109" s="8">
        <v>630</v>
      </c>
    </row>
    <row r="110" spans="1:9" ht="24.75" customHeight="1" x14ac:dyDescent="0.25">
      <c r="A110" s="39"/>
      <c r="B110" s="57"/>
      <c r="C110" s="34"/>
      <c r="D110" s="32"/>
      <c r="E110" s="6" t="s">
        <v>67</v>
      </c>
      <c r="F110" s="8">
        <f t="shared" si="47"/>
        <v>2375</v>
      </c>
      <c r="G110" s="8">
        <f t="shared" si="48"/>
        <v>1812.5</v>
      </c>
      <c r="H110" s="8">
        <f t="shared" si="49"/>
        <v>1500</v>
      </c>
      <c r="I110" s="8">
        <v>1250</v>
      </c>
    </row>
    <row r="111" spans="1:9" ht="24.75" customHeight="1" x14ac:dyDescent="0.25">
      <c r="A111" s="39"/>
      <c r="B111" s="57"/>
      <c r="C111" s="35"/>
      <c r="D111" s="32"/>
      <c r="E111" s="6" t="s">
        <v>68</v>
      </c>
      <c r="F111" s="8">
        <f t="shared" si="47"/>
        <v>9547.5</v>
      </c>
      <c r="G111" s="8">
        <f t="shared" si="48"/>
        <v>7286.25</v>
      </c>
      <c r="H111" s="8">
        <f t="shared" si="49"/>
        <v>6030</v>
      </c>
      <c r="I111" s="8">
        <v>5025</v>
      </c>
    </row>
    <row r="112" spans="1:9" ht="24.6" customHeight="1" x14ac:dyDescent="0.25">
      <c r="A112" s="64" t="s">
        <v>59</v>
      </c>
      <c r="B112" s="64"/>
      <c r="C112" s="64"/>
      <c r="D112" s="64"/>
      <c r="E112" s="64"/>
      <c r="F112" s="64"/>
      <c r="G112" s="64"/>
      <c r="H112" s="64"/>
      <c r="I112" s="64"/>
    </row>
    <row r="113" spans="1:12" ht="91.5" customHeight="1" x14ac:dyDescent="0.25">
      <c r="A113" s="17"/>
      <c r="B113" s="2" t="s">
        <v>97</v>
      </c>
      <c r="C113" s="2" t="s">
        <v>130</v>
      </c>
      <c r="D113" s="2" t="s">
        <v>122</v>
      </c>
      <c r="E113" s="6" t="s">
        <v>104</v>
      </c>
      <c r="F113" s="7">
        <v>12900</v>
      </c>
      <c r="G113" s="7">
        <v>10500</v>
      </c>
      <c r="H113" s="7">
        <v>9500</v>
      </c>
      <c r="I113" s="6">
        <v>8600</v>
      </c>
    </row>
    <row r="114" spans="1:12" ht="64.150000000000006" customHeight="1" x14ac:dyDescent="0.25">
      <c r="A114" s="18"/>
      <c r="B114" s="57" t="s">
        <v>98</v>
      </c>
      <c r="C114" s="36" t="s">
        <v>130</v>
      </c>
      <c r="D114" s="33" t="s">
        <v>155</v>
      </c>
      <c r="E114" s="6" t="s">
        <v>47</v>
      </c>
      <c r="F114" s="7">
        <v>1100</v>
      </c>
      <c r="G114" s="7">
        <v>850</v>
      </c>
      <c r="H114" s="7">
        <v>700</v>
      </c>
      <c r="I114" s="6">
        <v>605</v>
      </c>
    </row>
    <row r="115" spans="1:12" ht="64.150000000000006" customHeight="1" x14ac:dyDescent="0.25">
      <c r="A115" s="19"/>
      <c r="B115" s="57"/>
      <c r="C115" s="37"/>
      <c r="D115" s="35"/>
      <c r="E115" s="6" t="s">
        <v>48</v>
      </c>
      <c r="F115" s="7">
        <v>1900</v>
      </c>
      <c r="G115" s="7">
        <v>1600</v>
      </c>
      <c r="H115" s="7">
        <v>1300</v>
      </c>
      <c r="I115" s="6">
        <v>1110</v>
      </c>
    </row>
    <row r="116" spans="1:12" ht="24.6" customHeight="1" x14ac:dyDescent="0.25">
      <c r="A116" s="72" t="s">
        <v>58</v>
      </c>
      <c r="B116" s="73"/>
      <c r="C116" s="73"/>
      <c r="D116" s="73"/>
      <c r="E116" s="73"/>
      <c r="F116" s="73"/>
      <c r="G116" s="73"/>
      <c r="H116" s="73"/>
      <c r="I116" s="74"/>
    </row>
    <row r="117" spans="1:12" ht="91.5" customHeight="1" x14ac:dyDescent="0.25">
      <c r="A117" s="1"/>
      <c r="B117" s="2" t="s">
        <v>43</v>
      </c>
      <c r="C117" s="2" t="s">
        <v>130</v>
      </c>
      <c r="D117" s="2" t="s">
        <v>123</v>
      </c>
      <c r="E117" s="6" t="s">
        <v>104</v>
      </c>
      <c r="F117" s="7">
        <f t="shared" ref="F117:F125" si="50">I117/100*190</f>
        <v>665</v>
      </c>
      <c r="G117" s="7">
        <f t="shared" ref="G117:G125" si="51">I117/100*145</f>
        <v>507.5</v>
      </c>
      <c r="H117" s="7">
        <f t="shared" ref="H117:H125" si="52">I117/100*120</f>
        <v>420</v>
      </c>
      <c r="I117" s="6">
        <v>350</v>
      </c>
    </row>
    <row r="118" spans="1:12" ht="78" customHeight="1" x14ac:dyDescent="0.25">
      <c r="A118" s="3"/>
      <c r="B118" s="2" t="s">
        <v>105</v>
      </c>
      <c r="C118" s="2" t="s">
        <v>130</v>
      </c>
      <c r="D118" s="2" t="s">
        <v>44</v>
      </c>
      <c r="E118" s="6" t="s">
        <v>104</v>
      </c>
      <c r="F118" s="7">
        <f t="shared" si="50"/>
        <v>414.20000000000005</v>
      </c>
      <c r="G118" s="7">
        <f t="shared" si="51"/>
        <v>316.10000000000002</v>
      </c>
      <c r="H118" s="7">
        <f t="shared" si="52"/>
        <v>261.60000000000002</v>
      </c>
      <c r="I118" s="6">
        <v>218</v>
      </c>
    </row>
    <row r="119" spans="1:12" ht="64.5" customHeight="1" x14ac:dyDescent="0.25">
      <c r="A119" s="3"/>
      <c r="B119" s="2" t="s">
        <v>101</v>
      </c>
      <c r="C119" s="2" t="s">
        <v>156</v>
      </c>
      <c r="D119" s="2" t="s">
        <v>102</v>
      </c>
      <c r="E119" s="6" t="s">
        <v>99</v>
      </c>
      <c r="F119" s="7">
        <f t="shared" si="50"/>
        <v>389.49999999999994</v>
      </c>
      <c r="G119" s="7">
        <f t="shared" si="51"/>
        <v>297.25</v>
      </c>
      <c r="H119" s="7">
        <f t="shared" si="52"/>
        <v>245.99999999999997</v>
      </c>
      <c r="I119" s="6">
        <v>205</v>
      </c>
    </row>
    <row r="120" spans="1:12" ht="61.5" hidden="1" customHeight="1" x14ac:dyDescent="0.25">
      <c r="A120" s="3"/>
      <c r="B120" s="2" t="s">
        <v>101</v>
      </c>
      <c r="C120" s="2" t="s">
        <v>157</v>
      </c>
      <c r="D120" s="2" t="s">
        <v>103</v>
      </c>
      <c r="E120" s="6" t="s">
        <v>99</v>
      </c>
      <c r="F120" s="7">
        <f t="shared" ref="F120:F121" si="53">I120/100*190</f>
        <v>636.5</v>
      </c>
      <c r="G120" s="7">
        <f t="shared" ref="G120:G121" si="54">I120/100*145</f>
        <v>485.75</v>
      </c>
      <c r="H120" s="7">
        <f t="shared" ref="H120:H121" si="55">I120/100*120</f>
        <v>402</v>
      </c>
      <c r="I120" s="6">
        <v>335</v>
      </c>
    </row>
    <row r="121" spans="1:12" ht="90" hidden="1" customHeight="1" x14ac:dyDescent="0.25">
      <c r="A121" s="3"/>
      <c r="B121" s="2" t="s">
        <v>106</v>
      </c>
      <c r="C121" s="2" t="s">
        <v>158</v>
      </c>
      <c r="D121" s="2" t="s">
        <v>100</v>
      </c>
      <c r="E121" s="6" t="s">
        <v>99</v>
      </c>
      <c r="F121" s="7">
        <f t="shared" si="53"/>
        <v>778.99999999999989</v>
      </c>
      <c r="G121" s="7">
        <f t="shared" si="54"/>
        <v>594.5</v>
      </c>
      <c r="H121" s="7">
        <f t="shared" si="55"/>
        <v>491.99999999999994</v>
      </c>
      <c r="I121" s="6">
        <v>410</v>
      </c>
    </row>
    <row r="122" spans="1:12" ht="90" customHeight="1" x14ac:dyDescent="0.25">
      <c r="A122" s="2"/>
      <c r="B122" s="2" t="s">
        <v>106</v>
      </c>
      <c r="C122" s="2" t="s">
        <v>158</v>
      </c>
      <c r="D122" s="2" t="s">
        <v>100</v>
      </c>
      <c r="E122" s="6" t="s">
        <v>104</v>
      </c>
      <c r="F122" s="7">
        <f>I122/100*190</f>
        <v>152</v>
      </c>
      <c r="G122" s="7">
        <f>I122/100*145</f>
        <v>116</v>
      </c>
      <c r="H122" s="7">
        <f>I122/100*120</f>
        <v>96</v>
      </c>
      <c r="I122" s="6">
        <v>80</v>
      </c>
    </row>
    <row r="123" spans="1:12" ht="90" customHeight="1" x14ac:dyDescent="0.25">
      <c r="A123" s="2"/>
      <c r="B123" s="2" t="s">
        <v>181</v>
      </c>
      <c r="C123" s="2" t="s">
        <v>130</v>
      </c>
      <c r="D123" s="2" t="s">
        <v>185</v>
      </c>
      <c r="E123" s="6" t="s">
        <v>104</v>
      </c>
      <c r="F123" s="7">
        <f t="shared" ref="F123:F124" si="56">I123/100*190</f>
        <v>57</v>
      </c>
      <c r="G123" s="7">
        <f t="shared" ref="G123:G124" si="57">I123/100*145</f>
        <v>43.5</v>
      </c>
      <c r="H123" s="7">
        <f t="shared" ref="H123:H124" si="58">I123/100*120</f>
        <v>36</v>
      </c>
      <c r="I123" s="6">
        <v>30</v>
      </c>
    </row>
    <row r="124" spans="1:12" ht="90" customHeight="1" x14ac:dyDescent="0.25">
      <c r="A124" s="2"/>
      <c r="B124" s="2" t="s">
        <v>182</v>
      </c>
      <c r="C124" s="2" t="s">
        <v>130</v>
      </c>
      <c r="D124" s="2" t="s">
        <v>183</v>
      </c>
      <c r="E124" s="6" t="s">
        <v>104</v>
      </c>
      <c r="F124" s="7">
        <f t="shared" si="56"/>
        <v>290.7</v>
      </c>
      <c r="G124" s="7">
        <f t="shared" si="57"/>
        <v>221.85</v>
      </c>
      <c r="H124" s="7">
        <f t="shared" si="58"/>
        <v>183.6</v>
      </c>
      <c r="I124" s="6">
        <v>153</v>
      </c>
      <c r="L124" s="31"/>
    </row>
    <row r="125" spans="1:12" ht="90.75" customHeight="1" x14ac:dyDescent="0.25">
      <c r="A125" s="3"/>
      <c r="B125" s="2" t="s">
        <v>45</v>
      </c>
      <c r="C125" s="2" t="s">
        <v>130</v>
      </c>
      <c r="D125" s="2" t="s">
        <v>184</v>
      </c>
      <c r="E125" s="6" t="s">
        <v>104</v>
      </c>
      <c r="F125" s="7">
        <f t="shared" si="50"/>
        <v>361</v>
      </c>
      <c r="G125" s="7">
        <f t="shared" si="51"/>
        <v>275.5</v>
      </c>
      <c r="H125" s="7">
        <f t="shared" si="52"/>
        <v>228</v>
      </c>
      <c r="I125" s="6">
        <v>190</v>
      </c>
    </row>
    <row r="126" spans="1:12" ht="112.5" customHeight="1" x14ac:dyDescent="0.25">
      <c r="A126" s="4"/>
      <c r="B126" s="10" t="s">
        <v>107</v>
      </c>
      <c r="C126" s="2" t="s">
        <v>130</v>
      </c>
      <c r="D126" s="9" t="s">
        <v>110</v>
      </c>
      <c r="E126" s="6" t="s">
        <v>104</v>
      </c>
      <c r="F126" s="7">
        <f t="shared" ref="F126:F129" si="59">I126/100*190</f>
        <v>494</v>
      </c>
      <c r="G126" s="7">
        <f t="shared" ref="G126:G129" si="60">I126/100*145</f>
        <v>377</v>
      </c>
      <c r="H126" s="7">
        <f t="shared" ref="H126:H129" si="61">I126/100*120</f>
        <v>312</v>
      </c>
      <c r="I126" s="6">
        <v>260</v>
      </c>
    </row>
    <row r="127" spans="1:12" ht="105.6" customHeight="1" x14ac:dyDescent="0.25">
      <c r="A127" s="4"/>
      <c r="B127" s="2" t="s">
        <v>108</v>
      </c>
      <c r="C127" s="2" t="s">
        <v>130</v>
      </c>
      <c r="D127" s="9" t="s">
        <v>109</v>
      </c>
      <c r="E127" s="6" t="s">
        <v>104</v>
      </c>
      <c r="F127" s="7">
        <f t="shared" si="59"/>
        <v>298.3</v>
      </c>
      <c r="G127" s="7">
        <f t="shared" si="60"/>
        <v>227.65</v>
      </c>
      <c r="H127" s="7">
        <f t="shared" si="61"/>
        <v>188.4</v>
      </c>
      <c r="I127" s="6">
        <v>157</v>
      </c>
    </row>
    <row r="128" spans="1:12" ht="111" customHeight="1" x14ac:dyDescent="0.25">
      <c r="A128" s="5"/>
      <c r="B128" s="2" t="s">
        <v>112</v>
      </c>
      <c r="C128" s="2" t="s">
        <v>130</v>
      </c>
      <c r="D128" s="11" t="s">
        <v>111</v>
      </c>
      <c r="E128" s="6" t="s">
        <v>104</v>
      </c>
      <c r="F128" s="7">
        <f t="shared" si="59"/>
        <v>359.09999999999997</v>
      </c>
      <c r="G128" s="7">
        <f t="shared" si="60"/>
        <v>274.05</v>
      </c>
      <c r="H128" s="7">
        <f t="shared" si="61"/>
        <v>226.79999999999998</v>
      </c>
      <c r="I128" s="6">
        <v>189</v>
      </c>
    </row>
    <row r="129" spans="1:9" ht="96" hidden="1" customHeight="1" x14ac:dyDescent="0.25">
      <c r="A129" s="2"/>
      <c r="B129" s="2" t="s">
        <v>114</v>
      </c>
      <c r="C129" s="2" t="s">
        <v>130</v>
      </c>
      <c r="D129" s="11" t="s">
        <v>115</v>
      </c>
      <c r="E129" s="6" t="s">
        <v>104</v>
      </c>
      <c r="F129" s="7">
        <f t="shared" si="59"/>
        <v>499.7</v>
      </c>
      <c r="G129" s="7">
        <f t="shared" si="60"/>
        <v>381.34999999999997</v>
      </c>
      <c r="H129" s="7">
        <f t="shared" si="61"/>
        <v>315.59999999999997</v>
      </c>
      <c r="I129" s="6">
        <v>263</v>
      </c>
    </row>
    <row r="130" spans="1:9" ht="122.25" customHeight="1" x14ac:dyDescent="0.25">
      <c r="A130" s="2"/>
      <c r="B130" s="2" t="s">
        <v>114</v>
      </c>
      <c r="C130" s="2" t="s">
        <v>130</v>
      </c>
      <c r="D130" s="11" t="s">
        <v>113</v>
      </c>
      <c r="E130" s="6" t="s">
        <v>104</v>
      </c>
      <c r="F130" s="7">
        <f>I130/100*190</f>
        <v>613.70000000000005</v>
      </c>
      <c r="G130" s="7">
        <f>I130/100*145</f>
        <v>468.35</v>
      </c>
      <c r="H130" s="7">
        <f>I130/100*120</f>
        <v>387.6</v>
      </c>
      <c r="I130" s="6">
        <v>323</v>
      </c>
    </row>
    <row r="131" spans="1:9" ht="131.25" hidden="1" customHeight="1" x14ac:dyDescent="0.25">
      <c r="A131" s="2"/>
      <c r="B131" s="2" t="s">
        <v>116</v>
      </c>
      <c r="C131" s="2" t="s">
        <v>130</v>
      </c>
      <c r="D131" s="11" t="s">
        <v>117</v>
      </c>
      <c r="E131" s="6" t="s">
        <v>104</v>
      </c>
      <c r="F131" s="7">
        <f t="shared" ref="F131:F132" si="62">I131/100*190</f>
        <v>701.1</v>
      </c>
      <c r="G131" s="7">
        <f t="shared" ref="G131:G132" si="63">I131/100*145</f>
        <v>535.04999999999995</v>
      </c>
      <c r="H131" s="7">
        <f t="shared" ref="H131:H132" si="64">I131/100*120</f>
        <v>442.8</v>
      </c>
      <c r="I131" s="6">
        <v>369</v>
      </c>
    </row>
    <row r="132" spans="1:9" ht="101.45" hidden="1" customHeight="1" x14ac:dyDescent="0.25">
      <c r="A132" s="2"/>
      <c r="B132" s="2" t="s">
        <v>118</v>
      </c>
      <c r="C132" s="2" t="s">
        <v>130</v>
      </c>
      <c r="D132" s="11" t="s">
        <v>119</v>
      </c>
      <c r="E132" s="6" t="s">
        <v>104</v>
      </c>
      <c r="F132" s="7">
        <f t="shared" si="62"/>
        <v>756.2</v>
      </c>
      <c r="G132" s="7">
        <f t="shared" si="63"/>
        <v>577.1</v>
      </c>
      <c r="H132" s="7">
        <f t="shared" si="64"/>
        <v>477.6</v>
      </c>
      <c r="I132" s="6">
        <v>398</v>
      </c>
    </row>
    <row r="133" spans="1:9" ht="86.45" hidden="1" customHeight="1" x14ac:dyDescent="0.25">
      <c r="A133" s="2"/>
      <c r="B133" s="2" t="s">
        <v>124</v>
      </c>
      <c r="C133" s="2" t="s">
        <v>130</v>
      </c>
      <c r="D133" s="11" t="s">
        <v>125</v>
      </c>
      <c r="E133" s="6" t="s">
        <v>104</v>
      </c>
      <c r="F133" s="7">
        <f t="shared" ref="F133" si="65">I133/100*190</f>
        <v>473.1</v>
      </c>
      <c r="G133" s="7">
        <f t="shared" ref="G133" si="66">I133/100*145</f>
        <v>361.05</v>
      </c>
      <c r="H133" s="7">
        <f t="shared" ref="H133" si="67">I133/100*120</f>
        <v>298.8</v>
      </c>
      <c r="I133" s="6">
        <v>249</v>
      </c>
    </row>
    <row r="134" spans="1:9" ht="57" x14ac:dyDescent="0.25">
      <c r="A134" s="2"/>
      <c r="B134" s="2" t="s">
        <v>126</v>
      </c>
      <c r="C134" s="2" t="s">
        <v>130</v>
      </c>
      <c r="D134" s="11" t="s">
        <v>127</v>
      </c>
      <c r="E134" s="6" t="s">
        <v>104</v>
      </c>
      <c r="F134" s="7">
        <f t="shared" ref="F134" si="68">I134/100*190</f>
        <v>2382.6</v>
      </c>
      <c r="G134" s="7">
        <f t="shared" ref="G134" si="69">I134/100*145</f>
        <v>1818.3</v>
      </c>
      <c r="H134" s="7">
        <f t="shared" ref="H134" si="70">I134/100*120</f>
        <v>1504.8</v>
      </c>
      <c r="I134" s="6">
        <v>1254</v>
      </c>
    </row>
    <row r="135" spans="1:9" ht="66" customHeight="1" x14ac:dyDescent="0.25"/>
  </sheetData>
  <mergeCells count="146">
    <mergeCell ref="A3:I3"/>
    <mergeCell ref="B114:B115"/>
    <mergeCell ref="A1:I1"/>
    <mergeCell ref="D114:D115"/>
    <mergeCell ref="A116:I116"/>
    <mergeCell ref="A112:I112"/>
    <mergeCell ref="A109:A111"/>
    <mergeCell ref="B109:B111"/>
    <mergeCell ref="D109:D111"/>
    <mergeCell ref="A102:I102"/>
    <mergeCell ref="A103:A105"/>
    <mergeCell ref="B103:B105"/>
    <mergeCell ref="D103:D105"/>
    <mergeCell ref="A106:A108"/>
    <mergeCell ref="B106:B108"/>
    <mergeCell ref="D106:D108"/>
    <mergeCell ref="A95:A97"/>
    <mergeCell ref="B95:B97"/>
    <mergeCell ref="D95:D97"/>
    <mergeCell ref="A98:I98"/>
    <mergeCell ref="A99:A101"/>
    <mergeCell ref="B99:B101"/>
    <mergeCell ref="D99:D101"/>
    <mergeCell ref="A87:A89"/>
    <mergeCell ref="B87:B89"/>
    <mergeCell ref="D87:D89"/>
    <mergeCell ref="A90:I90"/>
    <mergeCell ref="A91:A94"/>
    <mergeCell ref="B91:B94"/>
    <mergeCell ref="D91:D94"/>
    <mergeCell ref="A80:A82"/>
    <mergeCell ref="B80:B82"/>
    <mergeCell ref="D80:D82"/>
    <mergeCell ref="A83:I83"/>
    <mergeCell ref="A84:A86"/>
    <mergeCell ref="B84:B86"/>
    <mergeCell ref="D84:D86"/>
    <mergeCell ref="C80:C82"/>
    <mergeCell ref="C84:C86"/>
    <mergeCell ref="C87:C89"/>
    <mergeCell ref="C91:C94"/>
    <mergeCell ref="A73:A75"/>
    <mergeCell ref="B73:B75"/>
    <mergeCell ref="D73:D75"/>
    <mergeCell ref="A76:I76"/>
    <mergeCell ref="A77:A79"/>
    <mergeCell ref="B77:B79"/>
    <mergeCell ref="D77:D79"/>
    <mergeCell ref="A64:I64"/>
    <mergeCell ref="A65:A68"/>
    <mergeCell ref="B65:B68"/>
    <mergeCell ref="D65:D68"/>
    <mergeCell ref="A69:I69"/>
    <mergeCell ref="A70:A72"/>
    <mergeCell ref="B70:B72"/>
    <mergeCell ref="D70:D72"/>
    <mergeCell ref="C65:C68"/>
    <mergeCell ref="C70:C72"/>
    <mergeCell ref="C73:C75"/>
    <mergeCell ref="C77:C79"/>
    <mergeCell ref="A58:I58"/>
    <mergeCell ref="A59:A61"/>
    <mergeCell ref="B59:B61"/>
    <mergeCell ref="D59:D61"/>
    <mergeCell ref="A62:A63"/>
    <mergeCell ref="B62:B63"/>
    <mergeCell ref="D62:D63"/>
    <mergeCell ref="B51:B52"/>
    <mergeCell ref="D51:D52"/>
    <mergeCell ref="A57:I57"/>
    <mergeCell ref="C59:C61"/>
    <mergeCell ref="C62:C63"/>
    <mergeCell ref="A53:I53"/>
    <mergeCell ref="C54:C56"/>
    <mergeCell ref="B54:B56"/>
    <mergeCell ref="A54:A56"/>
    <mergeCell ref="B45:B47"/>
    <mergeCell ref="D45:D47"/>
    <mergeCell ref="A38:I38"/>
    <mergeCell ref="A39:A41"/>
    <mergeCell ref="B39:B41"/>
    <mergeCell ref="D39:D41"/>
    <mergeCell ref="A42:A44"/>
    <mergeCell ref="B42:B44"/>
    <mergeCell ref="D42:D44"/>
    <mergeCell ref="A4:I4"/>
    <mergeCell ref="A5:A7"/>
    <mergeCell ref="B5:B7"/>
    <mergeCell ref="D5:D7"/>
    <mergeCell ref="A8:I8"/>
    <mergeCell ref="A9:A11"/>
    <mergeCell ref="B9:B11"/>
    <mergeCell ref="D9:D11"/>
    <mergeCell ref="A48:I48"/>
    <mergeCell ref="A12:A14"/>
    <mergeCell ref="B12:B14"/>
    <mergeCell ref="D12:D14"/>
    <mergeCell ref="A15:A17"/>
    <mergeCell ref="B15:B17"/>
    <mergeCell ref="D15:D17"/>
    <mergeCell ref="A25:A27"/>
    <mergeCell ref="B25:B27"/>
    <mergeCell ref="D25:D27"/>
    <mergeCell ref="A28:A30"/>
    <mergeCell ref="B28:B30"/>
    <mergeCell ref="D28:D30"/>
    <mergeCell ref="A18:I18"/>
    <mergeCell ref="A19:A21"/>
    <mergeCell ref="B19:B21"/>
    <mergeCell ref="C5:C7"/>
    <mergeCell ref="C9:C11"/>
    <mergeCell ref="C12:C14"/>
    <mergeCell ref="C15:C17"/>
    <mergeCell ref="C19:C21"/>
    <mergeCell ref="C22:C24"/>
    <mergeCell ref="C25:C27"/>
    <mergeCell ref="C28:C30"/>
    <mergeCell ref="C32:C34"/>
    <mergeCell ref="A31:I31"/>
    <mergeCell ref="A32:A34"/>
    <mergeCell ref="B32:B34"/>
    <mergeCell ref="D32:D34"/>
    <mergeCell ref="C95:C97"/>
    <mergeCell ref="C99:C101"/>
    <mergeCell ref="C103:C105"/>
    <mergeCell ref="C106:C108"/>
    <mergeCell ref="C109:C111"/>
    <mergeCell ref="C114:C115"/>
    <mergeCell ref="D19:D21"/>
    <mergeCell ref="A22:A24"/>
    <mergeCell ref="B22:B24"/>
    <mergeCell ref="D22:D24"/>
    <mergeCell ref="A49:A50"/>
    <mergeCell ref="B49:B50"/>
    <mergeCell ref="D49:D50"/>
    <mergeCell ref="A51:A52"/>
    <mergeCell ref="C35:C37"/>
    <mergeCell ref="C39:C41"/>
    <mergeCell ref="C42:C44"/>
    <mergeCell ref="C45:C47"/>
    <mergeCell ref="C49:C50"/>
    <mergeCell ref="C51:C52"/>
    <mergeCell ref="A35:A37"/>
    <mergeCell ref="B35:B37"/>
    <mergeCell ref="D35:D37"/>
    <mergeCell ref="A45:A47"/>
  </mergeCells>
  <pageMargins left="0.31496062992125984" right="0.23622047244094491" top="0.19685039370078741" bottom="0.19685039370078741" header="0.31496062992125984" footer="0.31496062992125984"/>
  <pageSetup paperSize="9" scale="54" fitToHeight="7" orientation="portrait" verticalDpi="1200" r:id="rId1"/>
  <rowBreaks count="2" manualBreakCount="2">
    <brk id="47" max="16383" man="1"/>
    <brk id="9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31"/>
  <sheetViews>
    <sheetView zoomScale="85" zoomScaleNormal="85" workbookViewId="0">
      <selection activeCell="C3" sqref="C3"/>
    </sheetView>
  </sheetViews>
  <sheetFormatPr defaultColWidth="8.85546875" defaultRowHeight="15" x14ac:dyDescent="0.25"/>
  <cols>
    <col min="1" max="1" width="18.7109375" style="22" customWidth="1"/>
    <col min="2" max="2" width="17.28515625" style="22" customWidth="1"/>
    <col min="3" max="3" width="17.5703125" style="22" customWidth="1"/>
    <col min="4" max="9" width="14.28515625" style="22" customWidth="1"/>
    <col min="10" max="16384" width="8.85546875" style="22"/>
  </cols>
  <sheetData>
    <row r="1" spans="1:3" ht="27" customHeight="1" x14ac:dyDescent="0.25">
      <c r="A1" s="58" t="s">
        <v>146</v>
      </c>
      <c r="B1" s="58"/>
      <c r="C1" s="21" t="s">
        <v>145</v>
      </c>
    </row>
    <row r="2" spans="1:3" ht="45" x14ac:dyDescent="0.25">
      <c r="A2" s="26" t="s">
        <v>165</v>
      </c>
      <c r="B2" s="26" t="s">
        <v>164</v>
      </c>
      <c r="C2" s="26" t="s">
        <v>162</v>
      </c>
    </row>
    <row r="3" spans="1:3" x14ac:dyDescent="0.25">
      <c r="A3" s="21">
        <v>100</v>
      </c>
      <c r="B3" s="21"/>
      <c r="C3" s="21"/>
    </row>
    <row r="4" spans="1:3" x14ac:dyDescent="0.25">
      <c r="A4" s="21">
        <v>200</v>
      </c>
      <c r="B4" s="21">
        <v>150</v>
      </c>
      <c r="C4" s="21">
        <v>175</v>
      </c>
    </row>
    <row r="5" spans="1:3" x14ac:dyDescent="0.25">
      <c r="A5" s="21">
        <v>200</v>
      </c>
      <c r="B5" s="21">
        <v>250</v>
      </c>
      <c r="C5" s="21">
        <v>275</v>
      </c>
    </row>
    <row r="6" spans="1:3" x14ac:dyDescent="0.25">
      <c r="A6" s="21">
        <v>300</v>
      </c>
      <c r="B6" s="21">
        <v>350</v>
      </c>
      <c r="C6" s="21">
        <v>375</v>
      </c>
    </row>
    <row r="7" spans="1:3" x14ac:dyDescent="0.25">
      <c r="A7" s="21">
        <v>400</v>
      </c>
      <c r="B7" s="21">
        <v>450</v>
      </c>
      <c r="C7" s="21">
        <v>475</v>
      </c>
    </row>
    <row r="8" spans="1:3" x14ac:dyDescent="0.25">
      <c r="A8" s="21">
        <v>700</v>
      </c>
      <c r="B8" s="21">
        <v>650</v>
      </c>
      <c r="C8" s="21"/>
    </row>
    <row r="11" spans="1:3" x14ac:dyDescent="0.25">
      <c r="A11" s="21" t="s">
        <v>147</v>
      </c>
      <c r="B11" s="21" t="s">
        <v>151</v>
      </c>
      <c r="C11" s="28" t="s">
        <v>173</v>
      </c>
    </row>
    <row r="12" spans="1:3" x14ac:dyDescent="0.25">
      <c r="A12" s="23">
        <v>0.01</v>
      </c>
      <c r="B12" s="21" t="s">
        <v>148</v>
      </c>
      <c r="C12" s="29">
        <f>1/100</f>
        <v>0.01</v>
      </c>
    </row>
    <row r="13" spans="1:3" x14ac:dyDescent="0.25">
      <c r="A13" s="24">
        <v>1.4999999999999999E-2</v>
      </c>
      <c r="B13" s="25" t="s">
        <v>149</v>
      </c>
      <c r="C13" s="30">
        <f>1/75</f>
        <v>1.3333333333333334E-2</v>
      </c>
    </row>
    <row r="14" spans="1:3" x14ac:dyDescent="0.25">
      <c r="A14" s="23">
        <v>0.02</v>
      </c>
      <c r="B14" s="25" t="s">
        <v>150</v>
      </c>
      <c r="C14" s="29">
        <f>1/50</f>
        <v>0.02</v>
      </c>
    </row>
    <row r="17" spans="1:1" x14ac:dyDescent="0.25">
      <c r="A17" s="22" t="s">
        <v>161</v>
      </c>
    </row>
    <row r="18" spans="1:1" x14ac:dyDescent="0.25">
      <c r="A18" s="27" t="s">
        <v>159</v>
      </c>
    </row>
    <row r="19" spans="1:1" x14ac:dyDescent="0.25">
      <c r="A19" s="27" t="s">
        <v>163</v>
      </c>
    </row>
    <row r="20" spans="1:1" x14ac:dyDescent="0.25">
      <c r="A20" s="27" t="s">
        <v>160</v>
      </c>
    </row>
    <row r="24" spans="1:1" x14ac:dyDescent="0.25">
      <c r="A24" s="22" t="s">
        <v>166</v>
      </c>
    </row>
    <row r="25" spans="1:1" x14ac:dyDescent="0.25">
      <c r="A25" s="27" t="s">
        <v>171</v>
      </c>
    </row>
    <row r="26" spans="1:1" x14ac:dyDescent="0.25">
      <c r="A26" s="27" t="s">
        <v>172</v>
      </c>
    </row>
    <row r="28" spans="1:1" x14ac:dyDescent="0.25">
      <c r="A28" s="27" t="s">
        <v>167</v>
      </c>
    </row>
    <row r="29" spans="1:1" x14ac:dyDescent="0.25">
      <c r="A29" s="27" t="s">
        <v>170</v>
      </c>
    </row>
    <row r="30" spans="1:1" x14ac:dyDescent="0.25">
      <c r="A30" s="27" t="s">
        <v>168</v>
      </c>
    </row>
    <row r="31" spans="1:1" x14ac:dyDescent="0.25">
      <c r="A31" s="27" t="s">
        <v>169</v>
      </c>
    </row>
  </sheetData>
  <mergeCells count="1">
    <mergeCell ref="A1:B1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Васькин Виктор Владимирович</cp:lastModifiedBy>
  <cp:revision/>
  <cp:lastPrinted>2023-04-20T09:20:51Z</cp:lastPrinted>
  <dcterms:created xsi:type="dcterms:W3CDTF">2020-01-09T11:10:10Z</dcterms:created>
  <dcterms:modified xsi:type="dcterms:W3CDTF">2023-07-21T09:50:01Z</dcterms:modified>
</cp:coreProperties>
</file>