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d.galuzinskiy\Desktop\"/>
    </mc:Choice>
  </mc:AlternateContent>
  <xr:revisionPtr revIDLastSave="0" documentId="13_ncr:1_{E88E4A32-ABD7-4DCF-8FD9-1DE8775DF9FE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Бланк заказа " sheetId="1" state="hidden" r:id="rId1"/>
    <sheet name="Лист3" sheetId="5" r:id="rId2"/>
  </sheets>
  <externalReferences>
    <externalReference r:id="rId3"/>
  </externalReferences>
  <definedNames>
    <definedName name="Скидка">'[1]Бандажи Корсеты'!$O$5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5" l="1"/>
  <c r="I15" i="5"/>
  <c r="K15" i="5"/>
  <c r="I17" i="5"/>
  <c r="K17" i="5"/>
  <c r="I18" i="5"/>
  <c r="K18" i="5"/>
  <c r="I20" i="5"/>
  <c r="K20" i="5"/>
  <c r="I21" i="5"/>
  <c r="K21" i="5"/>
  <c r="I22" i="5"/>
  <c r="K22" i="5"/>
  <c r="I24" i="5"/>
  <c r="K24" i="5"/>
  <c r="I25" i="5"/>
  <c r="K25" i="5"/>
  <c r="I26" i="5"/>
  <c r="K26" i="5"/>
  <c r="I28" i="5"/>
  <c r="K28" i="5"/>
  <c r="I30" i="5"/>
  <c r="K30" i="5"/>
  <c r="I14" i="5"/>
  <c r="K14" i="5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F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F8" i="1"/>
  <c r="H7" i="1"/>
  <c r="H6" i="1"/>
  <c r="H5" i="1"/>
  <c r="H44" i="1" s="1"/>
  <c r="I31" i="5" l="1"/>
  <c r="G33" i="5" l="1"/>
  <c r="G34" i="5"/>
</calcChain>
</file>

<file path=xl/sharedStrings.xml><?xml version="1.0" encoding="utf-8"?>
<sst xmlns="http://schemas.openxmlformats.org/spreadsheetml/2006/main" count="140" uniqueCount="130">
  <si>
    <t xml:space="preserve">                              Прайс OrtoCorrect от  10.01.2020 г.                                                                </t>
  </si>
  <si>
    <t xml:space="preserve">Минимальный заказ - 1  коробка (10-12 подушек)                                   При любом заказе доставка до ТК по г. Таганрогу - БЕСПЛАТНО.                                               </t>
  </si>
  <si>
    <t>№</t>
  </si>
  <si>
    <t>НАИМЕНОВАНИЕ</t>
  </si>
  <si>
    <t>ОПИСАНИЕ</t>
  </si>
  <si>
    <t>Базовая цена</t>
  </si>
  <si>
    <t>РРЦ</t>
  </si>
  <si>
    <t>КОЛИЧЕСТВО</t>
  </si>
  <si>
    <t>АНАТОМИЧЕСКИЕ    ПОДУШКИ с  эффектом   памяти   для   сна:</t>
  </si>
  <si>
    <r>
      <rPr>
        <sz val="10"/>
        <color rgb="FF000000"/>
        <rFont val="Arial"/>
        <family val="2"/>
        <charset val="204"/>
      </rPr>
      <t xml:space="preserve">BabySleep (для младенцев) </t>
    </r>
    <r>
      <rPr>
        <sz val="8"/>
        <color rgb="FF000000"/>
        <rFont val="Arial"/>
        <family val="2"/>
        <charset val="204"/>
      </rPr>
      <t>+наволочка  фланелевая</t>
    </r>
  </si>
  <si>
    <r>
      <rPr>
        <sz val="10"/>
        <color rgb="FF000000"/>
        <rFont val="Arial"/>
        <family val="2"/>
        <charset val="204"/>
      </rPr>
      <t>28*21,5*3 (</t>
    </r>
    <r>
      <rPr>
        <sz val="8"/>
        <color rgb="FF000000"/>
        <rFont val="Arial"/>
        <family val="2"/>
        <charset val="204"/>
      </rPr>
      <t>от 1 мес.до 1,5 лет)</t>
    </r>
  </si>
  <si>
    <t xml:space="preserve">Simple M </t>
  </si>
  <si>
    <r>
      <rPr>
        <sz val="10"/>
        <rFont val="Arial"/>
        <family val="2"/>
        <charset val="204"/>
      </rPr>
      <t>58*37,</t>
    </r>
    <r>
      <rPr>
        <sz val="9"/>
        <rFont val="Arial"/>
        <family val="2"/>
        <charset val="204"/>
      </rPr>
      <t xml:space="preserve"> валики 9/11</t>
    </r>
  </si>
  <si>
    <t>Classic  XS</t>
  </si>
  <si>
    <r>
      <rPr>
        <sz val="10"/>
        <color rgb="FF000000"/>
        <rFont val="Arial"/>
        <family val="2"/>
        <charset val="204"/>
      </rPr>
      <t xml:space="preserve">38*24, валики 5/7 </t>
    </r>
    <r>
      <rPr>
        <sz val="8"/>
        <color rgb="FF000000"/>
        <rFont val="Arial"/>
        <family val="2"/>
        <charset val="204"/>
      </rPr>
      <t>(от 1-1,5л.до 3-5 лет)</t>
    </r>
  </si>
  <si>
    <t>Classic  S</t>
  </si>
  <si>
    <r>
      <rPr>
        <sz val="10"/>
        <color rgb="FF000000"/>
        <rFont val="Arial"/>
        <family val="2"/>
        <charset val="204"/>
      </rPr>
      <t xml:space="preserve">49*29, валики 7/9 </t>
    </r>
    <r>
      <rPr>
        <sz val="8"/>
        <color rgb="FF000000"/>
        <rFont val="Arial"/>
        <family val="2"/>
        <charset val="204"/>
      </rPr>
      <t>(3-10 лет)</t>
    </r>
  </si>
  <si>
    <t xml:space="preserve">Classic  M </t>
  </si>
  <si>
    <t>58*37,валики 9/11</t>
  </si>
  <si>
    <t xml:space="preserve">Classic  L </t>
  </si>
  <si>
    <r>
      <rPr>
        <sz val="10"/>
        <color rgb="FF000000"/>
        <rFont val="Arial"/>
        <family val="2"/>
        <charset val="204"/>
      </rPr>
      <t>58*38,</t>
    </r>
    <r>
      <rPr>
        <sz val="9"/>
        <color rgb="FF000000"/>
        <rFont val="Arial"/>
        <family val="2"/>
        <charset val="204"/>
      </rPr>
      <t>валики 10/12</t>
    </r>
  </si>
  <si>
    <t>Classic  XL Plus</t>
  </si>
  <si>
    <t>58*38, валики 12/14</t>
  </si>
  <si>
    <t xml:space="preserve">Classic  XXL </t>
  </si>
  <si>
    <r>
      <rPr>
        <sz val="10"/>
        <color rgb="FF000000"/>
        <rFont val="Arial"/>
        <family val="2"/>
        <charset val="204"/>
      </rPr>
      <t>54*34,</t>
    </r>
    <r>
      <rPr>
        <sz val="9"/>
        <color rgb="FF000000"/>
        <rFont val="Arial"/>
        <family val="2"/>
        <charset val="204"/>
      </rPr>
      <t xml:space="preserve">валики 14/16 </t>
    </r>
  </si>
  <si>
    <r>
      <rPr>
        <sz val="10"/>
        <color rgb="FF000000"/>
        <rFont val="Arial"/>
        <family val="2"/>
        <charset val="204"/>
      </rPr>
      <t xml:space="preserve"> Lavanda </t>
    </r>
    <r>
      <rPr>
        <i/>
        <sz val="10"/>
        <color rgb="FF000000"/>
        <rFont val="Arial"/>
        <family val="2"/>
        <charset val="204"/>
      </rPr>
      <t>(с регулировкой высоты)</t>
    </r>
    <r>
      <rPr>
        <sz val="10"/>
        <color rgb="FF000000"/>
        <rFont val="Arial"/>
        <family val="2"/>
        <charset val="204"/>
      </rPr>
      <t xml:space="preserve"> </t>
    </r>
  </si>
  <si>
    <t>58*37, валики 9/11 (11/13)</t>
  </si>
  <si>
    <t>AloeVera L</t>
  </si>
  <si>
    <r>
      <rPr>
        <sz val="10"/>
        <color rgb="FF000000"/>
        <rFont val="Arial"/>
        <family val="2"/>
        <charset val="204"/>
      </rPr>
      <t>58*38,</t>
    </r>
    <r>
      <rPr>
        <sz val="9"/>
        <color rgb="FF000000"/>
        <rFont val="Arial"/>
        <family val="2"/>
        <charset val="204"/>
      </rPr>
      <t xml:space="preserve"> валики 10/12</t>
    </r>
  </si>
  <si>
    <t xml:space="preserve">AloeVera XL </t>
  </si>
  <si>
    <r>
      <rPr>
        <sz val="10"/>
        <color rgb="FF000000"/>
        <rFont val="Arial"/>
        <family val="2"/>
        <charset val="204"/>
      </rPr>
      <t xml:space="preserve">58*38, </t>
    </r>
    <r>
      <rPr>
        <sz val="9"/>
        <color rgb="FF000000"/>
        <rFont val="Arial"/>
        <family val="2"/>
        <charset val="204"/>
      </rPr>
      <t>валики 10/14</t>
    </r>
  </si>
  <si>
    <r>
      <rPr>
        <sz val="10"/>
        <color rgb="FF000000"/>
        <rFont val="Arial"/>
        <family val="2"/>
        <charset val="204"/>
      </rPr>
      <t xml:space="preserve">Termogel L </t>
    </r>
    <r>
      <rPr>
        <i/>
        <sz val="10"/>
        <color rgb="FF000000"/>
        <rFont val="Arial"/>
        <family val="2"/>
        <charset val="204"/>
      </rPr>
      <t xml:space="preserve"> (с гелевой вставкой)</t>
    </r>
  </si>
  <si>
    <t>58*38, валики 10/12</t>
  </si>
  <si>
    <r>
      <rPr>
        <sz val="10"/>
        <color rgb="FF000000"/>
        <rFont val="Arial"/>
        <family val="2"/>
        <charset val="204"/>
      </rPr>
      <t xml:space="preserve">Termogel XL Plus </t>
    </r>
    <r>
      <rPr>
        <b/>
        <sz val="10"/>
        <color rgb="FFFF0000"/>
        <rFont val="Arial"/>
        <family val="2"/>
        <charset val="204"/>
      </rPr>
      <t>НОВИНКА</t>
    </r>
    <r>
      <rPr>
        <sz val="10"/>
        <color rgb="FF000000"/>
        <rFont val="Arial"/>
        <family val="2"/>
        <charset val="204"/>
      </rPr>
      <t xml:space="preserve">  (</t>
    </r>
    <r>
      <rPr>
        <i/>
        <sz val="10"/>
        <color rgb="FF000000"/>
        <rFont val="Arial"/>
        <family val="2"/>
        <charset val="204"/>
      </rPr>
      <t>с гелевой вставкой)</t>
    </r>
  </si>
  <si>
    <t xml:space="preserve">IDEAL </t>
  </si>
  <si>
    <r>
      <rPr>
        <sz val="10"/>
        <color rgb="FF000000"/>
        <rFont val="Arial"/>
        <family val="2"/>
        <charset val="204"/>
      </rPr>
      <t xml:space="preserve">58*32, валики 11/ 6,5, </t>
    </r>
    <r>
      <rPr>
        <sz val="8"/>
        <color rgb="FFCE181E"/>
        <rFont val="Arial"/>
        <family val="2"/>
        <charset val="204"/>
      </rPr>
      <t>с П-образной выемкой 8см</t>
    </r>
  </si>
  <si>
    <t>Premium 1</t>
  </si>
  <si>
    <r>
      <rPr>
        <sz val="10"/>
        <color rgb="FF000000"/>
        <rFont val="Arial"/>
        <family val="2"/>
        <charset val="204"/>
      </rPr>
      <t>54*34, валики 12/9,</t>
    </r>
    <r>
      <rPr>
        <i/>
        <sz val="10"/>
        <color rgb="FF000000"/>
        <rFont val="Arial"/>
        <family val="2"/>
        <charset val="204"/>
      </rPr>
      <t xml:space="preserve"> </t>
    </r>
    <r>
      <rPr>
        <i/>
        <sz val="8"/>
        <color rgb="FFFF0000"/>
        <rFont val="Arial"/>
        <family val="2"/>
        <charset val="204"/>
      </rPr>
      <t>с одной выемкой под плечо</t>
    </r>
  </si>
  <si>
    <t xml:space="preserve">Premium 1 Plus </t>
  </si>
  <si>
    <r>
      <rPr>
        <sz val="10"/>
        <color rgb="FF000000"/>
        <rFont val="Arial"/>
        <family val="2"/>
        <charset val="204"/>
      </rPr>
      <t xml:space="preserve">54*34, валики 14/10, </t>
    </r>
    <r>
      <rPr>
        <i/>
        <sz val="8"/>
        <color rgb="FFFF0000"/>
        <rFont val="Arial"/>
        <family val="2"/>
        <charset val="204"/>
      </rPr>
      <t>с одной выемкой под плечо</t>
    </r>
  </si>
  <si>
    <t xml:space="preserve">Premium 2 Plus </t>
  </si>
  <si>
    <r>
      <rPr>
        <sz val="10"/>
        <color rgb="FF000000"/>
        <rFont val="Arial"/>
        <family val="2"/>
        <charset val="204"/>
      </rPr>
      <t xml:space="preserve">58*34, валики 12/10, </t>
    </r>
    <r>
      <rPr>
        <i/>
        <sz val="8"/>
        <color rgb="FFFF0000"/>
        <rFont val="Arial"/>
        <family val="2"/>
        <charset val="204"/>
      </rPr>
      <t>с двумя выемками под плечо</t>
    </r>
  </si>
  <si>
    <r>
      <rPr>
        <sz val="10"/>
        <color rgb="FF000000"/>
        <rFont val="Arial"/>
        <family val="2"/>
        <charset val="204"/>
      </rPr>
      <t xml:space="preserve">Comfort  </t>
    </r>
    <r>
      <rPr>
        <sz val="8"/>
        <color rgb="FF000000"/>
        <rFont val="Arial"/>
        <family val="2"/>
        <charset val="204"/>
      </rPr>
      <t>(две наволочки:велюр цвет  фисташка+белая алое)</t>
    </r>
    <r>
      <rPr>
        <sz val="10"/>
        <color rgb="FF000000"/>
        <rFont val="Arial"/>
        <family val="2"/>
        <charset val="204"/>
      </rPr>
      <t xml:space="preserve"> </t>
    </r>
  </si>
  <si>
    <r>
      <rPr>
        <sz val="10"/>
        <color rgb="FF000000"/>
        <rFont val="Arial"/>
        <family val="2"/>
        <charset val="204"/>
      </rPr>
      <t xml:space="preserve">60*40, высота 10 см </t>
    </r>
    <r>
      <rPr>
        <sz val="8"/>
        <color rgb="FFFF0000"/>
        <rFont val="Arial"/>
        <family val="2"/>
        <charset val="204"/>
      </rPr>
      <t>(универсальная модель,без валиков)</t>
    </r>
  </si>
  <si>
    <t>АНАТОМИЧЕСКИЕ ПОДУШКИ для комфорта:</t>
  </si>
  <si>
    <r>
      <rPr>
        <sz val="10"/>
        <color rgb="FF000000"/>
        <rFont val="Arial"/>
        <family val="2"/>
        <charset val="204"/>
      </rPr>
      <t>Кольцо для сидения OrtoSit (</t>
    </r>
    <r>
      <rPr>
        <sz val="8"/>
        <color rgb="FF000000"/>
        <rFont val="Arial"/>
        <family val="2"/>
        <charset val="204"/>
      </rPr>
      <t>без эффекта памяти)</t>
    </r>
  </si>
  <si>
    <t>45*45*15</t>
  </si>
  <si>
    <r>
      <rPr>
        <sz val="10"/>
        <color rgb="FF000000"/>
        <rFont val="Arial"/>
        <family val="2"/>
        <charset val="204"/>
      </rPr>
      <t xml:space="preserve"> Под спину OrtoBack </t>
    </r>
    <r>
      <rPr>
        <sz val="8"/>
        <color rgb="FF000000"/>
        <rFont val="Arial"/>
        <family val="2"/>
        <charset val="204"/>
      </rPr>
      <t> (без эффекта памяти)</t>
    </r>
  </si>
  <si>
    <t>36*38,5*9</t>
  </si>
  <si>
    <r>
      <rPr>
        <sz val="10"/>
        <rFont val="Arial"/>
        <family val="2"/>
        <charset val="204"/>
      </rPr>
      <t>Квадрат с уклоном  OrtoSit  (</t>
    </r>
    <r>
      <rPr>
        <sz val="8"/>
        <rFont val="Arial"/>
        <family val="2"/>
        <charset val="204"/>
      </rPr>
      <t>с эфф.памяти)</t>
    </r>
  </si>
  <si>
    <t>39*39*7/3</t>
  </si>
  <si>
    <r>
      <rPr>
        <sz val="10"/>
        <color rgb="FF000000"/>
        <rFont val="Arial"/>
        <family val="2"/>
        <charset val="204"/>
      </rPr>
      <t xml:space="preserve">Под ноги </t>
    </r>
    <r>
      <rPr>
        <sz val="8"/>
        <color rgb="FF000000"/>
        <rFont val="Arial"/>
        <family val="2"/>
        <charset val="204"/>
      </rPr>
      <t>с регулировкой высоты</t>
    </r>
  </si>
  <si>
    <t>44*64, высота 12/7/8 (14/9/10) см</t>
  </si>
  <si>
    <t>Анатомический  валик</t>
  </si>
  <si>
    <t>Длина 27см,  Ø-11</t>
  </si>
  <si>
    <r>
      <rPr>
        <sz val="10"/>
        <color rgb="FF000000"/>
        <rFont val="Arial"/>
        <family val="2"/>
        <charset val="204"/>
      </rPr>
      <t>Tурист Classic</t>
    </r>
    <r>
      <rPr>
        <sz val="8"/>
        <color rgb="FF000000"/>
        <rFont val="Arial"/>
        <family val="2"/>
        <charset val="204"/>
      </rPr>
      <t xml:space="preserve">  (для путешествий, наволочка синий велюр)</t>
    </r>
    <r>
      <rPr>
        <b/>
        <sz val="9"/>
        <color rgb="FF000000"/>
        <rFont val="Arial"/>
        <family val="2"/>
        <charset val="204"/>
      </rPr>
      <t xml:space="preserve"> </t>
    </r>
  </si>
  <si>
    <t>27*27, высота 10 см</t>
  </si>
  <si>
    <r>
      <rPr>
        <sz val="10"/>
        <color rgb="FF000000"/>
        <rFont val="Arial"/>
        <family val="2"/>
        <charset val="204"/>
      </rPr>
      <t>Tурист Фисташка</t>
    </r>
    <r>
      <rPr>
        <sz val="8"/>
        <color rgb="FF000000"/>
        <rFont val="Arial"/>
        <family val="2"/>
        <charset val="204"/>
      </rPr>
      <t xml:space="preserve">  (для путешествий, наволочка фисташка велюр)</t>
    </r>
    <r>
      <rPr>
        <b/>
        <sz val="9"/>
        <color rgb="FF000000"/>
        <rFont val="Arial"/>
        <family val="2"/>
        <charset val="204"/>
      </rPr>
      <t xml:space="preserve"> </t>
    </r>
  </si>
  <si>
    <r>
      <rPr>
        <sz val="10"/>
        <color rgb="FF000000"/>
        <rFont val="Arial"/>
        <family val="2"/>
        <charset val="204"/>
      </rPr>
      <t>Tурист Заяц</t>
    </r>
    <r>
      <rPr>
        <sz val="8"/>
        <color rgb="FF000000"/>
        <rFont val="Arial"/>
        <family val="2"/>
        <charset val="204"/>
      </rPr>
      <t xml:space="preserve">  (для путешествий, наволочка фисташка велюр)</t>
    </r>
    <r>
      <rPr>
        <b/>
        <sz val="9"/>
        <color rgb="FF000000"/>
        <rFont val="Arial"/>
        <family val="2"/>
        <charset val="204"/>
      </rPr>
      <t xml:space="preserve"> </t>
    </r>
  </si>
  <si>
    <t>АНАТОМИЧЕСКИЕ ПОДУШКИ из гречишной лузги:</t>
  </si>
  <si>
    <t xml:space="preserve">Подушка 60*40 из гречишной лузги  </t>
  </si>
  <si>
    <t>60*40</t>
  </si>
  <si>
    <t>Подушка Валик 20*50  из гречишной лузги</t>
  </si>
  <si>
    <t>20*50</t>
  </si>
  <si>
    <r>
      <rPr>
        <sz val="10"/>
        <color rgb="FF000000"/>
        <rFont val="Arial"/>
        <family val="2"/>
        <charset val="204"/>
      </rPr>
      <t>Подушка 60*40            из гречишной лузги</t>
    </r>
    <r>
      <rPr>
        <sz val="10"/>
        <color rgb="FFCE181E"/>
        <rFont val="Arial"/>
        <family val="2"/>
        <charset val="204"/>
      </rPr>
      <t xml:space="preserve"> </t>
    </r>
    <r>
      <rPr>
        <b/>
        <sz val="10"/>
        <color rgb="FFCE181E"/>
        <rFont val="Arial"/>
        <family val="2"/>
        <charset val="204"/>
      </rPr>
      <t xml:space="preserve">+ эвкалипт </t>
    </r>
  </si>
  <si>
    <r>
      <rPr>
        <sz val="10"/>
        <color rgb="FF000000"/>
        <rFont val="Arial"/>
        <family val="2"/>
        <charset val="204"/>
      </rPr>
      <t>Подушка Валик 20*50  из гречишной лузги</t>
    </r>
    <r>
      <rPr>
        <sz val="10"/>
        <color rgb="FFCE181E"/>
        <rFont val="Arial"/>
        <family val="2"/>
        <charset val="204"/>
      </rPr>
      <t xml:space="preserve"> </t>
    </r>
    <r>
      <rPr>
        <b/>
        <sz val="10"/>
        <color rgb="FFCE181E"/>
        <rFont val="Arial"/>
        <family val="2"/>
        <charset val="204"/>
      </rPr>
      <t xml:space="preserve">+ эвкалипт </t>
    </r>
  </si>
  <si>
    <t xml:space="preserve">       ТОППЕРЫ (НАМАТРАСНИКИ):</t>
  </si>
  <si>
    <r>
      <rPr>
        <sz val="10"/>
        <color rgb="FF000000"/>
        <rFont val="Arial"/>
        <family val="2"/>
        <charset val="204"/>
      </rPr>
      <t xml:space="preserve">Топпер </t>
    </r>
    <r>
      <rPr>
        <b/>
        <sz val="10"/>
        <color rgb="FF000000"/>
        <rFont val="Arial"/>
        <family val="2"/>
        <charset val="204"/>
      </rPr>
      <t>200*90*3</t>
    </r>
    <r>
      <rPr>
        <sz val="10"/>
        <color rgb="FF000000"/>
        <rFont val="Arial"/>
        <family val="2"/>
        <charset val="204"/>
      </rPr>
      <t xml:space="preserve"> </t>
    </r>
    <r>
      <rPr>
        <b/>
        <sz val="10"/>
        <color rgb="FF000000"/>
        <rFont val="Arial"/>
        <family val="2"/>
        <charset val="204"/>
      </rPr>
      <t xml:space="preserve">см </t>
    </r>
    <r>
      <rPr>
        <sz val="8"/>
        <color rgb="FF000000"/>
        <rFont val="Arial"/>
        <family val="2"/>
        <charset val="204"/>
      </rPr>
      <t>(комбинир.цвет - молочный+темно-синий)</t>
    </r>
  </si>
  <si>
    <t>200*90*3</t>
  </si>
  <si>
    <r>
      <rPr>
        <sz val="10"/>
        <color rgb="FF000000"/>
        <rFont val="Arial"/>
        <family val="2"/>
        <charset val="204"/>
      </rPr>
      <t xml:space="preserve">Топпер </t>
    </r>
    <r>
      <rPr>
        <b/>
        <sz val="10"/>
        <color rgb="FF000000"/>
        <rFont val="Arial"/>
        <family val="2"/>
        <charset val="204"/>
      </rPr>
      <t>200*140*3 см</t>
    </r>
    <r>
      <rPr>
        <sz val="8"/>
        <color rgb="FF000000"/>
        <rFont val="Arial"/>
        <family val="2"/>
        <charset val="204"/>
      </rPr>
      <t>(комбинир.цвет - молочный+темно-синий)</t>
    </r>
  </si>
  <si>
    <t>200*140*3</t>
  </si>
  <si>
    <r>
      <rPr>
        <sz val="10"/>
        <color rgb="FF000000"/>
        <rFont val="Arial"/>
        <family val="2"/>
        <charset val="204"/>
      </rPr>
      <t xml:space="preserve">Топпер </t>
    </r>
    <r>
      <rPr>
        <b/>
        <sz val="10"/>
        <color rgb="FF000000"/>
        <rFont val="Arial"/>
        <family val="2"/>
        <charset val="204"/>
      </rPr>
      <t xml:space="preserve">200*160*3 см </t>
    </r>
    <r>
      <rPr>
        <sz val="8"/>
        <color rgb="FF000000"/>
        <rFont val="Arial"/>
        <family val="2"/>
        <charset val="204"/>
      </rPr>
      <t>(комбинир.цвет - молочный+темно-синий)</t>
    </r>
  </si>
  <si>
    <t>200*160*3</t>
  </si>
  <si>
    <r>
      <rPr>
        <sz val="10"/>
        <color rgb="FF000000"/>
        <rFont val="Arial"/>
        <family val="2"/>
        <charset val="204"/>
      </rPr>
      <t xml:space="preserve">Топпер </t>
    </r>
    <r>
      <rPr>
        <b/>
        <sz val="10"/>
        <color rgb="FF000000"/>
        <rFont val="Arial"/>
        <family val="2"/>
        <charset val="204"/>
      </rPr>
      <t xml:space="preserve">ячеистого типа 200*80*8 см  </t>
    </r>
    <r>
      <rPr>
        <sz val="8"/>
        <color rgb="FF000000"/>
        <rFont val="Arial"/>
        <family val="2"/>
        <charset val="204"/>
      </rPr>
      <t>(комбинир.цвет — молочный+темно-синий)</t>
    </r>
  </si>
  <si>
    <t>200*80*8</t>
  </si>
  <si>
    <t>АКСЕССУАРЫ (по наличию уточняйте):</t>
  </si>
  <si>
    <t xml:space="preserve">Магнитные очки для сна OrtoСorrect </t>
  </si>
  <si>
    <t>ИТОГО сумма :</t>
  </si>
  <si>
    <t>Размер</t>
  </si>
  <si>
    <t>Артикул</t>
  </si>
  <si>
    <t>Описание товара</t>
  </si>
  <si>
    <t>L100101</t>
  </si>
  <si>
    <t>L100102</t>
  </si>
  <si>
    <t>L100201</t>
  </si>
  <si>
    <t>L100202</t>
  </si>
  <si>
    <t>L100301</t>
  </si>
  <si>
    <t>L100302</t>
  </si>
  <si>
    <t>L100303</t>
  </si>
  <si>
    <t>L100001</t>
  </si>
  <si>
    <t>L100002</t>
  </si>
  <si>
    <t>L100003</t>
  </si>
  <si>
    <t>L100004</t>
  </si>
  <si>
    <t>L100005</t>
  </si>
  <si>
    <t>Фото</t>
  </si>
  <si>
    <t>шт/уп</t>
  </si>
  <si>
    <t>Сумма заказа</t>
  </si>
  <si>
    <t>Наценка</t>
  </si>
  <si>
    <t>Цена прайс</t>
  </si>
  <si>
    <t>Ваш заказ</t>
  </si>
  <si>
    <t>Вес: 1000г
Цвет: белый и серый
ППУ наполнитель + ПЭ чехол + ПВД упаковка + индивидуальная упаковка + картонный короб</t>
  </si>
  <si>
    <t>60*35*10-8cm</t>
  </si>
  <si>
    <t xml:space="preserve">60*40*12-10cm </t>
  </si>
  <si>
    <t>Вес: 1200г
Цвет: белый и голубой
ППУ наполнитель + ПЭ чехол + ПВД упаковка + индивидуальная упаковка + картонный короб</t>
  </si>
  <si>
    <t xml:space="preserve">50*30*11-6cm </t>
  </si>
  <si>
    <t>Вес: 550г
Цвет: белый и серый
ППУ наполнитель + ПЭ чехол + ПВД упаковка + индивидуальная упаковка + картонный короб</t>
  </si>
  <si>
    <t>Вес: 900г
Цвет: белый
ППУ наполнитель + ПЭ чехол + ПВД упаковка + индивидуальная упаковка + картонный короб</t>
  </si>
  <si>
    <t xml:space="preserve">60*34*11-6cm </t>
  </si>
  <si>
    <t>Вес: 800г
Цвет: белый и черный
ППУ наполнитель + ПЭ чехол + ПВД упаковка + индивидуальная упаковка + картонный короб</t>
  </si>
  <si>
    <t>55*35*10cm</t>
  </si>
  <si>
    <t>60*40*12cm</t>
  </si>
  <si>
    <t>Вес: 1000г
Цвет: синий
ППУ наполнитель + ПЭ чехол + ПВД упаковка + индивидуальная упаковка + картонный короб</t>
  </si>
  <si>
    <t>Вес: 550г
Цвет: черный
ППУ наполнитель + ПЭ чехол + ПВД упаковка + картонный короб</t>
  </si>
  <si>
    <t>45*35*7cm</t>
  </si>
  <si>
    <t>Вес: 400г
Цвет: черный
ППУ наполнитель + ПЭ чехол + ПВД упаковка + картонный короб</t>
  </si>
  <si>
    <t>40*33*7cm</t>
  </si>
  <si>
    <t>Вес: 450г
Цвет: черный
ППУ наполнитель + ПЭ чехол + ПВД упаковка + картонный короб</t>
  </si>
  <si>
    <t>33*32*10cm</t>
  </si>
  <si>
    <t>Вес: 250г
Цвет: синий
ППУ наполнитель + ПЭ чехол + ПВД упаковка + картонный короб</t>
  </si>
  <si>
    <t xml:space="preserve">23*23*13/7cm </t>
  </si>
  <si>
    <t>сумма расчета скидки</t>
  </si>
  <si>
    <t>Сумма расчета скидки должна быть равна или может быть больше  суммы указанной для  ее применения</t>
  </si>
  <si>
    <r>
      <t xml:space="preserve">        </t>
    </r>
    <r>
      <rPr>
        <b/>
        <sz val="16"/>
        <color rgb="FF000000"/>
        <rFont val="Times New Roman"/>
        <family val="1"/>
        <charset val="204"/>
      </rPr>
      <t xml:space="preserve">    Ортопедические подушки LUNALUXE на сиденье</t>
    </r>
  </si>
  <si>
    <r>
      <t xml:space="preserve">        </t>
    </r>
    <r>
      <rPr>
        <b/>
        <sz val="16"/>
        <color rgb="FF000000"/>
        <rFont val="Times New Roman"/>
        <family val="1"/>
        <charset val="204"/>
      </rPr>
      <t xml:space="preserve">   Ортопедические подушки LUNALUXE под спину</t>
    </r>
  </si>
  <si>
    <r>
      <t xml:space="preserve">        </t>
    </r>
    <r>
      <rPr>
        <b/>
        <sz val="16"/>
        <color rgb="FF000000"/>
        <rFont val="Times New Roman"/>
        <family val="1"/>
        <charset val="204"/>
      </rPr>
      <t xml:space="preserve">  Ортопедические подушки LUNALUXE под ноги</t>
    </r>
  </si>
  <si>
    <r>
      <t xml:space="preserve">        </t>
    </r>
    <r>
      <rPr>
        <b/>
        <sz val="16"/>
        <color rgb="FF000000"/>
        <rFont val="Times New Roman"/>
        <family val="1"/>
        <charset val="204"/>
      </rPr>
      <t xml:space="preserve">    Ортопедические подушки LUNALUXE CLASSIC под голову</t>
    </r>
  </si>
  <si>
    <r>
      <t xml:space="preserve">        </t>
    </r>
    <r>
      <rPr>
        <b/>
        <sz val="16"/>
        <color rgb="FF000000"/>
        <rFont val="Times New Roman"/>
        <family val="1"/>
        <charset val="204"/>
      </rPr>
      <t xml:space="preserve">    Ортопедические подушки LUNALUXE BEAUTY под голову</t>
    </r>
  </si>
  <si>
    <r>
      <t xml:space="preserve">        </t>
    </r>
    <r>
      <rPr>
        <b/>
        <sz val="16"/>
        <color rgb="FF000000"/>
        <rFont val="Times New Roman"/>
        <family val="1"/>
        <charset val="204"/>
      </rPr>
      <t xml:space="preserve">   Ортопедические подушки LUNALUXE COMFORT под голову</t>
    </r>
  </si>
  <si>
    <t>Бесплатная доставка до ТК</t>
  </si>
  <si>
    <t>СКИДКА 10% на заказ  от 35000 рублей</t>
  </si>
  <si>
    <t>СКИДКА 20% на заказ  от 70000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</si>
</sst>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.00;\-#\ ##0.00"/>
    <numFmt numFmtId="165" formatCode="#\ ##0.0000;\-#\ ##0.0000"/>
    <numFmt numFmtId="166" formatCode="#\ ##0;\-#\ ##0"/>
    <numFmt numFmtId="167" formatCode="0.0%"/>
    <numFmt numFmtId="168" formatCode="#,##0.00\ [$₽-419]"/>
  </numFmts>
  <fonts count="37" x14ac:knownFonts="1">
    <font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7.5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1"/>
      <color rgb="FF3F3F3F"/>
      <name val="Calibri"/>
      <family val="2"/>
      <charset val="204"/>
    </font>
    <font>
      <sz val="11"/>
      <color rgb="FF9C6500"/>
      <name val="Calibri"/>
      <family val="2"/>
      <charset val="204"/>
    </font>
    <font>
      <sz val="8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color rgb="FFCE181E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rgb="FFCE181E"/>
      <name val="Arial"/>
      <family val="2"/>
      <charset val="204"/>
    </font>
    <font>
      <b/>
      <sz val="10"/>
      <color rgb="FFCE181E"/>
      <name val="Arial"/>
      <family val="2"/>
      <charset val="204"/>
    </font>
    <font>
      <sz val="12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Calibri"/>
      <family val="2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6D9F1"/>
        <bgColor rgb="FFD9D9D9"/>
      </patternFill>
    </fill>
    <fill>
      <patternFill patternType="solid">
        <fgColor rgb="FF00B050"/>
        <bgColor rgb="FF008080"/>
      </patternFill>
    </fill>
    <fill>
      <patternFill patternType="solid">
        <fgColor rgb="FFD99694"/>
        <bgColor rgb="FFFF99CC"/>
      </patternFill>
    </fill>
    <fill>
      <patternFill patternType="solid">
        <fgColor rgb="FFF2F2F2"/>
        <bgColor rgb="FFFFFFFF"/>
      </patternFill>
    </fill>
    <fill>
      <patternFill patternType="solid">
        <fgColor rgb="FFFAC090"/>
        <bgColor rgb="FFFFEB9C"/>
      </patternFill>
    </fill>
    <fill>
      <patternFill patternType="solid">
        <fgColor rgb="FFFFEB9C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3" fillId="6" borderId="37" applyProtection="0"/>
    <xf numFmtId="0" fontId="12" fillId="6" borderId="36" applyProtection="0"/>
    <xf numFmtId="0" fontId="11" fillId="7" borderId="0" applyBorder="0" applyProtection="0"/>
    <xf numFmtId="0" fontId="11" fillId="5" borderId="0" applyBorder="0" applyProtection="0"/>
    <xf numFmtId="0" fontId="14" fillId="8" borderId="0" applyBorder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5" fontId="4" fillId="0" borderId="2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166" fontId="6" fillId="2" borderId="9" xfId="0" applyNumberFormat="1" applyFont="1" applyFill="1" applyBorder="1" applyAlignment="1">
      <alignment horizontal="center" vertical="center" wrapText="1"/>
    </xf>
    <xf numFmtId="166" fontId="6" fillId="0" borderId="18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7" fillId="2" borderId="9" xfId="0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166" fontId="7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166" fontId="8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 wrapText="1"/>
    </xf>
    <xf numFmtId="166" fontId="6" fillId="2" borderId="24" xfId="0" applyNumberFormat="1" applyFont="1" applyFill="1" applyBorder="1" applyAlignment="1">
      <alignment horizontal="center" vertical="center" wrapText="1"/>
    </xf>
    <xf numFmtId="166" fontId="6" fillId="0" borderId="25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166" fontId="6" fillId="2" borderId="27" xfId="0" applyNumberFormat="1" applyFont="1" applyFill="1" applyBorder="1" applyAlignment="1">
      <alignment horizontal="center" vertical="center" wrapText="1"/>
    </xf>
    <xf numFmtId="166" fontId="6" fillId="0" borderId="28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166" fontId="6" fillId="2" borderId="30" xfId="0" applyNumberFormat="1" applyFont="1" applyFill="1" applyBorder="1" applyAlignment="1">
      <alignment horizontal="center" vertical="center" wrapText="1"/>
    </xf>
    <xf numFmtId="166" fontId="6" fillId="0" borderId="31" xfId="0" applyNumberFormat="1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 wrapText="1"/>
    </xf>
    <xf numFmtId="166" fontId="6" fillId="2" borderId="32" xfId="0" applyNumberFormat="1" applyFont="1" applyFill="1" applyBorder="1" applyAlignment="1">
      <alignment horizontal="center" vertical="center" wrapText="1"/>
    </xf>
    <xf numFmtId="166" fontId="6" fillId="0" borderId="33" xfId="0" applyNumberFormat="1" applyFont="1" applyBorder="1" applyAlignment="1">
      <alignment horizontal="center" vertical="center" wrapText="1"/>
    </xf>
    <xf numFmtId="166" fontId="6" fillId="0" borderId="34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6" fontId="6" fillId="2" borderId="10" xfId="0" applyNumberFormat="1" applyFont="1" applyFill="1" applyBorder="1" applyAlignment="1">
      <alignment horizontal="center" vertical="center" wrapText="1"/>
    </xf>
    <xf numFmtId="166" fontId="6" fillId="0" borderId="3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166" fontId="6" fillId="2" borderId="12" xfId="0" applyNumberFormat="1" applyFont="1" applyFill="1" applyBorder="1" applyAlignment="1">
      <alignment horizontal="center" vertical="center" wrapText="1"/>
    </xf>
    <xf numFmtId="166" fontId="6" fillId="0" borderId="19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9" fillId="4" borderId="16" xfId="0" applyNumberFormat="1" applyFont="1" applyFill="1" applyBorder="1" applyAlignment="1">
      <alignment horizontal="center" vertical="center" wrapText="1"/>
    </xf>
    <xf numFmtId="1" fontId="10" fillId="0" borderId="0" xfId="0" applyNumberFormat="1" applyFont="1"/>
    <xf numFmtId="0" fontId="4" fillId="0" borderId="0" xfId="0" applyFont="1" applyAlignment="1">
      <alignment horizontal="center" vertical="center" wrapText="1"/>
    </xf>
    <xf numFmtId="2" fontId="2" fillId="0" borderId="0" xfId="0" applyNumberFormat="1" applyFont="1"/>
    <xf numFmtId="0" fontId="31" fillId="0" borderId="0" xfId="0" applyFont="1" applyAlignment="1">
      <alignment horizontal="center"/>
    </xf>
    <xf numFmtId="0" fontId="31" fillId="0" borderId="38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 wrapText="1"/>
    </xf>
    <xf numFmtId="0" fontId="30" fillId="9" borderId="38" xfId="0" applyFont="1" applyFill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167" fontId="27" fillId="0" borderId="38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168" fontId="28" fillId="0" borderId="38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168" fontId="29" fillId="0" borderId="38" xfId="0" applyNumberFormat="1" applyFont="1" applyBorder="1" applyAlignment="1">
      <alignment horizontal="center" vertical="center"/>
    </xf>
    <xf numFmtId="0" fontId="29" fillId="0" borderId="0" xfId="0" applyFont="1" applyAlignment="1">
      <alignment wrapText="1"/>
    </xf>
    <xf numFmtId="0" fontId="29" fillId="0" borderId="38" xfId="0" applyFont="1" applyBorder="1" applyAlignment="1">
      <alignment horizontal="center" vertical="center" wrapText="1"/>
    </xf>
    <xf numFmtId="168" fontId="36" fillId="0" borderId="38" xfId="0" applyNumberFormat="1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1" fillId="10" borderId="39" xfId="0" applyFont="1" applyFill="1" applyBorder="1" applyAlignment="1">
      <alignment horizontal="center" vertical="center" wrapText="1"/>
    </xf>
    <xf numFmtId="0" fontId="31" fillId="10" borderId="40" xfId="0" applyFont="1" applyFill="1" applyBorder="1" applyAlignment="1">
      <alignment horizontal="center" vertical="center" wrapText="1"/>
    </xf>
    <xf numFmtId="0" fontId="31" fillId="10" borderId="41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center" vertical="center" wrapText="1"/>
    </xf>
  </cellXfs>
  <cellStyles count="6">
    <cellStyle name="Excel Built-in 60% - Accent2 3" xfId="4" xr:uid="{00000000-0005-0000-0000-000034000000}"/>
    <cellStyle name="Excel Built-in 60% - Accent6 2" xfId="3" xr:uid="{00000000-0005-0000-0000-00001B000000}"/>
    <cellStyle name="Excel Built-in Calculation 4" xfId="2" xr:uid="{00000000-0005-0000-0000-000015000000}"/>
    <cellStyle name="Excel Built-in Neutral 5" xfId="5" xr:uid="{00000000-0005-0000-0000-000035000000}"/>
    <cellStyle name="Excel Built-in Output 1" xfId="1" xr:uid="{00000000-0005-0000-0000-000008000000}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008000"/>
      <rgbColor rgb="00000080"/>
      <rgbColor rgb="009C6500"/>
      <rgbColor rgb="00800080"/>
      <rgbColor rgb="00008080"/>
      <rgbColor rgb="00D9D9D9"/>
      <rgbColor rgb="007F7F7F"/>
      <rgbColor rgb="009999FF"/>
      <rgbColor rgb="00993366"/>
      <rgbColor rgb="00F2F2F2"/>
      <rgbColor rgb="00CCFFFF"/>
      <rgbColor rgb="00660066"/>
      <rgbColor rgb="00D99694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9C"/>
      <rgbColor rgb="008EB4E3"/>
      <rgbColor rgb="00FF99CC"/>
      <rgbColor rgb="00CC99FF"/>
      <rgbColor rgb="00FAC090"/>
      <rgbColor rgb="003366FF"/>
      <rgbColor rgb="0033CCCC"/>
      <rgbColor rgb="0092D050"/>
      <rgbColor rgb="00FFCC00"/>
      <rgbColor rgb="00FF9900"/>
      <rgbColor rgb="00FA7D00"/>
      <rgbColor rgb="00558ED5"/>
      <rgbColor rgb="00969696"/>
      <rgbColor rgb="00003366"/>
      <rgbColor rgb="0000B050"/>
      <rgbColor rgb="000D0D0D"/>
      <rgbColor rgb="00333300"/>
      <rgbColor rgb="00CE181E"/>
      <rgbColor rgb="00993366"/>
      <rgbColor rgb="00333399"/>
      <rgbColor rgb="00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137160</xdr:colOff>
      <xdr:row>13</xdr:row>
      <xdr:rowOff>190500</xdr:rowOff>
    </xdr:from>
    <xdr:to>
      <xdr:col>4</xdr:col>
      <xdr:colOff>1546860</xdr:colOff>
      <xdr:row>13</xdr:row>
      <xdr:rowOff>1036320</xdr:rowOff>
    </xdr:to>
    <xdr:pic>
      <xdr:nvPicPr>
        <xdr:cNvPr id="5" name="图片 8">
          <a:extLst>
            <a:ext uri="{FF2B5EF4-FFF2-40B4-BE49-F238E27FC236}">
              <a16:creationId xmlns:a16="http://schemas.microsoft.com/office/drawing/2014/main" id="{A802BED7-A836-45D3-BF81-E4DBA7BE6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708660"/>
          <a:ext cx="1409700" cy="845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76200</xdr:colOff>
      <xdr:row>14</xdr:row>
      <xdr:rowOff>121920</xdr:rowOff>
    </xdr:from>
    <xdr:to>
      <xdr:col>4</xdr:col>
      <xdr:colOff>1546860</xdr:colOff>
      <xdr:row>14</xdr:row>
      <xdr:rowOff>1066800</xdr:rowOff>
    </xdr:to>
    <xdr:pic>
      <xdr:nvPicPr>
        <xdr:cNvPr id="18" name="图片 2">
          <a:extLst>
            <a:ext uri="{FF2B5EF4-FFF2-40B4-BE49-F238E27FC236}">
              <a16:creationId xmlns:a16="http://schemas.microsoft.com/office/drawing/2014/main" id="{97F02FC9-248B-4630-9C1F-9A89FA16E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580" y="1783080"/>
          <a:ext cx="1470660" cy="944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99060</xdr:colOff>
      <xdr:row>16</xdr:row>
      <xdr:rowOff>106680</xdr:rowOff>
    </xdr:from>
    <xdr:to>
      <xdr:col>4</xdr:col>
      <xdr:colOff>1564005</xdr:colOff>
      <xdr:row>16</xdr:row>
      <xdr:rowOff>887095</xdr:rowOff>
    </xdr:to>
    <xdr:pic>
      <xdr:nvPicPr>
        <xdr:cNvPr id="19" name="图片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4420" y="2514600"/>
          <a:ext cx="1464945" cy="7804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129540</xdr:colOff>
      <xdr:row>17</xdr:row>
      <xdr:rowOff>76200</xdr:rowOff>
    </xdr:from>
    <xdr:to>
      <xdr:col>4</xdr:col>
      <xdr:colOff>1563370</xdr:colOff>
      <xdr:row>17</xdr:row>
      <xdr:rowOff>922020</xdr:rowOff>
    </xdr:to>
    <xdr:pic>
      <xdr:nvPicPr>
        <xdr:cNvPr id="20" name="图片 14">
          <a:extLst>
            <a:ext uri="{FF2B5EF4-FFF2-40B4-BE49-F238E27FC236}">
              <a16:creationId xmlns:a16="http://schemas.microsoft.com/office/drawing/2014/main" id="{20DE6F25-236B-4898-9397-BD81EC904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3429000"/>
          <a:ext cx="1433830" cy="8458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106680</xdr:colOff>
      <xdr:row>19</xdr:row>
      <xdr:rowOff>83820</xdr:rowOff>
    </xdr:from>
    <xdr:to>
      <xdr:col>4</xdr:col>
      <xdr:colOff>1504950</xdr:colOff>
      <xdr:row>19</xdr:row>
      <xdr:rowOff>890270</xdr:rowOff>
    </xdr:to>
    <xdr:pic>
      <xdr:nvPicPr>
        <xdr:cNvPr id="21" name="图片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2040" y="4381500"/>
          <a:ext cx="1398270" cy="806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160020</xdr:colOff>
      <xdr:row>20</xdr:row>
      <xdr:rowOff>50454</xdr:rowOff>
    </xdr:from>
    <xdr:to>
      <xdr:col>4</xdr:col>
      <xdr:colOff>1451610</xdr:colOff>
      <xdr:row>20</xdr:row>
      <xdr:rowOff>876300</xdr:rowOff>
    </xdr:to>
    <xdr:pic>
      <xdr:nvPicPr>
        <xdr:cNvPr id="22" name="图片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5380" y="5293014"/>
          <a:ext cx="1291590" cy="825846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144781</xdr:colOff>
      <xdr:row>21</xdr:row>
      <xdr:rowOff>22860</xdr:rowOff>
    </xdr:from>
    <xdr:to>
      <xdr:col>4</xdr:col>
      <xdr:colOff>1410815</xdr:colOff>
      <xdr:row>21</xdr:row>
      <xdr:rowOff>915670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63904C1F-3153-41A6-8AA8-191BE0E916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69" b="13974"/>
        <a:stretch/>
      </xdr:blipFill>
      <xdr:spPr>
        <a:xfrm>
          <a:off x="4930141" y="6210300"/>
          <a:ext cx="1266034" cy="89281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114300</xdr:colOff>
      <xdr:row>23</xdr:row>
      <xdr:rowOff>60540</xdr:rowOff>
    </xdr:from>
    <xdr:to>
      <xdr:col>4</xdr:col>
      <xdr:colOff>1379220</xdr:colOff>
      <xdr:row>23</xdr:row>
      <xdr:rowOff>923925</xdr:rowOff>
    </xdr:to>
    <xdr:pic>
      <xdr:nvPicPr>
        <xdr:cNvPr id="24" name="图片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660" y="7192860"/>
          <a:ext cx="1264920" cy="863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144780</xdr:colOff>
      <xdr:row>24</xdr:row>
      <xdr:rowOff>15240</xdr:rowOff>
    </xdr:from>
    <xdr:to>
      <xdr:col>4</xdr:col>
      <xdr:colOff>1380813</xdr:colOff>
      <xdr:row>24</xdr:row>
      <xdr:rowOff>910590</xdr:rowOff>
    </xdr:to>
    <xdr:pic>
      <xdr:nvPicPr>
        <xdr:cNvPr id="25" name="图片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0140" y="8092440"/>
          <a:ext cx="1236033" cy="895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121920</xdr:colOff>
      <xdr:row>25</xdr:row>
      <xdr:rowOff>60960</xdr:rowOff>
    </xdr:from>
    <xdr:to>
      <xdr:col>4</xdr:col>
      <xdr:colOff>1520190</xdr:colOff>
      <xdr:row>25</xdr:row>
      <xdr:rowOff>897890</xdr:rowOff>
    </xdr:to>
    <xdr:pic>
      <xdr:nvPicPr>
        <xdr:cNvPr id="26" name="图片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0" y="9083040"/>
          <a:ext cx="1398270" cy="8369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381000</xdr:colOff>
      <xdr:row>27</xdr:row>
      <xdr:rowOff>32562</xdr:rowOff>
    </xdr:from>
    <xdr:to>
      <xdr:col>4</xdr:col>
      <xdr:colOff>1203960</xdr:colOff>
      <xdr:row>27</xdr:row>
      <xdr:rowOff>917575</xdr:rowOff>
    </xdr:to>
    <xdr:pic>
      <xdr:nvPicPr>
        <xdr:cNvPr id="27" name="图片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6360" y="9999522"/>
          <a:ext cx="822960" cy="885013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396240</xdr:colOff>
      <xdr:row>29</xdr:row>
      <xdr:rowOff>53340</xdr:rowOff>
    </xdr:from>
    <xdr:to>
      <xdr:col>4</xdr:col>
      <xdr:colOff>1272540</xdr:colOff>
      <xdr:row>29</xdr:row>
      <xdr:rowOff>898997</xdr:rowOff>
    </xdr:to>
    <xdr:pic>
      <xdr:nvPicPr>
        <xdr:cNvPr id="28" name="图片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0965180"/>
          <a:ext cx="876300" cy="845657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7620</xdr:colOff>
      <xdr:row>10</xdr:row>
      <xdr:rowOff>121920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ADDC25A6-9F32-5F11-8AB9-1F53F1068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4"/>
            </a:ext>
          </a:extLst>
        </a:blip>
        <a:stretch>
          <a:fillRect/>
        </a:stretch>
      </xdr:blipFill>
      <xdr:spPr>
        <a:xfrm>
          <a:off x="609600" y="0"/>
          <a:ext cx="11170920" cy="1950720"/>
        </a:xfrm>
        <a:prstGeom prst="rect">
          <a:avLst/>
        </a:prstGeom>
      </xdr:spPr>
    </xdr:pic>
    <xdr:clientData/>
  </xdr:twoCellAnchor>
  <xdr:twoCellAnchor>
    <xdr:from>
      <xdr:col>6</xdr:col>
      <xdr:colOff>1082040</xdr:colOff>
      <xdr:row>2</xdr:row>
      <xdr:rowOff>53340</xdr:rowOff>
    </xdr:from>
    <xdr:to>
      <xdr:col>10</xdr:col>
      <xdr:colOff>350520</xdr:colOff>
      <xdr:row>7</xdr:row>
      <xdr:rowOff>60960</xdr:rowOff>
    </xdr:to>
    <xdr:sp macro="" textlink="">
      <xdr:nvSpPr>
        <xdr:cNvPr id="40" name="Надпись 2">
          <a:extLst>
            <a:ext uri="{FF2B5EF4-FFF2-40B4-BE49-F238E27FC236}">
              <a16:creationId xmlns:a16="http://schemas.microsoft.com/office/drawing/2014/main" id="{B922570F-CFF9-6077-4E78-F3E909533F9E}"/>
            </a:ext>
          </a:extLst>
        </xdr:cNvPr>
        <xdr:cNvSpPr txBox="1">
          <a:spLocks noChangeArrowheads="1"/>
        </xdr:cNvSpPr>
      </xdr:nvSpPr>
      <xdr:spPr bwMode="auto">
        <a:xfrm>
          <a:off x="8183880" y="419100"/>
          <a:ext cx="3329940" cy="9220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ru-RU" sz="900" b="1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ООО «ТД «АЛВЕ»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445043, Самарская обл., г. Тольятти,</a:t>
          </a:r>
          <a:b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Южное ш., дом № 22, комната 6 «А»</a:t>
          </a:r>
          <a:b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900" b="1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ИНН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6320074490, </a:t>
          </a:r>
          <a:r>
            <a:rPr lang="ru-RU" sz="900" b="1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КПП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632001001, </a:t>
          </a:r>
          <a:r>
            <a:rPr lang="ru-RU" sz="900" b="1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ОГРН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1236300012695</a:t>
          </a:r>
          <a:b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</a:br>
          <a:r>
            <a:rPr lang="ru-RU" sz="900" b="1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Тел.: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+7 (937) 665 24 20 </a:t>
          </a:r>
          <a:r>
            <a:rPr lang="ru-RU" sz="900" b="1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Почта: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info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@</a:t>
          </a:r>
          <a:r>
            <a:rPr lang="en-GB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alvetd</a:t>
          </a:r>
          <a:r>
            <a:rPr lang="ru-RU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en-GB" sz="900">
              <a:solidFill>
                <a:srgbClr val="FFFFFF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ru</a:t>
          </a:r>
          <a:endParaRPr lang="ru-RU" sz="14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.galuzinskiy\Downloads\&#1058;&#1088;&#1080;&#1074;&#1077;&#1089;_&#1055;&#1088;&#1072;&#1081;&#1089;-&#1083;&#1080;&#1089;&#1090;1_&#1086;&#1089;&#1085;&#1086;&#1074;&#1085;&#1086;&#1081;_(2023-10-19)%20(1).xls" TargetMode="External"/><Relationship Id="rId1" Type="http://schemas.openxmlformats.org/officeDocument/2006/relationships/externalLinkPath" Target="/Users/d.galuzinskiy/Downloads/&#1058;&#1088;&#1080;&#1074;&#1077;&#1089;_&#1055;&#1088;&#1072;&#1081;&#1089;-&#1083;&#1080;&#1089;&#1090;1_&#1086;&#1089;&#1085;&#1086;&#1074;&#1085;&#1086;&#1081;_(2023-10-19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Бандажи Корсеты"/>
      <sheetName val="Подушки"/>
      <sheetName val="Стельки"/>
      <sheetName val="     ТСР     "/>
      <sheetName val="Массажеры"/>
      <sheetName val="Медтехника"/>
      <sheetName val="Разное"/>
      <sheetName val="ДИСКОНТ"/>
    </sheetNames>
    <sheetDataSet>
      <sheetData sheetId="0">
        <row r="5">
          <cell r="O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O45"/>
  <sheetViews>
    <sheetView topLeftCell="A37" workbookViewId="0">
      <selection activeCell="O38" sqref="O38"/>
    </sheetView>
  </sheetViews>
  <sheetFormatPr defaultColWidth="9" defaultRowHeight="14.4" x14ac:dyDescent="0.3"/>
  <cols>
    <col min="1" max="1" width="2" style="6" customWidth="1"/>
    <col min="2" max="2" width="3.88671875" style="7" customWidth="1"/>
    <col min="3" max="3" width="21.44140625" style="7" customWidth="1"/>
    <col min="4" max="4" width="23.6640625" style="7" customWidth="1"/>
    <col min="5" max="5" width="7.109375" style="7" customWidth="1"/>
    <col min="6" max="6" width="7" style="7" customWidth="1"/>
    <col min="7" max="7" width="8.88671875" style="7" customWidth="1"/>
    <col min="8" max="8" width="10.88671875" style="3" customWidth="1"/>
    <col min="9" max="1023" width="8.6640625" customWidth="1"/>
    <col min="1024" max="1025" width="11.5546875" customWidth="1"/>
  </cols>
  <sheetData>
    <row r="1" spans="1:10" ht="28.95" customHeight="1" x14ac:dyDescent="0.3">
      <c r="B1" s="91" t="s">
        <v>0</v>
      </c>
      <c r="C1" s="91"/>
      <c r="D1" s="91"/>
      <c r="E1" s="91"/>
      <c r="F1" s="91"/>
      <c r="G1" s="91"/>
    </row>
    <row r="2" spans="1:10" s="3" customFormat="1" ht="48.15" customHeight="1" x14ac:dyDescent="0.3">
      <c r="A2" s="7"/>
      <c r="B2" s="92" t="s">
        <v>1</v>
      </c>
      <c r="C2" s="92"/>
      <c r="D2" s="92"/>
      <c r="E2" s="92"/>
      <c r="F2" s="8"/>
      <c r="G2" s="9"/>
      <c r="H2" s="10"/>
    </row>
    <row r="3" spans="1:10" s="4" customFormat="1" ht="37.950000000000003" customHeight="1" x14ac:dyDescent="0.3">
      <c r="A3" s="6"/>
      <c r="B3" s="11" t="s">
        <v>2</v>
      </c>
      <c r="C3" s="12" t="s">
        <v>3</v>
      </c>
      <c r="D3" s="11" t="s">
        <v>4</v>
      </c>
      <c r="E3" s="13" t="s">
        <v>5</v>
      </c>
      <c r="F3" s="14" t="s">
        <v>6</v>
      </c>
      <c r="G3" s="15" t="s">
        <v>7</v>
      </c>
      <c r="H3" s="16"/>
    </row>
    <row r="4" spans="1:10" ht="18.600000000000001" customHeight="1" x14ac:dyDescent="0.3">
      <c r="B4" s="89" t="s">
        <v>8</v>
      </c>
      <c r="C4" s="89"/>
      <c r="D4" s="89"/>
      <c r="E4" s="89"/>
      <c r="F4" s="89"/>
      <c r="G4" s="89"/>
    </row>
    <row r="5" spans="1:10" ht="33.75" customHeight="1" x14ac:dyDescent="0.3">
      <c r="B5" s="17">
        <v>1</v>
      </c>
      <c r="C5" s="18" t="s">
        <v>9</v>
      </c>
      <c r="D5" s="19" t="s">
        <v>10</v>
      </c>
      <c r="E5" s="20">
        <v>560</v>
      </c>
      <c r="F5" s="20">
        <v>1100</v>
      </c>
      <c r="G5" s="21"/>
      <c r="H5" s="22">
        <f t="shared" ref="H5:H43" si="0">G5*E5</f>
        <v>0</v>
      </c>
    </row>
    <row r="6" spans="1:10" ht="15" customHeight="1" x14ac:dyDescent="0.3">
      <c r="B6" s="17">
        <v>2</v>
      </c>
      <c r="C6" s="23" t="s">
        <v>11</v>
      </c>
      <c r="D6" s="24" t="s">
        <v>12</v>
      </c>
      <c r="E6" s="25">
        <v>950</v>
      </c>
      <c r="F6" s="20">
        <v>1800</v>
      </c>
      <c r="G6" s="21"/>
      <c r="H6" s="22">
        <f t="shared" si="0"/>
        <v>0</v>
      </c>
    </row>
    <row r="7" spans="1:10" ht="23.25" customHeight="1" x14ac:dyDescent="0.3">
      <c r="B7" s="17">
        <v>3</v>
      </c>
      <c r="C7" s="18" t="s">
        <v>13</v>
      </c>
      <c r="D7" s="19" t="s">
        <v>14</v>
      </c>
      <c r="E7" s="20">
        <v>777</v>
      </c>
      <c r="F7" s="20">
        <v>1550</v>
      </c>
      <c r="G7" s="21"/>
      <c r="H7" s="22">
        <f t="shared" si="0"/>
        <v>0</v>
      </c>
    </row>
    <row r="8" spans="1:10" ht="21.6" customHeight="1" x14ac:dyDescent="0.3">
      <c r="B8" s="17">
        <v>4</v>
      </c>
      <c r="C8" s="18" t="s">
        <v>15</v>
      </c>
      <c r="D8" s="19" t="s">
        <v>16</v>
      </c>
      <c r="E8" s="20">
        <v>1000</v>
      </c>
      <c r="F8" s="20">
        <f>E8+(E8*1.1)</f>
        <v>2100</v>
      </c>
      <c r="G8" s="21"/>
      <c r="H8" s="22">
        <f t="shared" si="0"/>
        <v>0</v>
      </c>
    </row>
    <row r="9" spans="1:10" ht="15.75" customHeight="1" x14ac:dyDescent="0.3">
      <c r="B9" s="17">
        <v>5</v>
      </c>
      <c r="C9" s="26" t="s">
        <v>17</v>
      </c>
      <c r="D9" s="19" t="s">
        <v>18</v>
      </c>
      <c r="E9" s="20">
        <v>1430</v>
      </c>
      <c r="F9" s="20">
        <v>2720</v>
      </c>
      <c r="G9" s="21"/>
      <c r="H9" s="22">
        <f t="shared" si="0"/>
        <v>0</v>
      </c>
    </row>
    <row r="10" spans="1:10" ht="23.1" customHeight="1" x14ac:dyDescent="0.3">
      <c r="B10" s="17">
        <v>6</v>
      </c>
      <c r="C10" s="26" t="s">
        <v>19</v>
      </c>
      <c r="D10" s="19" t="s">
        <v>20</v>
      </c>
      <c r="E10" s="20">
        <v>1530</v>
      </c>
      <c r="F10" s="20">
        <v>2920</v>
      </c>
      <c r="G10" s="21"/>
      <c r="H10" s="22">
        <f t="shared" si="0"/>
        <v>0</v>
      </c>
    </row>
    <row r="11" spans="1:10" ht="23.85" customHeight="1" x14ac:dyDescent="0.3">
      <c r="B11" s="17">
        <v>8</v>
      </c>
      <c r="C11" s="26" t="s">
        <v>21</v>
      </c>
      <c r="D11" s="19" t="s">
        <v>22</v>
      </c>
      <c r="E11" s="20">
        <v>1740</v>
      </c>
      <c r="F11" s="20">
        <v>3300</v>
      </c>
      <c r="G11" s="21"/>
      <c r="H11" s="22">
        <f t="shared" si="0"/>
        <v>0</v>
      </c>
    </row>
    <row r="12" spans="1:10" ht="13.95" customHeight="1" x14ac:dyDescent="0.3">
      <c r="B12" s="17">
        <v>9</v>
      </c>
      <c r="C12" s="26" t="s">
        <v>23</v>
      </c>
      <c r="D12" s="19" t="s">
        <v>24</v>
      </c>
      <c r="E12" s="20">
        <v>1790</v>
      </c>
      <c r="F12" s="20">
        <v>3380</v>
      </c>
      <c r="G12" s="21"/>
      <c r="H12" s="22">
        <f t="shared" si="0"/>
        <v>0</v>
      </c>
    </row>
    <row r="13" spans="1:10" ht="25.5" customHeight="1" x14ac:dyDescent="0.3">
      <c r="B13" s="17">
        <v>10</v>
      </c>
      <c r="C13" s="18" t="s">
        <v>25</v>
      </c>
      <c r="D13" s="19" t="s">
        <v>26</v>
      </c>
      <c r="E13" s="20">
        <v>1570</v>
      </c>
      <c r="F13" s="20">
        <v>2980</v>
      </c>
      <c r="G13" s="21"/>
      <c r="H13" s="22">
        <f t="shared" si="0"/>
        <v>0</v>
      </c>
    </row>
    <row r="14" spans="1:10" ht="16.95" customHeight="1" x14ac:dyDescent="0.3">
      <c r="B14" s="17">
        <v>11</v>
      </c>
      <c r="C14" s="26" t="s">
        <v>27</v>
      </c>
      <c r="D14" s="19" t="s">
        <v>28</v>
      </c>
      <c r="E14" s="20">
        <v>1550</v>
      </c>
      <c r="F14" s="20">
        <v>3100</v>
      </c>
      <c r="G14" s="21"/>
      <c r="H14" s="22">
        <f t="shared" si="0"/>
        <v>0</v>
      </c>
    </row>
    <row r="15" spans="1:10" ht="13.35" customHeight="1" x14ac:dyDescent="0.3">
      <c r="B15" s="17">
        <v>12</v>
      </c>
      <c r="C15" s="26" t="s">
        <v>29</v>
      </c>
      <c r="D15" s="19" t="s">
        <v>30</v>
      </c>
      <c r="E15" s="20">
        <v>1755</v>
      </c>
      <c r="F15" s="20">
        <v>3340</v>
      </c>
      <c r="G15" s="21"/>
      <c r="H15" s="22">
        <f t="shared" si="0"/>
        <v>0</v>
      </c>
      <c r="I15" s="1"/>
      <c r="J15" s="1"/>
    </row>
    <row r="16" spans="1:10" ht="28.95" customHeight="1" x14ac:dyDescent="0.3">
      <c r="B16" s="17">
        <v>13</v>
      </c>
      <c r="C16" s="18" t="s">
        <v>31</v>
      </c>
      <c r="D16" s="19" t="s">
        <v>32</v>
      </c>
      <c r="E16" s="20">
        <v>1985</v>
      </c>
      <c r="F16" s="20">
        <v>3780</v>
      </c>
      <c r="G16" s="27"/>
      <c r="H16" s="22">
        <f t="shared" si="0"/>
        <v>0</v>
      </c>
    </row>
    <row r="17" spans="1:8" ht="36.75" customHeight="1" x14ac:dyDescent="0.3">
      <c r="B17" s="17">
        <v>14</v>
      </c>
      <c r="C17" s="18" t="s">
        <v>33</v>
      </c>
      <c r="D17" s="19" t="s">
        <v>22</v>
      </c>
      <c r="E17" s="20">
        <v>2200</v>
      </c>
      <c r="F17" s="20">
        <v>4100</v>
      </c>
      <c r="G17" s="21"/>
      <c r="H17" s="22">
        <f t="shared" si="0"/>
        <v>0</v>
      </c>
    </row>
    <row r="18" spans="1:8" ht="22.35" customHeight="1" x14ac:dyDescent="0.3">
      <c r="B18" s="17">
        <v>15</v>
      </c>
      <c r="C18" s="18" t="s">
        <v>34</v>
      </c>
      <c r="D18" s="19" t="s">
        <v>35</v>
      </c>
      <c r="E18" s="20">
        <v>1580</v>
      </c>
      <c r="F18" s="20">
        <v>3000</v>
      </c>
      <c r="G18" s="21"/>
      <c r="H18" s="22">
        <f t="shared" si="0"/>
        <v>0</v>
      </c>
    </row>
    <row r="19" spans="1:8" ht="29.4" customHeight="1" x14ac:dyDescent="0.3">
      <c r="B19" s="17">
        <v>16</v>
      </c>
      <c r="C19" s="18" t="s">
        <v>36</v>
      </c>
      <c r="D19" s="19" t="s">
        <v>37</v>
      </c>
      <c r="E19" s="20">
        <v>1610</v>
      </c>
      <c r="F19" s="20">
        <v>3180</v>
      </c>
      <c r="G19" s="21"/>
      <c r="H19" s="22">
        <f t="shared" si="0"/>
        <v>0</v>
      </c>
    </row>
    <row r="20" spans="1:8" ht="36" customHeight="1" x14ac:dyDescent="0.3">
      <c r="B20" s="17">
        <v>17</v>
      </c>
      <c r="C20" s="26" t="s">
        <v>38</v>
      </c>
      <c r="D20" s="19" t="s">
        <v>39</v>
      </c>
      <c r="E20" s="20">
        <v>1690</v>
      </c>
      <c r="F20" s="20">
        <v>3300</v>
      </c>
      <c r="G20" s="21"/>
      <c r="H20" s="22">
        <f t="shared" si="0"/>
        <v>0</v>
      </c>
    </row>
    <row r="21" spans="1:8" ht="34.5" customHeight="1" x14ac:dyDescent="0.3">
      <c r="B21" s="17">
        <v>18</v>
      </c>
      <c r="C21" s="18" t="s">
        <v>40</v>
      </c>
      <c r="D21" s="19" t="s">
        <v>41</v>
      </c>
      <c r="E21" s="20">
        <v>1750</v>
      </c>
      <c r="F21" s="20">
        <v>3500</v>
      </c>
      <c r="G21" s="21"/>
      <c r="H21" s="22">
        <f t="shared" si="0"/>
        <v>0</v>
      </c>
    </row>
    <row r="22" spans="1:8" ht="36.75" customHeight="1" x14ac:dyDescent="0.3">
      <c r="B22" s="17">
        <v>19</v>
      </c>
      <c r="C22" s="18" t="s">
        <v>42</v>
      </c>
      <c r="D22" s="19" t="s">
        <v>43</v>
      </c>
      <c r="E22" s="20">
        <v>1950</v>
      </c>
      <c r="F22" s="20">
        <v>3860</v>
      </c>
      <c r="G22" s="21"/>
      <c r="H22" s="22">
        <f t="shared" si="0"/>
        <v>0</v>
      </c>
    </row>
    <row r="23" spans="1:8" s="5" customFormat="1" ht="16.350000000000001" customHeight="1" x14ac:dyDescent="0.3">
      <c r="A23" s="28"/>
      <c r="B23" s="90" t="s">
        <v>44</v>
      </c>
      <c r="C23" s="90"/>
      <c r="D23" s="90"/>
      <c r="E23" s="90"/>
      <c r="F23" s="90"/>
      <c r="G23" s="90"/>
      <c r="H23" s="22">
        <f t="shared" si="0"/>
        <v>0</v>
      </c>
    </row>
    <row r="24" spans="1:8" ht="31.95" customHeight="1" x14ac:dyDescent="0.3">
      <c r="B24" s="29">
        <v>20</v>
      </c>
      <c r="C24" s="30" t="s">
        <v>45</v>
      </c>
      <c r="D24" s="31" t="s">
        <v>46</v>
      </c>
      <c r="E24" s="32">
        <v>925</v>
      </c>
      <c r="F24" s="32">
        <v>1800</v>
      </c>
      <c r="G24" s="33"/>
      <c r="H24" s="22">
        <f t="shared" si="0"/>
        <v>0</v>
      </c>
    </row>
    <row r="25" spans="1:8" ht="24" customHeight="1" x14ac:dyDescent="0.3">
      <c r="B25" s="17">
        <v>21</v>
      </c>
      <c r="C25" s="18" t="s">
        <v>47</v>
      </c>
      <c r="D25" s="19" t="s">
        <v>48</v>
      </c>
      <c r="E25" s="20">
        <v>725</v>
      </c>
      <c r="F25" s="20">
        <v>1450</v>
      </c>
      <c r="G25" s="21"/>
      <c r="H25" s="22">
        <f t="shared" si="0"/>
        <v>0</v>
      </c>
    </row>
    <row r="26" spans="1:8" ht="24.75" customHeight="1" x14ac:dyDescent="0.3">
      <c r="B26" s="17">
        <v>22</v>
      </c>
      <c r="C26" s="23" t="s">
        <v>49</v>
      </c>
      <c r="D26" s="24" t="s">
        <v>50</v>
      </c>
      <c r="E26" s="25">
        <v>850</v>
      </c>
      <c r="F26" s="20">
        <v>1780</v>
      </c>
      <c r="G26" s="21"/>
      <c r="H26" s="22">
        <f t="shared" si="0"/>
        <v>0</v>
      </c>
    </row>
    <row r="27" spans="1:8" ht="24.75" customHeight="1" x14ac:dyDescent="0.3">
      <c r="B27" s="17">
        <v>23</v>
      </c>
      <c r="C27" s="26" t="s">
        <v>51</v>
      </c>
      <c r="D27" s="24" t="s">
        <v>52</v>
      </c>
      <c r="E27" s="25">
        <v>1395</v>
      </c>
      <c r="F27" s="20">
        <v>2200</v>
      </c>
      <c r="G27" s="21"/>
      <c r="H27" s="22">
        <f t="shared" si="0"/>
        <v>0</v>
      </c>
    </row>
    <row r="28" spans="1:8" ht="15" customHeight="1" x14ac:dyDescent="0.3">
      <c r="B28" s="17">
        <v>24</v>
      </c>
      <c r="C28" s="18" t="s">
        <v>53</v>
      </c>
      <c r="D28" s="19" t="s">
        <v>54</v>
      </c>
      <c r="E28" s="20">
        <v>630</v>
      </c>
      <c r="F28" s="20">
        <f>E28+(E28*1.1)</f>
        <v>1323</v>
      </c>
      <c r="G28" s="21"/>
      <c r="H28" s="22">
        <f t="shared" si="0"/>
        <v>0</v>
      </c>
    </row>
    <row r="29" spans="1:8" ht="32.4" customHeight="1" x14ac:dyDescent="0.3">
      <c r="B29" s="17">
        <v>25</v>
      </c>
      <c r="C29" s="18" t="s">
        <v>55</v>
      </c>
      <c r="D29" s="19" t="s">
        <v>56</v>
      </c>
      <c r="E29" s="20">
        <v>690</v>
      </c>
      <c r="F29" s="20">
        <v>1320</v>
      </c>
      <c r="G29" s="21"/>
      <c r="H29" s="22">
        <f t="shared" si="0"/>
        <v>0</v>
      </c>
    </row>
    <row r="30" spans="1:8" ht="60" customHeight="1" x14ac:dyDescent="0.3">
      <c r="B30" s="17">
        <v>26</v>
      </c>
      <c r="C30" s="18" t="s">
        <v>57</v>
      </c>
      <c r="D30" s="19" t="s">
        <v>56</v>
      </c>
      <c r="E30" s="20">
        <v>690</v>
      </c>
      <c r="F30" s="20">
        <v>1320</v>
      </c>
      <c r="G30" s="21"/>
      <c r="H30" s="22">
        <f t="shared" si="0"/>
        <v>0</v>
      </c>
    </row>
    <row r="31" spans="1:8" ht="60" customHeight="1" x14ac:dyDescent="0.3">
      <c r="B31" s="17">
        <v>27</v>
      </c>
      <c r="C31" s="18" t="s">
        <v>58</v>
      </c>
      <c r="D31" s="19" t="s">
        <v>56</v>
      </c>
      <c r="E31" s="20">
        <v>888</v>
      </c>
      <c r="F31" s="20">
        <v>1650</v>
      </c>
      <c r="G31" s="21"/>
      <c r="H31" s="22">
        <f t="shared" si="0"/>
        <v>0</v>
      </c>
    </row>
    <row r="32" spans="1:8" s="5" customFormat="1" ht="15" customHeight="1" x14ac:dyDescent="0.3">
      <c r="A32" s="28"/>
      <c r="B32" s="89" t="s">
        <v>59</v>
      </c>
      <c r="C32" s="89"/>
      <c r="D32" s="89"/>
      <c r="E32" s="89"/>
      <c r="F32" s="89"/>
      <c r="G32" s="89"/>
      <c r="H32" s="22">
        <f t="shared" si="0"/>
        <v>0</v>
      </c>
    </row>
    <row r="33" spans="1:15" ht="25.35" customHeight="1" x14ac:dyDescent="0.3">
      <c r="B33" s="34">
        <v>28</v>
      </c>
      <c r="C33" s="35" t="s">
        <v>60</v>
      </c>
      <c r="D33" s="36" t="s">
        <v>61</v>
      </c>
      <c r="E33" s="37">
        <v>530</v>
      </c>
      <c r="F33" s="37">
        <v>1000</v>
      </c>
      <c r="G33" s="38"/>
      <c r="H33" s="22">
        <f t="shared" si="0"/>
        <v>0</v>
      </c>
    </row>
    <row r="34" spans="1:15" ht="24" customHeight="1" x14ac:dyDescent="0.3">
      <c r="B34" s="39">
        <v>29</v>
      </c>
      <c r="C34" s="40" t="s">
        <v>62</v>
      </c>
      <c r="D34" s="41" t="s">
        <v>63</v>
      </c>
      <c r="E34" s="42">
        <v>380</v>
      </c>
      <c r="F34" s="42">
        <v>720</v>
      </c>
      <c r="G34" s="43"/>
      <c r="H34" s="22">
        <f t="shared" si="0"/>
        <v>0</v>
      </c>
    </row>
    <row r="35" spans="1:15" ht="35.4" customHeight="1" x14ac:dyDescent="0.3">
      <c r="B35" s="39">
        <v>30</v>
      </c>
      <c r="C35" s="40" t="s">
        <v>64</v>
      </c>
      <c r="D35" s="41" t="s">
        <v>61</v>
      </c>
      <c r="E35" s="42">
        <v>530</v>
      </c>
      <c r="F35" s="42">
        <v>1000</v>
      </c>
      <c r="G35" s="43"/>
      <c r="H35" s="22">
        <f t="shared" si="0"/>
        <v>0</v>
      </c>
    </row>
    <row r="36" spans="1:15" ht="39.75" customHeight="1" x14ac:dyDescent="0.3">
      <c r="B36" s="44">
        <v>31</v>
      </c>
      <c r="C36" s="45" t="s">
        <v>65</v>
      </c>
      <c r="D36" s="46" t="s">
        <v>63</v>
      </c>
      <c r="E36" s="47">
        <v>380</v>
      </c>
      <c r="F36" s="47">
        <v>720</v>
      </c>
      <c r="G36" s="48"/>
      <c r="H36" s="22">
        <f t="shared" si="0"/>
        <v>0</v>
      </c>
    </row>
    <row r="37" spans="1:15" s="5" customFormat="1" ht="18.75" customHeight="1" x14ac:dyDescent="0.3">
      <c r="A37" s="28"/>
      <c r="B37" s="89" t="s">
        <v>66</v>
      </c>
      <c r="C37" s="89"/>
      <c r="D37" s="89"/>
      <c r="E37" s="89"/>
      <c r="F37" s="89"/>
      <c r="G37" s="89"/>
      <c r="H37" s="22">
        <f t="shared" si="0"/>
        <v>0</v>
      </c>
    </row>
    <row r="38" spans="1:15" ht="47.25" customHeight="1" x14ac:dyDescent="0.3">
      <c r="B38" s="29">
        <v>32</v>
      </c>
      <c r="C38" s="49" t="s">
        <v>67</v>
      </c>
      <c r="D38" s="50" t="s">
        <v>68</v>
      </c>
      <c r="E38" s="51">
        <v>3520</v>
      </c>
      <c r="F38" s="51">
        <v>5630</v>
      </c>
      <c r="G38" s="52"/>
      <c r="H38" s="22">
        <f t="shared" si="0"/>
        <v>0</v>
      </c>
    </row>
    <row r="39" spans="1:15" ht="51" customHeight="1" x14ac:dyDescent="0.3">
      <c r="B39" s="17">
        <v>33</v>
      </c>
      <c r="C39" s="18" t="s">
        <v>69</v>
      </c>
      <c r="D39" s="19" t="s">
        <v>70</v>
      </c>
      <c r="E39" s="20">
        <v>5610</v>
      </c>
      <c r="F39" s="20">
        <v>8970</v>
      </c>
      <c r="G39" s="53"/>
      <c r="H39" s="22">
        <f t="shared" si="0"/>
        <v>0</v>
      </c>
    </row>
    <row r="40" spans="1:15" ht="44.25" customHeight="1" x14ac:dyDescent="0.3">
      <c r="B40" s="54">
        <v>34</v>
      </c>
      <c r="C40" s="18" t="s">
        <v>71</v>
      </c>
      <c r="D40" s="55" t="s">
        <v>72</v>
      </c>
      <c r="E40" s="56">
        <v>5635</v>
      </c>
      <c r="F40" s="56">
        <v>9010</v>
      </c>
      <c r="G40" s="57"/>
      <c r="H40" s="22">
        <f t="shared" si="0"/>
        <v>0</v>
      </c>
    </row>
    <row r="41" spans="1:15" ht="61.95" customHeight="1" x14ac:dyDescent="0.3">
      <c r="B41" s="58">
        <v>35</v>
      </c>
      <c r="C41" s="59" t="s">
        <v>73</v>
      </c>
      <c r="D41" s="60" t="s">
        <v>74</v>
      </c>
      <c r="E41" s="61">
        <v>5050</v>
      </c>
      <c r="F41" s="61">
        <v>8080</v>
      </c>
      <c r="G41" s="62"/>
      <c r="H41" s="22">
        <f t="shared" si="0"/>
        <v>0</v>
      </c>
    </row>
    <row r="42" spans="1:15" ht="20.25" customHeight="1" x14ac:dyDescent="0.3">
      <c r="B42" s="90" t="s">
        <v>75</v>
      </c>
      <c r="C42" s="90"/>
      <c r="D42" s="90"/>
      <c r="E42" s="90"/>
      <c r="F42" s="90"/>
      <c r="G42" s="90"/>
      <c r="H42" s="22">
        <f t="shared" si="0"/>
        <v>0</v>
      </c>
    </row>
    <row r="43" spans="1:15" ht="27" customHeight="1" x14ac:dyDescent="0.3">
      <c r="B43" s="63">
        <v>36</v>
      </c>
      <c r="C43" s="64" t="s">
        <v>76</v>
      </c>
      <c r="D43" s="64"/>
      <c r="E43" s="65">
        <v>150</v>
      </c>
      <c r="F43" s="65">
        <v>320</v>
      </c>
      <c r="G43" s="66"/>
      <c r="H43" s="22">
        <f t="shared" si="0"/>
        <v>0</v>
      </c>
    </row>
    <row r="44" spans="1:15" ht="54" customHeight="1" x14ac:dyDescent="0.3">
      <c r="B44" s="67"/>
      <c r="C44" s="67"/>
      <c r="D44" s="67"/>
      <c r="E44" s="67"/>
      <c r="F44" s="67"/>
      <c r="G44" s="68" t="s">
        <v>77</v>
      </c>
      <c r="H44" s="69">
        <f>SUM(H5:H43)</f>
        <v>0</v>
      </c>
    </row>
    <row r="45" spans="1:15" s="3" customFormat="1" ht="36.6" customHeight="1" x14ac:dyDescent="0.3">
      <c r="A45" s="7"/>
      <c r="B45" s="70"/>
      <c r="C45" s="7"/>
      <c r="D45" s="7"/>
      <c r="E45" s="7"/>
      <c r="F45" s="7"/>
      <c r="G45" s="7"/>
      <c r="O45" s="71"/>
    </row>
  </sheetData>
  <mergeCells count="7">
    <mergeCell ref="B37:G37"/>
    <mergeCell ref="B42:G42"/>
    <mergeCell ref="B1:G1"/>
    <mergeCell ref="B2:E2"/>
    <mergeCell ref="B4:G4"/>
    <mergeCell ref="B23:G23"/>
    <mergeCell ref="B32:G32"/>
  </mergeCells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FBDD3-45DA-49BE-BE4B-083B288A75D0}">
  <dimension ref="B12:O36"/>
  <sheetViews>
    <sheetView tabSelected="1" workbookViewId="0">
      <selection activeCell="H30" sqref="H30"/>
    </sheetView>
  </sheetViews>
  <sheetFormatPr defaultRowHeight="14.4" x14ac:dyDescent="0.3"/>
  <cols>
    <col min="3" max="3" width="36.5546875" customWidth="1"/>
    <col min="4" max="4" width="15.44140625" customWidth="1"/>
    <col min="5" max="5" width="24.21875" customWidth="1"/>
    <col min="6" max="6" width="9.5546875" bestFit="1" customWidth="1"/>
    <col min="7" max="7" width="16.77734375" customWidth="1"/>
    <col min="9" max="9" width="18.21875" bestFit="1" customWidth="1"/>
    <col min="10" max="10" width="15.33203125" bestFit="1" customWidth="1"/>
  </cols>
  <sheetData>
    <row r="12" spans="2:15" ht="26.4" x14ac:dyDescent="0.3">
      <c r="B12" s="73" t="s">
        <v>79</v>
      </c>
      <c r="C12" s="73" t="s">
        <v>80</v>
      </c>
      <c r="D12" s="73" t="s">
        <v>78</v>
      </c>
      <c r="E12" s="73" t="s">
        <v>93</v>
      </c>
      <c r="F12" s="73" t="s">
        <v>94</v>
      </c>
      <c r="G12" s="73" t="s">
        <v>97</v>
      </c>
      <c r="H12" s="73" t="s">
        <v>98</v>
      </c>
      <c r="I12" s="73" t="s">
        <v>95</v>
      </c>
      <c r="J12" s="74" t="s">
        <v>6</v>
      </c>
      <c r="K12" s="74" t="s">
        <v>96</v>
      </c>
      <c r="L12" s="72"/>
      <c r="M12" s="72"/>
      <c r="N12" s="72"/>
      <c r="O12" s="72"/>
    </row>
    <row r="13" spans="2:15" ht="21" customHeight="1" x14ac:dyDescent="0.3">
      <c r="B13" s="93" t="s">
        <v>126</v>
      </c>
      <c r="C13" s="94"/>
      <c r="D13" s="94"/>
      <c r="E13" s="94"/>
      <c r="F13" s="94"/>
      <c r="G13" s="94"/>
      <c r="H13" s="94"/>
      <c r="I13" s="94"/>
      <c r="J13" s="94"/>
      <c r="K13" s="95"/>
      <c r="L13" s="72"/>
      <c r="M13" s="72"/>
      <c r="N13" s="72"/>
      <c r="O13" s="72"/>
    </row>
    <row r="14" spans="2:15" ht="81" customHeight="1" x14ac:dyDescent="0.3">
      <c r="B14" s="75" t="s">
        <v>81</v>
      </c>
      <c r="C14" s="76" t="s">
        <v>99</v>
      </c>
      <c r="D14" s="77" t="s">
        <v>100</v>
      </c>
      <c r="E14" s="78"/>
      <c r="F14" s="78">
        <v>10</v>
      </c>
      <c r="G14" s="82">
        <v>1586</v>
      </c>
      <c r="H14" s="81"/>
      <c r="I14" s="82">
        <f>H14*G14</f>
        <v>0</v>
      </c>
      <c r="J14" s="82">
        <v>3000</v>
      </c>
      <c r="K14" s="79">
        <f>J14/G14-1</f>
        <v>0.89155107187894078</v>
      </c>
    </row>
    <row r="15" spans="2:15" ht="74.400000000000006" customHeight="1" x14ac:dyDescent="0.3">
      <c r="B15" s="75" t="s">
        <v>82</v>
      </c>
      <c r="C15" s="76" t="s">
        <v>102</v>
      </c>
      <c r="D15" s="77" t="s">
        <v>101</v>
      </c>
      <c r="E15" s="78"/>
      <c r="F15" s="78">
        <v>10</v>
      </c>
      <c r="G15" s="82">
        <v>1830</v>
      </c>
      <c r="H15" s="81"/>
      <c r="I15" s="82">
        <f t="shared" ref="I15:I30" si="0">H15*G15</f>
        <v>0</v>
      </c>
      <c r="J15" s="82">
        <v>3000</v>
      </c>
      <c r="K15" s="79">
        <f t="shared" ref="K15:K30" si="1">J15/G15-1</f>
        <v>0.63934426229508201</v>
      </c>
    </row>
    <row r="16" spans="2:15" ht="21" customHeight="1" x14ac:dyDescent="0.3">
      <c r="B16" s="93" t="s">
        <v>125</v>
      </c>
      <c r="C16" s="94"/>
      <c r="D16" s="94"/>
      <c r="E16" s="94"/>
      <c r="F16" s="94"/>
      <c r="G16" s="94"/>
      <c r="H16" s="94"/>
      <c r="I16" s="94"/>
      <c r="J16" s="94"/>
      <c r="K16" s="95"/>
    </row>
    <row r="17" spans="2:11" ht="74.400000000000006" customHeight="1" x14ac:dyDescent="0.3">
      <c r="B17" s="75" t="s">
        <v>83</v>
      </c>
      <c r="C17" s="76" t="s">
        <v>104</v>
      </c>
      <c r="D17" s="77" t="s">
        <v>103</v>
      </c>
      <c r="E17" s="78"/>
      <c r="F17" s="78">
        <v>10</v>
      </c>
      <c r="G17" s="82">
        <v>1383</v>
      </c>
      <c r="H17" s="81"/>
      <c r="I17" s="82">
        <f t="shared" si="0"/>
        <v>0</v>
      </c>
      <c r="J17" s="82">
        <v>3000</v>
      </c>
      <c r="K17" s="79">
        <f t="shared" si="1"/>
        <v>1.1691973969631237</v>
      </c>
    </row>
    <row r="18" spans="2:11" ht="74.400000000000006" customHeight="1" x14ac:dyDescent="0.3">
      <c r="B18" s="75" t="s">
        <v>84</v>
      </c>
      <c r="C18" s="76" t="s">
        <v>105</v>
      </c>
      <c r="D18" s="77" t="s">
        <v>106</v>
      </c>
      <c r="E18" s="78"/>
      <c r="F18" s="78">
        <v>10</v>
      </c>
      <c r="G18" s="82">
        <v>1505</v>
      </c>
      <c r="H18" s="81"/>
      <c r="I18" s="82">
        <f t="shared" si="0"/>
        <v>0</v>
      </c>
      <c r="J18" s="82">
        <v>3000</v>
      </c>
      <c r="K18" s="79">
        <f t="shared" si="1"/>
        <v>0.99335548172757471</v>
      </c>
    </row>
    <row r="19" spans="2:11" ht="21" customHeight="1" x14ac:dyDescent="0.3">
      <c r="B19" s="93" t="s">
        <v>124</v>
      </c>
      <c r="C19" s="94"/>
      <c r="D19" s="94"/>
      <c r="E19" s="94"/>
      <c r="F19" s="94"/>
      <c r="G19" s="94"/>
      <c r="H19" s="94"/>
      <c r="I19" s="94"/>
      <c r="J19" s="94"/>
      <c r="K19" s="95"/>
    </row>
    <row r="20" spans="2:11" ht="74.400000000000006" customHeight="1" x14ac:dyDescent="0.3">
      <c r="B20" s="75" t="s">
        <v>85</v>
      </c>
      <c r="C20" s="76" t="s">
        <v>107</v>
      </c>
      <c r="D20" s="77" t="s">
        <v>108</v>
      </c>
      <c r="E20" s="78"/>
      <c r="F20" s="78">
        <v>10</v>
      </c>
      <c r="G20" s="82">
        <v>1464</v>
      </c>
      <c r="H20" s="81"/>
      <c r="I20" s="82">
        <f t="shared" si="0"/>
        <v>0</v>
      </c>
      <c r="J20" s="82">
        <v>3000</v>
      </c>
      <c r="K20" s="79">
        <f t="shared" si="1"/>
        <v>1.0491803278688523</v>
      </c>
    </row>
    <row r="21" spans="2:11" ht="74.400000000000006" customHeight="1" x14ac:dyDescent="0.3">
      <c r="B21" s="75" t="s">
        <v>86</v>
      </c>
      <c r="C21" s="76" t="s">
        <v>99</v>
      </c>
      <c r="D21" s="77" t="s">
        <v>109</v>
      </c>
      <c r="E21" s="78"/>
      <c r="F21" s="78">
        <v>10</v>
      </c>
      <c r="G21" s="82">
        <v>1668</v>
      </c>
      <c r="H21" s="81"/>
      <c r="I21" s="82">
        <f t="shared" si="0"/>
        <v>0</v>
      </c>
      <c r="J21" s="82">
        <v>3000</v>
      </c>
      <c r="K21" s="79">
        <f t="shared" si="1"/>
        <v>0.79856115107913661</v>
      </c>
    </row>
    <row r="22" spans="2:11" ht="74.400000000000006" customHeight="1" x14ac:dyDescent="0.3">
      <c r="B22" s="75" t="s">
        <v>87</v>
      </c>
      <c r="C22" s="76" t="s">
        <v>110</v>
      </c>
      <c r="D22" s="77" t="s">
        <v>109</v>
      </c>
      <c r="E22" s="78"/>
      <c r="F22" s="78">
        <v>10</v>
      </c>
      <c r="G22" s="82">
        <v>1668</v>
      </c>
      <c r="H22" s="81"/>
      <c r="I22" s="82">
        <f t="shared" si="0"/>
        <v>0</v>
      </c>
      <c r="J22" s="82">
        <v>3000</v>
      </c>
      <c r="K22" s="79">
        <f t="shared" si="1"/>
        <v>0.79856115107913661</v>
      </c>
    </row>
    <row r="23" spans="2:11" ht="21" customHeight="1" x14ac:dyDescent="0.3">
      <c r="B23" s="93" t="s">
        <v>121</v>
      </c>
      <c r="C23" s="94"/>
      <c r="D23" s="94"/>
      <c r="E23" s="94"/>
      <c r="F23" s="94"/>
      <c r="G23" s="94"/>
      <c r="H23" s="94"/>
      <c r="I23" s="94"/>
      <c r="J23" s="94"/>
      <c r="K23" s="95"/>
    </row>
    <row r="24" spans="2:11" ht="74.400000000000006" customHeight="1" x14ac:dyDescent="0.3">
      <c r="B24" s="75" t="s">
        <v>88</v>
      </c>
      <c r="C24" s="76" t="s">
        <v>111</v>
      </c>
      <c r="D24" s="77" t="s">
        <v>112</v>
      </c>
      <c r="E24" s="78"/>
      <c r="F24" s="78">
        <v>10</v>
      </c>
      <c r="G24" s="82">
        <v>1017</v>
      </c>
      <c r="H24" s="81"/>
      <c r="I24" s="82">
        <f t="shared" si="0"/>
        <v>0</v>
      </c>
      <c r="J24" s="82">
        <v>1800</v>
      </c>
      <c r="K24" s="79">
        <f t="shared" si="1"/>
        <v>0.76991150442477885</v>
      </c>
    </row>
    <row r="25" spans="2:11" ht="74.400000000000006" customHeight="1" x14ac:dyDescent="0.3">
      <c r="B25" s="75" t="s">
        <v>89</v>
      </c>
      <c r="C25" s="76" t="s">
        <v>113</v>
      </c>
      <c r="D25" s="77" t="s">
        <v>114</v>
      </c>
      <c r="E25" s="78"/>
      <c r="F25" s="78">
        <v>10</v>
      </c>
      <c r="G25" s="82">
        <v>1180</v>
      </c>
      <c r="H25" s="81"/>
      <c r="I25" s="82">
        <f t="shared" si="0"/>
        <v>0</v>
      </c>
      <c r="J25" s="82">
        <v>1800</v>
      </c>
      <c r="K25" s="79">
        <f t="shared" si="1"/>
        <v>0.52542372881355925</v>
      </c>
    </row>
    <row r="26" spans="2:11" ht="74.400000000000006" customHeight="1" x14ac:dyDescent="0.3">
      <c r="B26" s="75" t="s">
        <v>90</v>
      </c>
      <c r="C26" s="76" t="s">
        <v>115</v>
      </c>
      <c r="D26" s="77" t="s">
        <v>114</v>
      </c>
      <c r="E26" s="78"/>
      <c r="F26" s="78">
        <v>10</v>
      </c>
      <c r="G26" s="82">
        <v>1180</v>
      </c>
      <c r="H26" s="81"/>
      <c r="I26" s="82">
        <f t="shared" si="0"/>
        <v>0</v>
      </c>
      <c r="J26" s="82">
        <v>1800</v>
      </c>
      <c r="K26" s="79">
        <f t="shared" si="1"/>
        <v>0.52542372881355925</v>
      </c>
    </row>
    <row r="27" spans="2:11" ht="21" customHeight="1" x14ac:dyDescent="0.3">
      <c r="B27" s="93" t="s">
        <v>122</v>
      </c>
      <c r="C27" s="94"/>
      <c r="D27" s="94"/>
      <c r="E27" s="94"/>
      <c r="F27" s="94"/>
      <c r="G27" s="94"/>
      <c r="H27" s="94"/>
      <c r="I27" s="94"/>
      <c r="J27" s="94"/>
      <c r="K27" s="95"/>
    </row>
    <row r="28" spans="2:11" ht="74.400000000000006" customHeight="1" x14ac:dyDescent="0.3">
      <c r="B28" s="75" t="s">
        <v>91</v>
      </c>
      <c r="C28" s="76" t="s">
        <v>115</v>
      </c>
      <c r="D28" s="77" t="s">
        <v>116</v>
      </c>
      <c r="E28" s="78"/>
      <c r="F28" s="78">
        <v>10</v>
      </c>
      <c r="G28" s="82">
        <v>1180</v>
      </c>
      <c r="H28" s="81"/>
      <c r="I28" s="82">
        <f t="shared" si="0"/>
        <v>0</v>
      </c>
      <c r="J28" s="82">
        <v>1800</v>
      </c>
      <c r="K28" s="79">
        <f t="shared" si="1"/>
        <v>0.52542372881355925</v>
      </c>
    </row>
    <row r="29" spans="2:11" ht="21" customHeight="1" x14ac:dyDescent="0.3">
      <c r="B29" s="93" t="s">
        <v>123</v>
      </c>
      <c r="C29" s="94"/>
      <c r="D29" s="94"/>
      <c r="E29" s="94"/>
      <c r="F29" s="94"/>
      <c r="G29" s="94"/>
      <c r="H29" s="94"/>
      <c r="I29" s="94"/>
      <c r="J29" s="94"/>
      <c r="K29" s="95"/>
    </row>
    <row r="30" spans="2:11" ht="74.400000000000006" customHeight="1" x14ac:dyDescent="0.3">
      <c r="B30" s="75" t="s">
        <v>92</v>
      </c>
      <c r="C30" s="76" t="s">
        <v>117</v>
      </c>
      <c r="D30" s="77" t="s">
        <v>118</v>
      </c>
      <c r="E30" s="78"/>
      <c r="F30" s="78">
        <v>10</v>
      </c>
      <c r="G30" s="82">
        <v>732</v>
      </c>
      <c r="H30" s="81"/>
      <c r="I30" s="82">
        <f t="shared" si="0"/>
        <v>0</v>
      </c>
      <c r="J30" s="82">
        <v>1100</v>
      </c>
      <c r="K30" s="79">
        <f t="shared" si="1"/>
        <v>0.50273224043715836</v>
      </c>
    </row>
    <row r="31" spans="2:11" ht="27.6" customHeight="1" x14ac:dyDescent="0.3">
      <c r="H31" s="84">
        <f>SUM(H14,H15,H17,H18,H20,H21,H22,H24,H25,H26,H28,H30)</f>
        <v>0</v>
      </c>
      <c r="I31" s="85">
        <f>SUM(I14,I15,I17,I18,I20,I21,I22,I24,I25,I26,I28,I30)</f>
        <v>0</v>
      </c>
    </row>
    <row r="32" spans="2:11" ht="49.8" customHeight="1" x14ac:dyDescent="0.3">
      <c r="F32" s="86"/>
      <c r="G32" s="87" t="s">
        <v>119</v>
      </c>
      <c r="H32" s="80"/>
      <c r="I32" s="83"/>
    </row>
    <row r="33" spans="3:11" ht="28.95" customHeight="1" x14ac:dyDescent="0.4">
      <c r="C33" s="97" t="s">
        <v>128</v>
      </c>
      <c r="D33" s="97"/>
      <c r="E33" s="97"/>
      <c r="F33" s="97"/>
      <c r="G33" s="88">
        <f>I31*0.9</f>
        <v>0</v>
      </c>
      <c r="H33" s="98" t="s">
        <v>120</v>
      </c>
      <c r="I33" s="98"/>
      <c r="J33" s="98"/>
      <c r="K33" s="98"/>
    </row>
    <row r="34" spans="3:11" ht="28.95" customHeight="1" x14ac:dyDescent="0.4">
      <c r="C34" s="97" t="s">
        <v>129</v>
      </c>
      <c r="D34" s="97"/>
      <c r="E34" s="97"/>
      <c r="F34" s="97"/>
      <c r="G34" s="88">
        <f>I31*0.8</f>
        <v>0</v>
      </c>
      <c r="H34" s="98"/>
      <c r="I34" s="98"/>
      <c r="J34" s="98"/>
      <c r="K34" s="98"/>
    </row>
    <row r="36" spans="3:11" ht="22.8" x14ac:dyDescent="0.4">
      <c r="C36" s="2"/>
      <c r="D36" s="96" t="s">
        <v>127</v>
      </c>
      <c r="E36" s="96"/>
      <c r="F36" s="96"/>
      <c r="G36" s="96"/>
      <c r="H36" s="96"/>
      <c r="I36" s="96"/>
    </row>
  </sheetData>
  <mergeCells count="10">
    <mergeCell ref="B13:K13"/>
    <mergeCell ref="B16:K16"/>
    <mergeCell ref="B19:K19"/>
    <mergeCell ref="D36:I36"/>
    <mergeCell ref="C33:F33"/>
    <mergeCell ref="C34:F34"/>
    <mergeCell ref="H33:K34"/>
    <mergeCell ref="B23:K23"/>
    <mergeCell ref="B27:K27"/>
    <mergeCell ref="B29:K29"/>
  </mergeCells>
  <phoneticPr fontId="3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Бланк заказа 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Александровна</dc:creator>
  <cp:lastModifiedBy>Галузинский Денис Сергеевич</cp:lastModifiedBy>
  <cp:revision>51</cp:revision>
  <cp:lastPrinted>2023-03-28T13:29:00Z</cp:lastPrinted>
  <dcterms:created xsi:type="dcterms:W3CDTF">2006-09-28T05:33:00Z</dcterms:created>
  <dcterms:modified xsi:type="dcterms:W3CDTF">2023-10-27T10:07:14Z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4091E94ED30340D2B0BDED65B14FEB31</vt:lpwstr>
  </property>
  <property fmtid="{D5CDD505-2E9C-101B-9397-08002B2CF9AE}" pid="6" name="KSOProductBuildVer">
    <vt:lpwstr>1049-11.2.0.11537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