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3C0F081E-59AD-47CF-9467-B06FA2A7D29A}" xr6:coauthVersionLast="46" xr6:coauthVersionMax="46" xr10:uidLastSave="{00000000-0000-0000-0000-000000000000}"/>
  <bookViews>
    <workbookView xWindow="-120" yWindow="-120" windowWidth="29040" windowHeight="15840" activeTab="1" xr2:uid="{00000000-000D-0000-FFFF-FFFF00000000}"/>
  </bookViews>
  <sheets>
    <sheet name="Чехлы для моторов" sheetId="1" r:id="rId1"/>
    <sheet name="Спасательные жилеты" sheetId="7" r:id="rId2"/>
    <sheet name="Накладки для сидений+сумка" sheetId="2" r:id="rId3"/>
    <sheet name="Гермопродукция" sheetId="8" r:id="rId4"/>
    <sheet name="Чехлы для удилищ" sheetId="3" r:id="rId5"/>
    <sheet name="Сумки для лодок" sheetId="5" r:id="rId6"/>
    <sheet name="Якорная намотка" sheetId="18" r:id="rId7"/>
    <sheet name="Спальные мешки" sheetId="6" r:id="rId8"/>
    <sheet name="Рюкзаки и баулы" sheetId="9" r:id="rId9"/>
    <sheet name="Перчатки" sheetId="10" r:id="rId10"/>
    <sheet name="Головные уборы" sheetId="11" r:id="rId11"/>
    <sheet name="Палатки" sheetId="12" r:id="rId12"/>
    <sheet name="Мебель" sheetId="13" r:id="rId13"/>
    <sheet name="Термобелье" sheetId="17" r:id="rId14"/>
    <sheet name="Туризм" sheetId="19" r:id="rId15"/>
    <sheet name="Транспортировочные чехлы лодок " sheetId="21" r:id="rId16"/>
  </sheets>
  <definedNames>
    <definedName name="_Hlk145678510" localSheetId="0">'Чехлы для моторов'!$C$219</definedName>
    <definedName name="OLE_LINK1" localSheetId="0">'Чехлы для моторов'!$C$73</definedName>
  </definedNames>
  <calcPr calcId="191029"/>
</workbook>
</file>

<file path=xl/calcChain.xml><?xml version="1.0" encoding="utf-8"?>
<calcChain xmlns="http://schemas.openxmlformats.org/spreadsheetml/2006/main">
  <c r="G47" i="8" l="1"/>
  <c r="G35" i="8"/>
  <c r="G41" i="8"/>
  <c r="G30" i="8"/>
  <c r="G31" i="8"/>
  <c r="G32" i="8"/>
  <c r="G33" i="8"/>
  <c r="G29" i="8"/>
  <c r="F16" i="7"/>
  <c r="F14" i="7"/>
  <c r="F15" i="7"/>
  <c r="F13" i="7"/>
  <c r="F6" i="7"/>
  <c r="F7" i="7"/>
  <c r="F8" i="7"/>
  <c r="F9" i="7"/>
  <c r="F10" i="7"/>
  <c r="F5" i="7"/>
  <c r="F13" i="13"/>
  <c r="F11" i="13"/>
  <c r="F8" i="13"/>
  <c r="F7" i="13"/>
  <c r="F14" i="13"/>
  <c r="F10" i="13"/>
  <c r="G42" i="8" l="1"/>
  <c r="G43" i="8"/>
  <c r="G44" i="8"/>
  <c r="G45" i="8"/>
  <c r="G46" i="8"/>
  <c r="G36" i="8"/>
  <c r="G39" i="8"/>
  <c r="G38" i="8"/>
  <c r="F16" i="19"/>
  <c r="F8" i="17"/>
  <c r="F5" i="21"/>
  <c r="F3" i="21"/>
  <c r="F15" i="19"/>
  <c r="F14" i="19"/>
  <c r="F11" i="19"/>
  <c r="F10" i="19"/>
  <c r="F9" i="19"/>
  <c r="F8" i="19"/>
  <c r="F7" i="19"/>
  <c r="F6" i="19"/>
  <c r="F5" i="19"/>
  <c r="F12" i="13"/>
  <c r="F9" i="13"/>
  <c r="F6" i="13"/>
  <c r="F5" i="13"/>
  <c r="F4" i="13"/>
  <c r="F3" i="13"/>
  <c r="G23" i="18"/>
  <c r="G22" i="18"/>
  <c r="G21" i="18"/>
  <c r="G20" i="18"/>
  <c r="G18" i="18"/>
  <c r="G17" i="18"/>
  <c r="G16" i="18"/>
  <c r="G15" i="18"/>
  <c r="G13" i="18"/>
  <c r="G12" i="18"/>
  <c r="G11" i="18"/>
  <c r="G10" i="18"/>
  <c r="G8" i="18"/>
  <c r="G7" i="18"/>
  <c r="G6" i="18"/>
  <c r="G5" i="18"/>
  <c r="G26" i="18" s="1"/>
  <c r="F6" i="17"/>
  <c r="F4" i="17"/>
  <c r="G8" i="12"/>
  <c r="G9" i="12" s="1"/>
  <c r="G7" i="12"/>
  <c r="G6" i="12"/>
  <c r="G5" i="12"/>
  <c r="G4" i="12"/>
  <c r="G3" i="12"/>
  <c r="G5" i="11"/>
  <c r="G3" i="11"/>
  <c r="F6" i="10"/>
  <c r="F5" i="10"/>
  <c r="F4" i="10"/>
  <c r="F10" i="9"/>
  <c r="F9" i="9"/>
  <c r="F8" i="9"/>
  <c r="F7" i="9"/>
  <c r="F4" i="9"/>
  <c r="G27" i="8"/>
  <c r="G26" i="8"/>
  <c r="G25" i="8"/>
  <c r="G24" i="8"/>
  <c r="G23" i="8"/>
  <c r="G22" i="8"/>
  <c r="G21" i="8"/>
  <c r="G20" i="8"/>
  <c r="G19" i="8"/>
  <c r="G18" i="8"/>
  <c r="G17" i="8"/>
  <c r="G16" i="8"/>
  <c r="G14" i="8"/>
  <c r="G13" i="8"/>
  <c r="G12" i="8"/>
  <c r="G11" i="8"/>
  <c r="G10" i="8"/>
  <c r="G9" i="8"/>
  <c r="G8" i="8"/>
  <c r="G7" i="8"/>
  <c r="G6" i="8"/>
  <c r="G5" i="8"/>
  <c r="G4" i="8"/>
  <c r="G3" i="8"/>
  <c r="F5" i="6"/>
  <c r="F4" i="6"/>
  <c r="F3" i="6"/>
  <c r="F12" i="5"/>
  <c r="F11" i="5"/>
  <c r="F10" i="5"/>
  <c r="F6" i="5"/>
  <c r="F5" i="5"/>
  <c r="F9" i="3"/>
  <c r="F8" i="3"/>
  <c r="F7" i="3"/>
  <c r="F6" i="3"/>
  <c r="F5" i="3"/>
  <c r="E48" i="2"/>
  <c r="E47" i="2"/>
  <c r="E46" i="2"/>
  <c r="E45" i="2"/>
  <c r="E44" i="2"/>
  <c r="E43" i="2"/>
  <c r="E42" i="2"/>
  <c r="E41" i="2"/>
  <c r="E40" i="2"/>
  <c r="E39" i="2"/>
  <c r="E38" i="2"/>
  <c r="E37" i="2"/>
  <c r="E36" i="2"/>
  <c r="E35" i="2"/>
  <c r="E34" i="2"/>
  <c r="E33" i="2"/>
  <c r="E32" i="2"/>
  <c r="E31" i="2"/>
  <c r="E30" i="2"/>
  <c r="E29" i="2"/>
  <c r="E25" i="2"/>
  <c r="E24" i="2"/>
  <c r="E23" i="2"/>
  <c r="E22" i="2"/>
  <c r="E21" i="2"/>
  <c r="E20" i="2"/>
  <c r="E19" i="2"/>
  <c r="E18" i="2"/>
  <c r="E17" i="2"/>
  <c r="E16" i="2"/>
  <c r="E15" i="2"/>
  <c r="E14" i="2"/>
  <c r="E13" i="2"/>
  <c r="E12" i="2"/>
  <c r="E11" i="2"/>
  <c r="E10" i="2"/>
  <c r="E9" i="2"/>
  <c r="E8" i="2"/>
  <c r="E7" i="2"/>
  <c r="E6" i="2"/>
  <c r="F10" i="3" l="1"/>
  <c r="F15" i="13"/>
  <c r="G6" i="11"/>
  <c r="F7" i="10"/>
  <c r="F11" i="9"/>
  <c r="F6" i="6"/>
  <c r="F13" i="5"/>
  <c r="E49" i="2"/>
  <c r="F6" i="21"/>
  <c r="F8" i="1"/>
  <c r="F16" i="1" l="1"/>
  <c r="F15" i="1"/>
  <c r="F14" i="1"/>
  <c r="F7" i="1"/>
  <c r="F6" i="1"/>
  <c r="F5" i="1"/>
  <c r="F17" i="1" l="1"/>
</calcChain>
</file>

<file path=xl/sharedStrings.xml><?xml version="1.0" encoding="utf-8"?>
<sst xmlns="http://schemas.openxmlformats.org/spreadsheetml/2006/main" count="365" uniqueCount="200">
  <si>
    <t>Описание</t>
  </si>
  <si>
    <t>ткань ПВХ длина 65 см ширина 20 см</t>
  </si>
  <si>
    <t xml:space="preserve">Чехол для хранения и переноски лодочного мотора от 2,5 до 3,6 л.с.
Выполнен из прочного водонепроницаемого материала (Oxford 600), внутри чехла уплотнитель, внутренняя часть (Oxford300).
На боковой стороне имеется карман для хранения инструментов.
В производстве используется качественная фурнитура : усиленная молния, стропа и нить повышенной прочности.
Для удобства переноски имеются 2 лямки, а так же удобные резиновые ручки.
Для плотного размещения мотора имеются три стропы по контуру.                         </t>
  </si>
  <si>
    <t xml:space="preserve">Чехол для хранения и переноски лодочного мотора от 4 до 9,8 л.с.
Выполнен из прочного водонепроницаемого материала (Oxford 600), внутри чехла уплотнитель, внутренняя часть (Oxford300).
На боковой стороне имеется карман для хранения инструментов.
В производстве используется качественная фурнитура : усиленная молния, стропа и нить повышенной прочности.
Для удобства переноски имеются 2 лямки, а так же удобные резиновые ручки.
Для плотного размещения мотора имеются три стропы по контуру.                         </t>
  </si>
  <si>
    <t xml:space="preserve">Чехол для хранения и переноски лодочного мотора от 9,9 до 18 л.с.
Выполнен из прочного водонепроницаемого материала (Oxford 600), внутри чехла уплотнитель, внутренняя часть (Oxford300).
На боковой стороне имеется карман для хранения инструментов.
В производстве используется качественная фурнитура : усиленная молния, стропа и нить повышенной прочности.
Для удобства переноски имеются 2 лямки, а так же удобные резиновые ручки.
Для плотного размещения мотора имеются три стропы по контуру.                         </t>
  </si>
  <si>
    <t>ткань ПВХ длина 115 см ширина 24см</t>
  </si>
  <si>
    <t xml:space="preserve">Чехол для хранения и переноски лодочного мотора.
Выполнен из прочного водонепроницаемого материала (Oxford 1680).
На боковой стороне имеется карман для хранения инструментов.
В производстве используется качественная фурнитура : усиленная молния, стропа и нить повышенной прочности.
Для удобства переноски имеются 2 лямки.
                       </t>
  </si>
  <si>
    <t>ткань oxford длина 65см ширина 20см</t>
  </si>
  <si>
    <t>ткань oxford длина 75см ширина 20см</t>
  </si>
  <si>
    <t>ткань oxford длина 85см ширина 20см</t>
  </si>
  <si>
    <t>ткань oxford длина 80см ширина 20см</t>
  </si>
  <si>
    <t>ткань oxford длина 85см ширина 24см</t>
  </si>
  <si>
    <t>ткань oxford длина 115см ширина 24см</t>
  </si>
  <si>
    <t>ткань oxford длина 90см ширина 20см</t>
  </si>
  <si>
    <t>ткань oxford длина 95см ширина 20см</t>
  </si>
  <si>
    <t>ткань oxford длина 95см ширина 24см</t>
  </si>
  <si>
    <t>ткань oxford длина 100см ширина 20см</t>
  </si>
  <si>
    <t>ткань oxford длина 100см ширина 24см</t>
  </si>
  <si>
    <t>ткань oxford длина 105см ширина 20см</t>
  </si>
  <si>
    <t>ткань oxford длина 105см ширина 24см</t>
  </si>
  <si>
    <t>ткань oxford длина 110см ширина 24см</t>
  </si>
  <si>
    <t>ткань ПВХ длина 75см ширина 20см</t>
  </si>
  <si>
    <t>ткань ПВХ длина 80см ширина 20см</t>
  </si>
  <si>
    <t>ткань ПВХ длина 85см ширина 20см</t>
  </si>
  <si>
    <t>ткань ПВХ длина 85см ширина 24см</t>
  </si>
  <si>
    <t>ткань ПВХ длина 90см ширина 20см</t>
  </si>
  <si>
    <t>ткань ПВХ длина 95см ширина 20см</t>
  </si>
  <si>
    <t>ткань ПВХ длина 95см ширина 24см</t>
  </si>
  <si>
    <t>ткань ПВХ длина 100см ширина 20см</t>
  </si>
  <si>
    <t>ткань ПВХ длина 100см ширина 24см</t>
  </si>
  <si>
    <t>ткань ПВХ длина 105см ширина 20см</t>
  </si>
  <si>
    <t>ткань ПВХ длина 105см ширина 24см</t>
  </si>
  <si>
    <t>ткань ПВХ длина 110см ширина 24см</t>
  </si>
  <si>
    <t>Чехол для лодочного мотора "ЭКОНОМ"     Цвет: черный</t>
  </si>
  <si>
    <t xml:space="preserve">Чехол для лодочного мотора "ЭКОНОМ"                  Цвет: синий камуфляж </t>
  </si>
  <si>
    <t>Чехол для лодочного мотора  "ЭКОНОМ"                      Цвет: зеленый камуфляж</t>
  </si>
  <si>
    <t>Чехол для лодочного мотора "ЭКОНОМ" 2-3.6л</t>
  </si>
  <si>
    <t>Чехол для лодочного мотора "ЭКОНОМ" 4-9.8л</t>
  </si>
  <si>
    <t>Чехол для лодочного мотора "ЭКОНОМ" 9.9-18л</t>
  </si>
  <si>
    <t>Чехлы для лодочного мотора "ПРЕМИУМ"</t>
  </si>
  <si>
    <t>Чехлы для лодочного мотора "ЭКОНОМ"</t>
  </si>
  <si>
    <t>Сумма заказа</t>
  </si>
  <si>
    <t>Чехол для лодочного мотора ПРЕМИУМ 4,0-9,8 л/с</t>
  </si>
  <si>
    <t>Чехол для лодочного мотора ПРЕМИУМ 9,9-18 л/с</t>
  </si>
  <si>
    <t>Цена</t>
  </si>
  <si>
    <t>Шт</t>
  </si>
  <si>
    <t>Чехол для лодочного мотора ПРЕМИУМ 20 л/с</t>
  </si>
  <si>
    <t>ткань ПВХ длина 70 см ширина 20 см</t>
  </si>
  <si>
    <t>ткань ПВХ длина 75см ширина 24см</t>
  </si>
  <si>
    <t>ткань ПВХ длина 80см ширина 24см</t>
  </si>
  <si>
    <t>ткань ПВХ длина 90см ширина 24см</t>
  </si>
  <si>
    <t>ткань ПВХ длина 110см ширина 20см</t>
  </si>
  <si>
    <t>ткань oxford длина 70см ширина 20см</t>
  </si>
  <si>
    <t>ткань oxford длина 75см ширина 24см</t>
  </si>
  <si>
    <t>ткань oxford длина 80см ширина 24см</t>
  </si>
  <si>
    <t>ткань oxford длина 90см ширина 24см</t>
  </si>
  <si>
    <t>ткань oxford длина 110см ширина 20см</t>
  </si>
  <si>
    <t>Чехол для удилища</t>
  </si>
  <si>
    <t>Заказ чехол для удилища</t>
  </si>
  <si>
    <t>Размер</t>
  </si>
  <si>
    <t>Сумка для лодок</t>
  </si>
  <si>
    <t>Заказ сумка для лодок</t>
  </si>
  <si>
    <t>100*50*40</t>
  </si>
  <si>
    <t>125*70*35</t>
  </si>
  <si>
    <t>Спальный мешок</t>
  </si>
  <si>
    <t>Транспортировочный чехол для лодки ПВХ 360х170 GAOKSA.</t>
  </si>
  <si>
    <t>Транспортировочный чехол для лодки ПВХ 385 GAOKSA</t>
  </si>
  <si>
    <t>Чехол для транспортировки и хранения лодки ПВХ. Подходит для ПВХ лодок с длинной 385 см. Изготовлен из водонепроницаемого и водоотталкивающего материала, с высокой устойчивостью к температурам и изнашиванию, с полиуретановой пропиткой - Oxford 300. Имеется утягивающий шнурок, расположенный между концевиками. Идет в комплекте с небольшой сумкой для хранения, оснащенной боковой ручкой из стропы, на крепкой молнии. Допускается: движение на открытом прицепе со скоростью не выше 100 км/ч., хранение на открытом воздухе. Так-же может использоваться в качестве навеса, практически не занимает места в лодке. Характеристика: размер 115 х 50 см, вес с чехлом: 870 гр.</t>
  </si>
  <si>
    <t>Чехол для транспортировки и хранения лодки ПВХ. Подходит для ПВХ лодок с длинной 360 см. Изготовлен из водонепроницаемого и водоотталкивающего материала, с высокой устойчивостью к температурам и изнашиванию - Oxford 300. Имеется утягивающий шнурок. Идет в комплекте с небольшим мешком для хранения. Допускается: движение на открытом прицепе со скоростью не выше 100 км/ч., хранение на открытом воздухе. Так-же может использоваться в качестве навеса, практически не занимает места в лодке. Характеристика: размер 115 х 50 см, вес с чехлом: 870 гр.</t>
  </si>
  <si>
    <t>Чехол водоотталкивающий, предназначен для транспортировки нескольких оснащённых удилищ. Два основных отделения застёгиваются крепкой фурнитурой. В каждое из которых можно убрать от 2 до 3 удилищ с катушками. На внешней стороне расположен вместительный карман для мелочей. Плечевая лямка из прочной стропы шириной 3см., регулируется по длине. Две ручки для переноса в горизонтальном положении. Изготовлен из ткани Oxford 600. Подкладка Oxford 210. Длина 125-150 см. Цвета в ассортименте.</t>
  </si>
  <si>
    <t>Ведро для прикормки ПВХ 35х22 GAOKSA</t>
  </si>
  <si>
    <t>Чехол для якоря с карманом ПВХ 50х13,5 GAOKSA</t>
  </si>
  <si>
    <t>Сумка универсальная для охоты, рыбалки, туризма  GAOKSA</t>
  </si>
  <si>
    <t>Размеры</t>
  </si>
  <si>
    <t>115*50</t>
  </si>
  <si>
    <t>130*50</t>
  </si>
  <si>
    <t>Незаменимая вещь для любого активного вида отдыха. Идеально подходит для сидений лодок, вёсел, накладок, насоса). Максимально удобна в использовании: большой вместительный отдел для транспортировки снаряжения, одежды и всего необходимого. Крепкие ручки, которые усилены .  Вес упаковки: 980 гр. Цвета в ассортименте.</t>
  </si>
  <si>
    <t>Заказ на комплект накладок на сиденье с сумкой "рундук"</t>
  </si>
  <si>
    <t>Комплект накладок на сиденье с сумкой "рундук"</t>
  </si>
  <si>
    <t>Спасательный жилет 30 кг</t>
  </si>
  <si>
    <t>Спасательный жилет 50 кг</t>
  </si>
  <si>
    <t>Спасательный жилет 70 кг</t>
  </si>
  <si>
    <t>Спасательный жилет 90 кг</t>
  </si>
  <si>
    <t>Спасательный жилет 110 кг</t>
  </si>
  <si>
    <t>Спасательный жилет 130 кг</t>
  </si>
  <si>
    <t>Сумма</t>
  </si>
  <si>
    <t>ШТ</t>
  </si>
  <si>
    <t>Чехол для лодочного мотора "ПРЕМИУМ"    Цвет:  в ассотрименте.</t>
  </si>
  <si>
    <t>100*40</t>
  </si>
  <si>
    <t>Комфортность спальника – важнейшее условие для качественного сна в походе.  Кокон – это традиционная конструкция туристического спальника. Он имеет переменную ширину, диктуемую пропорциями размеров тела человека. Всегда имеет капюшон.Плюсы кокона: более высокие теплоизоляционные свойства, компактность размеров и малый вес.Мы делаем «коконы» с объемным капюшоном — он держит тепло, хорошо сидит на голове, не елозит. Во все «коконы» вшит внутренний карман, куда можно положить телефон, фонарик или спрятать конфеты от соседей по палатке.Подкладка наших «коконов» из сорочной ткани — этот материал приятен на ощупь. Наполнитель - утепленный холлофайбер.Все наши спальники-«коконы» имеют:•«теплые швы» — технология пошива без сквозной простежки утеплителя, чтобы спальники были теплее;•теплый «стаканчик» в ногах; утепляющую планку по молнии;•молнию со стопором — сама не расстегнется;•стропу вдоль молнии — от закусывания, чтобы молния не зажевывала подкладку спальника;•	внутренний карман под телефон или фонарик;•петли, на которые можно повесить спальник на просушку;•	застежку-липучку на горловине спальника — используют, чтобы максимально затянуть спальник. Или наоборот, застегнуть верх при расстегнутой молнии в теплую погоду, чтобы спальник не «расползался»;•	штатный компресс-мешок;</t>
  </si>
  <si>
    <t>Чехол для лодочного мотора ПРЕМИУМ 2,5-3,6 л/с</t>
  </si>
  <si>
    <t xml:space="preserve">	Мягкая сумка-конверт для лодки ПВХ 100х50х40 GAOKSA.
В нашем ассортименте можно найти сумки для лодок с удобными, крепкими ручками, которые усилены поддерживающими стропами. Стропы шириной 3см. Сумка выполнена из высокопрочного материала «рипстоп», отличительной особенностью которого является не только водонепроницаемость, но и комбинированная структура плетения с армированной пряжей. Даже продырявив сумку можно не беспокоиться о ее надежности. Небольшой вес облегчает транспортировку на дальние расстояния. Размер: 100 х 50 х 40 см. </t>
  </si>
  <si>
    <t xml:space="preserve">Практичная модель для туризма, отдыха на природе, охоты и рыбалки. Можно расстегнуть молнию и использовать как одеяло, постелить на пол палатки.
 Размер высота – 210 см, ширина - 70 см. Спальник упакован в прочный чехол с ручкой для удобной транспортировки. 
Внешняя ткань - полиэстер
Внутренняя ткань – полиэстер
Наполнитель – холлофайбер. </t>
  </si>
  <si>
    <t>Накомарник</t>
  </si>
  <si>
    <t>Головной убор представляет собой панаму с вшитой в поля москитной сеткой, подходящий для охоты, рыбалки, отдыха на природе, сбора ягод и грибов, в качестве маски пчеловода и даже для работы на даче
Камуфляжная панама, выполненная из дышащего х/б материала</t>
  </si>
  <si>
    <t>Термобелье</t>
  </si>
  <si>
    <t>Состав: Хлопок 51%, ПЭ 45 %, эластан 4%</t>
  </si>
  <si>
    <t>Описание: - Кальсоны мужские анатомического кроя верх на резинке внизу на манжете. Плотно облегающие. Белье изготовлено из материала РИБАНА – это идеальное сочетание лучших качеств переплетения волокон натурального хлопка, искусственной нити и эластана. Температурный режим: от 0С до -25С.</t>
  </si>
  <si>
    <t>Балаклава</t>
  </si>
  <si>
    <t xml:space="preserve">Практичная модель для туризма, отдыха на природе, охоты и рыбалки. Можно расстегнуть молнию и использовать как одеяло, постелить на пол палатки.
 Размер высота – 210 см, ширина - 90 см. Спальник упакован в прочный чехол с ручкой для удобной транспортировки. 
Внешняя ткань - полиэстер
Внутренняя ткань – полиэстер
Наполнитель – холлофайбер. </t>
  </si>
  <si>
    <t>Спасательный жилет 30-50 кг</t>
  </si>
  <si>
    <t>Спасательный жилет 70-90 кг</t>
  </si>
  <si>
    <t>Спасательный жилет 110-130 кг</t>
  </si>
  <si>
    <t>Баулы тактическо-туристические</t>
  </si>
  <si>
    <t>10л</t>
  </si>
  <si>
    <t>20л</t>
  </si>
  <si>
    <t>30л</t>
  </si>
  <si>
    <t>40л</t>
  </si>
  <si>
    <t>50л</t>
  </si>
  <si>
    <t>60л</t>
  </si>
  <si>
    <t>70л</t>
  </si>
  <si>
    <t>80л</t>
  </si>
  <si>
    <t>100л</t>
  </si>
  <si>
    <t>120л</t>
  </si>
  <si>
    <t>150л</t>
  </si>
  <si>
    <t>200л</t>
  </si>
  <si>
    <t>Коврики туристические</t>
  </si>
  <si>
    <t>Сидушки туристические</t>
  </si>
  <si>
    <t xml:space="preserve">Коврик туристический, спортивный изготовлен из экологически чистого материала ISOLON 300, который придаёт повышенную эластичность, теплоизоляцию и водонепроницаемость. Расцветка основы не выцветает со временем. Наряду с этим материал долговечен и имеет стойкость к гниению, что даёт возможность использовать коврик как подстилку под спальный мешок в палатку. В случае загрязнений коврик можно протереть влажной тряпочкой или промыть водой. Размеры ковриков: 180х60х8 мм, 180х60х5 мм, 180х60х10 мм, 180х60х12 мм. Мат многофункционален, область применения велика, например, в туризме для походов, охоты, кемпинга, рыбалки, как подстилка/матрас для спального мешка; в спорте для аэробики, пилатеса, фитнеса, йоги, растяжки, медитаций, для занятий спортом. Возможно использовать даже в качестве пляжного коврика или подстилки для гальки. </t>
  </si>
  <si>
    <t xml:space="preserve">Полукруглые: 39х25 см, толщина 8мм, вес 50гр
Фольга: 32х22см, толщ 8мм, вес: 40гр
Толстые: 32х22см, толщ 16мм, вес 60гр
Тонкие: 32х22, толщ 8мм, вес 40гр
Сидушка туристическая - кусочек спортивного коврика, который, благодаря теплоизолирующим и демпферным свойствам материала, защищает от холода, влаги, грязи и смягчает неровности поверхности. Сиденье для туриста крепится резинкой на пояснице, позволяя садиться именно на сидушку, а не на голую поверхность. Пенка туристическая легко надевается и снимется, благодаря эластичной резинке, которую можно отрегулировать под любой размер и удобной застёжке «фастекс». </t>
  </si>
  <si>
    <t xml:space="preserve">Мягкие накладки на лодочные сиденья являются важным аксессуаром для всех пассажиров лодки. Благодаря мягкости накладок уменьшается давление на позвоночник.Накладки дают ощущение большего комфорта и Вы меньше устаете при долгом нахождении на воде.Сумка изготавливается из того же материала, что и накладка. Сумка пристегивается к накладке на молнии. Расцветка и размеры в ассотрименте.  </t>
  </si>
  <si>
    <t xml:space="preserve">Мягкие накладки на лодочные сиденья являются важным аксессуаром для всех пассажиров лодки. Благодаря мягкости накладок уменьшается давление на позвоночник.Накладки дают ощущение большего комфорта и Вы меньше устаете при долгом нахождении на воде.Сумка изготавливается из того же материала, что и накладка. Сумка пристегивается к накладке на молнии. Расцветка и размеры в ассотрименте.      </t>
  </si>
  <si>
    <t>Коврик Camping 10 1800*600*10</t>
  </si>
  <si>
    <t>Коврик Camping 12 1800*600*12</t>
  </si>
  <si>
    <t>Коврик Optima Light 1800*600*8</t>
  </si>
  <si>
    <t>Коврик Sport 5 1800*600*5 синий</t>
  </si>
  <si>
    <t>Коврик Tourist 1800*600*8 бирюзово-фиолетовый</t>
  </si>
  <si>
    <t>Коврик Yoga Lotos 1800*600*5 бирюзовый</t>
  </si>
  <si>
    <t>Коврик Hunter 1800*600*8</t>
  </si>
  <si>
    <t>Сиденье-хобба 8 мм с карабином дубл. мет.пл.</t>
  </si>
  <si>
    <t>Рюкзак туристический, для рыбака</t>
  </si>
  <si>
    <t>Рюкзак 30л</t>
  </si>
  <si>
    <t>Рюкзак 50л</t>
  </si>
  <si>
    <t>Применяется в горнолыжном спорте и других активных вида.Балаклава\подшлемник используется в качестве дополнительного слоя под основным головным убором.Балаклава подшлемник будет полезна рыбакам, охотникам и всем любителям туризма и экстремальных видов спорта. Размер универсальный.Модель превосходно держит форму, хорошо тянется, не подвержена усадке после стирки.</t>
  </si>
  <si>
    <r>
      <t>Черное</t>
    </r>
    <r>
      <rPr>
        <sz val="12"/>
        <color theme="1"/>
        <rFont val="Times New Roman"/>
        <family val="1"/>
        <charset val="204"/>
      </rPr>
      <t xml:space="preserve"> мужское термобелье:</t>
    </r>
  </si>
  <si>
    <t xml:space="preserve">Сиденье-хобба 8 мм </t>
  </si>
  <si>
    <r>
      <rPr>
        <b/>
        <sz val="12"/>
        <color theme="1"/>
        <rFont val="Times New Roman"/>
        <family val="1"/>
        <charset val="204"/>
      </rPr>
      <t>Хаки</t>
    </r>
    <r>
      <rPr>
        <sz val="12"/>
        <color theme="1"/>
        <rFont val="Times New Roman"/>
        <family val="1"/>
        <charset val="204"/>
      </rPr>
      <t xml:space="preserve"> Состав: ПЭ 93% эластан 7%</t>
    </r>
  </si>
  <si>
    <t>Спасательный универсальный жилет GAOKSA, от 30 до 130 кг с подголовником и светоотражающими элементами.
Для лодки/ для рыбалки от производителя.
Наша компания изготавливает спасательные жилеты, которые проходят обязательную сертификацию в системе Федерального агентства по техническому регулированию и соответствуют всем требованиям безопасности, плавучести, прочности и эксплуатационным характеристикам. 
Спасательный жилет GAOKSA - это жилет, выполненный в ярком оранжевом цвете, который будет хорошо заметен для спасателей на большой дистанции.
Жилет уровня плавучести 50-150 является спасательным. Жилеты этого уровня предназначены для использования в морских районах или внутренних водных бассейнах с высотой волны до 2,0 м и удалении от берега не более 12 морских миль, на реках со спокойным, не бурным течением и на реках с бурной водой до третьей категории сложности включительно.
Рассчитан для людей весом от 30 до 130 кг. На жилете присутствуют светоотражающие ленты в плечевой зоне и на карманах для лучшего обнаружения человека, терпящего бедствие в темное время суток. Фиксация осуществляется при помощи молнии и двух регулируемых ремней и один паховый ремень с крепкими фастоксами для надежного удержания спасательного жилета на теле. Жилет имеет 4 нагрудных кармашка: один со свистком и один для телефона с молнией, плюс два вместительных боковых кармана на липучке. 
Универсальный жилет особенно популярен у владельцев лодок и катеров.
Соответствует требованиям по безопасности ГИМС.
Размер упаковки: 80х60х10 см, вес: 560 гр, материал: oxford 240D, наполнитель: многослойный изолон.</t>
  </si>
  <si>
    <t xml:space="preserve">Усовершенствованная модель всеобще известного дачного рюкзака. Рюкзак выполнен из высокопрочного материала OXFORD 600D с внутренним полиуретановым покрытием, которое придает изделию повышенную влагостойкость и износоустойчивость.  Два накладных кармана спереди. И два больших кармана на липучках по бокам, с их помощью можно иметь в быстром доступе бутылку воды или термос. Лямки мягкие не врезаются в плечо.  </t>
  </si>
  <si>
    <t>Цена 1 шт</t>
  </si>
  <si>
    <t xml:space="preserve">Накладки на сиденье лодки + сумка-рундук </t>
  </si>
  <si>
    <t>Спасательный жилет ЭКОНОМ</t>
  </si>
  <si>
    <t>Спасательный жилет ПРЕМИУМ</t>
  </si>
  <si>
    <t>Перчатки для спорта и туризма</t>
  </si>
  <si>
    <t>В представленной модели прочная мембранная ткань, благодаря своей особой структуре, является барьерной защитой для рук от воды, ветра, воздействия низких температур. Внутри перчатки имеют флисовую подкладку. Сочетание плотного материала с мягким флисом дает ощущение тепла и комфорта. Модель подходит для повседневной носки. Не растягиваются, хорошо держат форму, качественно прошиты, просты в уходе. Размеры: 9/М, 10/L, 11/ХL, 12/2XL</t>
  </si>
  <si>
    <t>Перчатки Gaoksa флисовые</t>
  </si>
  <si>
    <t>Перчатки Gaoksa софтшелл</t>
  </si>
  <si>
    <t>Рюкзак 40л</t>
  </si>
  <si>
    <t>Рюкзак 70л</t>
  </si>
  <si>
    <t xml:space="preserve">Палатки </t>
  </si>
  <si>
    <t>Палатка зимняя КУБ-4 200х230, 3-х слойная
Одна из самых популярных моделей среди рыболовов палатка зимняя Куб-4 (четырёхместная, утеплённая) выполнена в форме куба, что дает дополнительное пространство внутри для более комфортного размещения. Крепление ко льду осуществляется с помощью ввертышей. Наша палатка обладает всеми необходимыми характеристиками, чтобы сделать вашу рыбалку в зимний период по-настоящему комфортной и успешной. 
Сочетание высококачественных материалов и уникального дизайна делает эту палатку непревзойденным выбором для всех любителей рыбалки. 
Главное преимущество нашей палатки - размер: 215х215 см. по основанию, максимальная высота - 200 см., расстояние от хаба до хаба - 265 см., которые позволяют создать просторное пристанище на льду. Вмещает в себя 4 места.  Вы сможете свободно передвигаться, комфортно расположиться и наслаждаться рыбалкой с друзьями или семьей. Большая площадь позволит вам установить дополнительные рыболовные снасти, комфортно разместиться на удобных складных стульях и наслаждаться процессом рыбной ловли. Имеет два входа.
Модель снабжена ветро/снегозащитной юбкой 25 см, двумя окнами для вентиляции, окном на липучке с дополнительной вставкой под трубу, нижним окном приточки воздуха и 6 внутренними карманами (по 3 кармана с двух сторон), а также четырьмя угловыми полками под потолком. Оно обеспечивает аккуратное и простое добавление печки или горелки, чтобы вы могли создать тепло и комфорт внутри палатки даже в самые суровые зимние дни. Благодаря этому, вы сможете наслаждаться рыбалкой даже при низких температурах, чувствуя себя теплыми и защищенными.
Наша палатка зимняя изготовлена из высококачественных и надежных материалов, которые гарантируют стойкость к внешним воздействиям и долговечность использования. Материал каркаса: композитный пруток и стальные хабы, обеспечивает устойчивость палатки даже при сильных порывах ветра. Водонепроницаемые материалы защищают вас от снега и влаги, а также сохраняют тепло внутри. Имеет 3 слоя ткани. Внешний слой Оксфорд - 210d, внутренний слой - термостежка (таффета 190Т + синтепон). Верх палатки - вставка из дышащей ткани Грета. Размер в сложенном виде: 170х30х25 см. Вес: 12,4 кг. К палатке прилагается чехол для переноски и хранения.</t>
  </si>
  <si>
    <t>Палатка зимняя КУБ-2 180х180, 3-х слойная
Одна из самых популярных моделей среди рыболовов палатка зимняя Куб-2 (двухместная, утеплённая) выполнена в форме куба, что дает дополнительное пространство внутри для более комфортного размещения. Крепление ко льду осуществляется с помощью ввертышей. Наша палатка обладает всеми необходимыми характеристиками, чтобы сделать вашу рыбалку в зимний период по-настоящему комфортной и успешной. 
Сочетание высококачественных материалов и уникального дизайна делает эту палатку непревзойденным выбором для всех любителей рыбалки. 
Главное преимущество нашей палатки - размер: 180х180 см по основанию, максимальная высота - 180 см, высота по ребру - 153 см, расстояние от хаба до хаба - 210 см, которые позволяют создать просторное пристанище на льду. Вмещает в себя 2 человек.  Вы сможете свободно передвигаться, комфортно расположиться и наслаждаться рыбалкой с друзьями или семьей. Большая площадь позволит вам установить дополнительные рыболовные снасти, комфортно разместиться на удобных складных стульях и наслаждаться процессом рыбной ловли. Имеет два входа.
Модель снабжена ветро/снегозащитной юбкой 20 см., двумя окнами для вентиляции, окном на липучке с дополнительной вставкой под трубу, нижним окном приточки воздуха, и 6 внутренними карманами (по 3 кармана с двух сторон). Оно обеспечивает аккуратное и простое добавление печки или горелки, чтобы вы могли создать тепло и комфорт внутри палатки даже в самые суровые зимние дни. Благодаря этому, вы сможете наслаждаться рыбалкой даже при низких температурах, чувствуя себя теплыми и защищенными.
Наша палатка зимняя изготовлена из высококачественных и надежных материалов, которые гарантируют стойкость к внешним воздействиям и долговечность использования. Материал каркаса: базальто-полимерный пруток и стальные хабы, обеспечивает устойчивость палатки даже при сильных порывах ветра. Водонепроницаемые материалы защищают вас от снега и влаги, а также сохраняют тепло внутри. Имеет 3 слоя ткани. Внешний слой Оксфорд - 210d, внутренний слой - термостежка (таффета 190Т + синтепон). Верх палатки - вставка из дышащей ткани Грета. Размер в сложенном виде: 140х30х25 см. Вес: 8,8 кг. К палатке прилагается чехол для переноски и хранения.</t>
  </si>
  <si>
    <t>Палатка зимняя 2-х местная, Оксфорд 210
Одна из самых популярных моделей среди рыболовов. Данная палатка имеет шестилучевой прочный каркас, не продуваемый тент, с дышащим верхом из смесовой ткани. Время установки не более двух минут. Крепление ко льду осуществляется с помощью ввертышей. Наша палатка обладает всеми необходимыми характеристиками, чтобы сделать вашу рыбалку в зимний период по-настоящему комфортной и успешной. Сочетание высококачественных материалов и уникального дизайна делает эту палатку непревзойденным выбором для всех любителей рыбалки.
Размер палатки: 185х145 см., вмещает в себя 1-2 человек. Вы сможете свободно передвигаться, комфортно расположиться и наслаждаться рыбалкой с друзьями или семьей. Вместительная площадь позволит вам установить дополнительные рыболовные снасти, комфортно разместиться на удобных складных стульях и наслаждаться процессом рыбной ловли. Имеет один вход.
Модель снабжена ветро/снегозащитной юбкой 23 см, окном для вентиляции и внутренним карманом. К палатке прилагается чехол для переноски и хранения. Наша палатка зимняя изготовлена из высококачественных и надежных материалов, которые гарантируют стойкость к внешним воздействиям и долговечность использования. Каркас зонтичного типа прост в использовании и позволяет выдерживать значительные ветровые нагрузки. Материал каркаса: усиленный стеклополимерный пруток, алюминиевый сплав. Водонепроницаемые материалы защищают вас от снега и влаги, а также сохраняют тепло внутри. Имеет 1 слой. Материал тента: внешний слой Оксфорд 210d, внутренний слой - термостежка (таффета 190Т + синтепон). Верх палатки - вставка из дышащей ткани Грета. Размер в сложенном виде: 105х20х20 см. Вес: 3.2 кг.</t>
  </si>
  <si>
    <t>Палатка зимняя 2-х местная, 3-х слойная 
Одна из самых популярных моделей среди рыболовов. Данная палатка имеет шестилучевой прочный каркас, не продуваемый тент, с дышащим верхом из смесовой ткани. Время установки не более двух минут. Крепление ко льду осуществляется с помощью ввертышей. Наша палатка обладает всеми необходимыми характеристиками, чтобы сделать вашу рыбалку в зимний период по-настоящему комфортной и успешной. Сочетание высококачественных материалов и уникального дизайна делает эту палатку непревзойденным выбором для всех любителей рыбалки.
Главное преимущество нашей палатки - размер: 185х145 см., которые позволяют создать просторное пристанище на льду. Вмещает в себя 2-3 человек. Вы сможете свободно передвигаться, комфортно расположиться и наслаждаться рыбалкой с друзьями или семьей. Большая площадь позволит вам установить дополнительные рыболовные снасти, комфортно разместиться на удобных складных стульях и наслаждаться процессом рыбной ловли. Имеет один вход.
Модель снабжена ветро/снегозащитной юбкой 23 см, окном для вентиляции и внутренним карманом. К палатке прилагается чехол для переноски и хранения. Наша палатка зимняя изготовлена из высококачественных и надежных материалов, которые гарантируют стойкость к внешним воздействиям и долговечность использования. Каркас из прочного алюминия обеспечивает устойчивость палатки даже при сильных порывах ветра. Водонепроницаемые материалы защищают вас от снега и влаги, а также сохраняют тепло внутри. Внешний слой Оксфорд - 210d, внутренний слой - термостежка (таффета 190Т + синтепон). Верх палатки - вставка из дышащей ткани Грета. Размер в сложенном виде: Размер в сложенном виде: 105х20х20см. Вес: 4.8 кг</t>
  </si>
  <si>
    <t>Палатка зимняя 3-х местная, 3-х слойная 
Одна из самых популярных моделей среди рыболовов. Данная палатка имеет шестилучевой прочный каркас, не продуваемый тент, с дышащим верхом из смесовой ткани. Время установки не более двух минут. Крепление ко льду осуществляется с помощью ввертышей. Наша палатка обладает всеми необходимыми характеристиками, чтобы сделать вашу рыбалку в зимний период по-настоящему комфортной и успешной. Сочетание высококачественных материалов и уникального дизайна делает эту палатку непревзойденным выбором для всех любителей рыбалки.
Главное преимущество нашей палатки - размер: 230х150 см., которые позволяют создать просторное пристанище на льду. Вмещает в себя 2-3 человек. Вы сможете свободно передвигаться, комфортно расположиться и наслаждаться рыбалкой с друзьями или семьей. Большая площадь позволит вам установить дополнительные рыболовные снасти, комфортно разместиться на удобных складных стульях и наслаждаться процессом рыбной ловли. Имеет один вход.
Модель снабжена ветро/снегозащитной юбкой 25 см, окном для вентиляции и внутренним карманом. К палатке прилагается чехол для переноски и хранения. Наша палатка зимняя изготовлена из высококачественных и надежных материалов, которые гарантируют стойкость к внешним воздействиям и долговечность использования. Каркас из прочного алюминия обеспечивает устойчивость палатки даже при сильных порывах ветра. Водонепроницаемые материалы защищают вас от снега и влаги, а также сохраняют тепло внутри. Внешний слой Оксфорд - 210d, внутренний слой - термостежка (таффета 190Т + синтепон). Верх палатки - вставка из дышащей ткани Грета. Размер в сложенном виде: Размер в сложенном виде: 110х25х25см. Вес: 5.3 кг.</t>
  </si>
  <si>
    <t xml:space="preserve">Варежки зимние предназначены для защиты рук от мороза, влаги и пронизывающего ветра при экстремально низких температурах до -50С. Выполнены из качественной влагостойкой ткани Оксфорд 210D и Оксфорд 240D, утеплены искусственным мехом с шерстяным волокном. Ширина манжеты – 15 см, длина варежек – 30 см. </t>
  </si>
  <si>
    <t xml:space="preserve">Кресло туристическое изготовлено из прочной стальной трубы диаметром 22 мм и толщиной 1.0 мм с полимерным покрытием. Оно способно выдерживать нагрузку до 150 кг.
Основание кресла покрыто качественной тканью Оксфорд 600, которая обладает высокой стойкостью к истиранию, влаге и грязи. 
Параметры в сложенном виде: 85х51 см., в разложенном: 85х55х51 см. </t>
  </si>
  <si>
    <t>Гермомешки от 10л до 200л (цвета в ассортименте)Материал двусторонний ПВХ 650 г/кв.м</t>
  </si>
  <si>
    <t>Герморюкзаки от 10л до 200л (цвета в ассортименте)Материал двусторонний ПВХ 650 г/кв.м</t>
  </si>
  <si>
    <t>ткань oxford длина 120см ширина 24см</t>
  </si>
  <si>
    <t>ткань ПВХ длина 120 см ширина 24см</t>
  </si>
  <si>
    <t>Якорная Намотка(6мм,8мм,10мм,12мм)</t>
  </si>
  <si>
    <t>Состоит из полипропиленового фала с сердечником положительной плавучести длиной 10 м,20 м, 50 м,100м. Не боится УФ излучения. Износостойкий. Легкий. Разрывные нагрузки: 6мм – 285 кг, 8 мм – 410 кг, 10 мм – 590 кг, 12 мм- 730 кг</t>
  </si>
  <si>
    <t>6мм</t>
  </si>
  <si>
    <t>8мм</t>
  </si>
  <si>
    <t>10мм</t>
  </si>
  <si>
    <t>12мм</t>
  </si>
  <si>
    <t>10м</t>
  </si>
  <si>
    <t>20м</t>
  </si>
  <si>
    <t>30м</t>
  </si>
  <si>
    <t>50м</t>
  </si>
  <si>
    <t>итого по заказу</t>
  </si>
  <si>
    <t>итого позаказу</t>
  </si>
  <si>
    <r>
      <rPr>
        <b/>
        <sz val="10"/>
        <color rgb="FF000000"/>
        <rFont val="Times New Roman"/>
        <family val="1"/>
        <charset val="204"/>
      </rPr>
      <t>Стул складной Серия "Макс" малый.</t>
    </r>
    <r>
      <rPr>
        <sz val="10"/>
        <color rgb="FF000000"/>
        <rFont val="Times New Roman"/>
        <family val="1"/>
        <charset val="204"/>
      </rPr>
      <t xml:space="preserve"> Стул туристический изготовлен из прочной стальной трубы диаметром 22 мм и толщиной 1.0 мм с полимерным покрытием. С дополнительным утеплённым сидением ППЭ 5 мм. Оно способно выдерживать нагрузку до 150 кг. Основание кресла покрыто качественной тканью Оксфорд 600, которая обладает высокой стойкостью к истиранию, влаге и грязи. Параметры в сложенном виде: 57х49х8см, в разложенном: 35 х 34 х 39 см. Высота спинки составляет 72 см. Вес - 2,73кг.</t>
    </r>
  </si>
  <si>
    <r>
      <rPr>
        <b/>
        <sz val="10"/>
        <color rgb="FF000000"/>
        <rFont val="Times New Roman"/>
        <family val="1"/>
        <charset val="204"/>
      </rPr>
      <t>Стул складной Серия "Макс" средний.</t>
    </r>
    <r>
      <rPr>
        <sz val="10"/>
        <color rgb="FF000000"/>
        <rFont val="Times New Roman"/>
        <family val="1"/>
        <charset val="204"/>
      </rPr>
      <t xml:space="preserve"> Стул туристический изготовлен из прочной стальной трубы диаметром 22 мм и толщиной 1.0 мм с полимерным покрытием. С дополнительным утеплённым сидением ППЭ 5 мм. Оно способно выдерживать нагрузку до 150 кг. Основание кресла покрыто качественной тканью Оксфорд 600, которая обладает высокой стойкостью к истиранию, влаге и грязи. Параметры в сложенном виде: 61х49х8см, в разложенном: 35х34х44 см. Высота спинки составляет 79см. Вес - 2,83кг.</t>
    </r>
  </si>
  <si>
    <r>
      <rPr>
        <b/>
        <sz val="10"/>
        <color rgb="FF000000"/>
        <rFont val="Times New Roman"/>
        <family val="1"/>
        <charset val="204"/>
      </rPr>
      <t>Стул складной Серия "Макс" большой.</t>
    </r>
    <r>
      <rPr>
        <sz val="10"/>
        <color rgb="FF000000"/>
        <rFont val="Times New Roman"/>
        <family val="1"/>
        <charset val="204"/>
      </rPr>
      <t xml:space="preserve"> Стул туристический изготовлен из прочной стальной трубы диаметром 22 мм и толщиной 1.0 мм с полимерным покрытием. С дополнительным утеплённым сидением ППЭ 5 мм. Оно способно выдерживать нагрузку до 150 кг. Основание кресла покрыто качественной тканью Оксфорд 600, которая обладает высокой стойкостью к истиранию, влаге и грязи. Параметры в сложенном виде: 65х49х8см, в разложенном:  35 х 34 х 50 см. Высота спинки составляет 87см. Вес - 3,00 кг.</t>
    </r>
  </si>
  <si>
    <r>
      <t xml:space="preserve">Стул складной Серия "Стандарт" средний. </t>
    </r>
    <r>
      <rPr>
        <sz val="10"/>
        <color rgb="FF000000"/>
        <rFont val="Times New Roman"/>
        <family val="1"/>
        <charset val="204"/>
      </rPr>
      <t>Стул туристический изготовлен из прочной стальной трубы диаметром 18 мм и толщиной 1.0 мм с полимерным покрытием. Он способно выдерживать нагрузку до 100 кг. Основание кресла покрыто качественной тканью Оксфорд 600, которая обладает высокой стойкостью к истиранию, влаге и грязи. Параметры в сложенном виде: 51 х 39 х 6 см., в разложенном:  31 х 26 х 38 см. Вес - 1,7 кг.</t>
    </r>
  </si>
  <si>
    <t>мебель туристическая</t>
  </si>
  <si>
    <t>Заказ на комплект накладок на сиденье с сумкой "рундук" ПВХ</t>
  </si>
  <si>
    <t>Замечательная многофункциональная сумка из ПВХ, предназначена  для перевоза и хранения рыбы, чистых и грязных вещей и не острых предметов. Очень удобна для транспортировки. Легко моется, оборудован  молнией. Вид застежки: крепкая молния.  Вес: 500 г.; объем: 30 л, 40л.</t>
  </si>
  <si>
    <t>Сумка для рыбы</t>
  </si>
  <si>
    <t>Гермосумки</t>
  </si>
  <si>
    <t xml:space="preserve">Гермосумка отличается от герморюкзака или гермомешка тем, что имеет горизонтальную загрузку вещей, что значительно упрощает укладывание и сбор походного инвентаря. Сумка оснащена аналогичной компрессионной застежкой. А вот фастексы на гермосумке застегиваются не между собой, а на стропы, расположенные по краям сумки. Для переноски гермосумки предусмотрены ручки с креплением на металлические кольца. Для прочности кольца ручек вклеивают в такую сумку через несколько проклеенных слоев ткани ПВХ, так что герметичность сумки оправдана. </t>
  </si>
  <si>
    <r>
      <rPr>
        <b/>
        <sz val="9"/>
        <rFont val="Arial"/>
        <family val="2"/>
        <charset val="204"/>
      </rPr>
      <t xml:space="preserve">Табурет складной Серия "Макс" малый  П-об </t>
    </r>
    <r>
      <rPr>
        <sz val="11"/>
        <rFont val="Arial"/>
        <family val="2"/>
      </rPr>
      <t xml:space="preserve"> (</t>
    </r>
    <r>
      <rPr>
        <sz val="8"/>
        <rFont val="Arial"/>
        <family val="2"/>
      </rPr>
      <t>слож.52х45,5х5,5см, вес-1,47кг</t>
    </r>
    <r>
      <rPr>
        <sz val="11"/>
        <rFont val="Arial"/>
        <family val="2"/>
      </rPr>
      <t xml:space="preserve">) </t>
    </r>
    <r>
      <rPr>
        <sz val="8"/>
        <rFont val="Arial"/>
        <family val="2"/>
        <charset val="204"/>
      </rPr>
      <t>4-х опорный</t>
    </r>
    <r>
      <rPr>
        <sz val="10"/>
        <rFont val="Arial"/>
        <family val="2"/>
      </rPr>
      <t xml:space="preserve"> </t>
    </r>
    <r>
      <rPr>
        <sz val="11"/>
        <rFont val="Arial"/>
        <family val="2"/>
      </rPr>
      <t>(</t>
    </r>
    <r>
      <rPr>
        <sz val="8"/>
        <rFont val="Arial"/>
        <family val="2"/>
      </rPr>
      <t>сид. 36х34х38 см, выс. 38cм</t>
    </r>
    <r>
      <rPr>
        <sz val="11"/>
        <rFont val="Arial"/>
        <family val="2"/>
      </rPr>
      <t>)</t>
    </r>
    <r>
      <rPr>
        <sz val="8"/>
        <rFont val="Arial"/>
        <family val="2"/>
      </rPr>
      <t xml:space="preserve"> </t>
    </r>
    <r>
      <rPr>
        <b/>
        <sz val="8"/>
        <rFont val="Arial"/>
        <family val="2"/>
        <charset val="204"/>
      </rPr>
      <t>стальной с утеплённым сидением ППЭ 5 мм</t>
    </r>
    <r>
      <rPr>
        <sz val="10"/>
        <rFont val="Arial"/>
        <family val="2"/>
      </rPr>
      <t xml:space="preserve"> (</t>
    </r>
    <r>
      <rPr>
        <sz val="8"/>
        <rFont val="Arial"/>
        <family val="2"/>
      </rPr>
      <t>нагрузка до 130 кг</t>
    </r>
    <r>
      <rPr>
        <sz val="10"/>
        <rFont val="Arial"/>
        <family val="2"/>
      </rPr>
      <t>)</t>
    </r>
  </si>
  <si>
    <r>
      <rPr>
        <b/>
        <sz val="9"/>
        <rFont val="Arial"/>
        <family val="2"/>
        <charset val="204"/>
      </rPr>
      <t xml:space="preserve">Табурет складной Серия "Макс" средний  П-обр. </t>
    </r>
    <r>
      <rPr>
        <sz val="11"/>
        <rFont val="Arial"/>
        <family val="2"/>
      </rPr>
      <t xml:space="preserve"> (</t>
    </r>
    <r>
      <rPr>
        <sz val="8"/>
        <rFont val="Arial"/>
        <family val="2"/>
      </rPr>
      <t>слож.56х45,5х5,5см, вес-1,52кг</t>
    </r>
    <r>
      <rPr>
        <sz val="11"/>
        <rFont val="Arial"/>
        <family val="2"/>
      </rPr>
      <t xml:space="preserve">) </t>
    </r>
    <r>
      <rPr>
        <sz val="8"/>
        <rFont val="Arial"/>
        <family val="2"/>
        <charset val="204"/>
      </rPr>
      <t>4-х опорный</t>
    </r>
    <r>
      <rPr>
        <sz val="10"/>
        <rFont val="Arial"/>
        <family val="2"/>
      </rPr>
      <t xml:space="preserve"> </t>
    </r>
    <r>
      <rPr>
        <sz val="11"/>
        <rFont val="Arial"/>
        <family val="2"/>
      </rPr>
      <t>(</t>
    </r>
    <r>
      <rPr>
        <sz val="8"/>
        <rFont val="Arial"/>
        <family val="2"/>
      </rPr>
      <t>сид. 36х34х44 см, выс. 44cм</t>
    </r>
    <r>
      <rPr>
        <sz val="11"/>
        <rFont val="Arial"/>
        <family val="2"/>
      </rPr>
      <t>)</t>
    </r>
    <r>
      <rPr>
        <sz val="8"/>
        <rFont val="Arial"/>
        <family val="2"/>
      </rPr>
      <t xml:space="preserve"> </t>
    </r>
    <r>
      <rPr>
        <b/>
        <sz val="8"/>
        <rFont val="Arial"/>
        <family val="2"/>
        <charset val="204"/>
      </rPr>
      <t>стальной с утеплённым сидением ППЭ 5 мм</t>
    </r>
    <r>
      <rPr>
        <sz val="10"/>
        <rFont val="Arial"/>
        <family val="2"/>
      </rPr>
      <t xml:space="preserve"> (</t>
    </r>
    <r>
      <rPr>
        <sz val="8"/>
        <rFont val="Arial"/>
        <family val="2"/>
      </rPr>
      <t>нагрузка до 130 кг</t>
    </r>
    <r>
      <rPr>
        <sz val="10"/>
        <rFont val="Arial"/>
        <family val="2"/>
      </rPr>
      <t>)</t>
    </r>
  </si>
  <si>
    <r>
      <rPr>
        <b/>
        <sz val="9"/>
        <rFont val="Arial"/>
        <family val="2"/>
        <charset val="204"/>
      </rPr>
      <t>Табурет складной Серия "Макс" большой П-обр.</t>
    </r>
    <r>
      <rPr>
        <sz val="11"/>
        <rFont val="Arial"/>
        <family val="2"/>
      </rPr>
      <t xml:space="preserve">  (</t>
    </r>
    <r>
      <rPr>
        <sz val="8"/>
        <rFont val="Arial"/>
        <family val="2"/>
      </rPr>
      <t>слож.60х45,5х5,5см, вес-1,57кг</t>
    </r>
    <r>
      <rPr>
        <sz val="11"/>
        <rFont val="Arial"/>
        <family val="2"/>
      </rPr>
      <t xml:space="preserve">) </t>
    </r>
    <r>
      <rPr>
        <sz val="8"/>
        <rFont val="Arial"/>
        <family val="2"/>
        <charset val="204"/>
      </rPr>
      <t>4-х опорный</t>
    </r>
    <r>
      <rPr>
        <sz val="10"/>
        <rFont val="Arial"/>
        <family val="2"/>
      </rPr>
      <t xml:space="preserve"> </t>
    </r>
    <r>
      <rPr>
        <sz val="11"/>
        <rFont val="Arial"/>
        <family val="2"/>
      </rPr>
      <t>(</t>
    </r>
    <r>
      <rPr>
        <sz val="8"/>
        <rFont val="Arial"/>
        <family val="2"/>
      </rPr>
      <t>сид. 36х34х48 см,выс. 48cм</t>
    </r>
    <r>
      <rPr>
        <sz val="11"/>
        <rFont val="Arial"/>
        <family val="2"/>
      </rPr>
      <t>)</t>
    </r>
    <r>
      <rPr>
        <sz val="8"/>
        <rFont val="Arial"/>
        <family val="2"/>
      </rPr>
      <t xml:space="preserve"> </t>
    </r>
    <r>
      <rPr>
        <b/>
        <sz val="8"/>
        <rFont val="Arial"/>
        <family val="2"/>
        <charset val="204"/>
      </rPr>
      <t>стальной с утеплённым сидением ППЭ 5 мм</t>
    </r>
    <r>
      <rPr>
        <sz val="10"/>
        <rFont val="Arial"/>
        <family val="2"/>
      </rPr>
      <t xml:space="preserve"> (</t>
    </r>
    <r>
      <rPr>
        <sz val="8"/>
        <rFont val="Arial"/>
        <family val="2"/>
      </rPr>
      <t>нагрузка до 130кг</t>
    </r>
    <r>
      <rPr>
        <sz val="10"/>
        <rFont val="Arial"/>
        <family val="2"/>
      </rPr>
      <t>)</t>
    </r>
  </si>
  <si>
    <r>
      <rPr>
        <b/>
        <sz val="9"/>
        <rFont val="Arial"/>
        <family val="2"/>
        <charset val="204"/>
      </rPr>
      <t xml:space="preserve">Табурет складной Серия "Эконом" большой </t>
    </r>
    <r>
      <rPr>
        <sz val="11"/>
        <rFont val="Arial"/>
        <family val="2"/>
      </rPr>
      <t>(</t>
    </r>
    <r>
      <rPr>
        <sz val="8"/>
        <rFont val="Arial"/>
        <family val="2"/>
      </rPr>
      <t>слож.46,5х33х3,5см, вес-1,01кг</t>
    </r>
    <r>
      <rPr>
        <sz val="11"/>
        <rFont val="Arial"/>
        <family val="2"/>
      </rPr>
      <t xml:space="preserve">) </t>
    </r>
    <r>
      <rPr>
        <sz val="10"/>
        <rFont val="Arial"/>
        <family val="2"/>
      </rPr>
      <t xml:space="preserve">рамочный </t>
    </r>
    <r>
      <rPr>
        <sz val="11"/>
        <rFont val="Arial"/>
        <family val="2"/>
      </rPr>
      <t>(</t>
    </r>
    <r>
      <rPr>
        <sz val="8"/>
        <rFont val="Arial"/>
        <family val="2"/>
      </rPr>
      <t>сид. 26х25х38 см,выс. 38cм</t>
    </r>
    <r>
      <rPr>
        <sz val="11"/>
        <rFont val="Arial"/>
        <family val="2"/>
      </rPr>
      <t>)</t>
    </r>
    <r>
      <rPr>
        <sz val="8"/>
        <rFont val="Arial"/>
        <family val="2"/>
      </rPr>
      <t xml:space="preserve"> </t>
    </r>
    <r>
      <rPr>
        <b/>
        <sz val="8"/>
        <rFont val="Arial"/>
        <family val="2"/>
        <charset val="204"/>
      </rPr>
      <t>стальной</t>
    </r>
    <r>
      <rPr>
        <sz val="10"/>
        <rFont val="Arial"/>
        <family val="2"/>
      </rPr>
      <t>, (</t>
    </r>
    <r>
      <rPr>
        <sz val="8"/>
        <rFont val="Arial"/>
        <family val="2"/>
      </rPr>
      <t>нагрузка до 80кг</t>
    </r>
    <r>
      <rPr>
        <sz val="10"/>
        <rFont val="Arial"/>
        <family val="2"/>
      </rPr>
      <t>)</t>
    </r>
  </si>
  <si>
    <r>
      <rPr>
        <b/>
        <sz val="9"/>
        <rFont val="Arial"/>
        <family val="2"/>
        <charset val="204"/>
      </rPr>
      <t>Табурет складной Серия "Эконом" малый</t>
    </r>
    <r>
      <rPr>
        <sz val="8"/>
        <rFont val="Arial"/>
        <family val="2"/>
      </rPr>
      <t xml:space="preserve">  </t>
    </r>
    <r>
      <rPr>
        <sz val="11"/>
        <rFont val="Arial"/>
        <family val="2"/>
      </rPr>
      <t>(</t>
    </r>
    <r>
      <rPr>
        <sz val="8"/>
        <rFont val="Arial"/>
        <family val="2"/>
      </rPr>
      <t>слож.39,5х33х3,5см, вес-0,92кг</t>
    </r>
    <r>
      <rPr>
        <sz val="11"/>
        <rFont val="Arial"/>
        <family val="2"/>
      </rPr>
      <t xml:space="preserve">) </t>
    </r>
    <r>
      <rPr>
        <sz val="10"/>
        <rFont val="Arial"/>
        <family val="2"/>
      </rPr>
      <t xml:space="preserve">рамочный </t>
    </r>
    <r>
      <rPr>
        <sz val="11"/>
        <rFont val="Arial"/>
        <family val="2"/>
      </rPr>
      <t>(</t>
    </r>
    <r>
      <rPr>
        <sz val="8"/>
        <rFont val="Arial"/>
        <family val="2"/>
      </rPr>
      <t>сид. 26х25х30 см,выс. 30cм</t>
    </r>
    <r>
      <rPr>
        <sz val="11"/>
        <rFont val="Arial"/>
        <family val="2"/>
      </rPr>
      <t>)</t>
    </r>
    <r>
      <rPr>
        <sz val="8"/>
        <rFont val="Arial"/>
        <family val="2"/>
      </rPr>
      <t xml:space="preserve"> </t>
    </r>
    <r>
      <rPr>
        <b/>
        <sz val="8"/>
        <rFont val="Arial"/>
        <family val="2"/>
        <charset val="204"/>
      </rPr>
      <t>стальной</t>
    </r>
    <r>
      <rPr>
        <sz val="10"/>
        <rFont val="Arial"/>
        <family val="2"/>
      </rPr>
      <t>, (</t>
    </r>
    <r>
      <rPr>
        <sz val="8"/>
        <rFont val="Arial"/>
        <family val="2"/>
      </rPr>
      <t>нагрузка до 80кг</t>
    </r>
    <r>
      <rPr>
        <sz val="10"/>
        <rFont val="Arial"/>
        <family val="2"/>
      </rPr>
      <t>)</t>
    </r>
  </si>
  <si>
    <r>
      <rPr>
        <b/>
        <sz val="9"/>
        <rFont val="Arial"/>
        <family val="2"/>
        <charset val="204"/>
      </rPr>
      <t xml:space="preserve">Табурет складной Серия "Эконом" кольцо в кольцо </t>
    </r>
    <r>
      <rPr>
        <sz val="11"/>
        <rFont val="Arial"/>
        <family val="2"/>
      </rPr>
      <t>(</t>
    </r>
    <r>
      <rPr>
        <sz val="8"/>
        <rFont val="Arial"/>
        <family val="2"/>
      </rPr>
      <t>слож.43х33х2см, вес-0,92кг</t>
    </r>
    <r>
      <rPr>
        <sz val="11"/>
        <rFont val="Arial"/>
        <family val="2"/>
      </rPr>
      <t xml:space="preserve">) </t>
    </r>
    <r>
      <rPr>
        <sz val="10"/>
        <rFont val="Arial"/>
        <family val="2"/>
      </rPr>
      <t xml:space="preserve">рамочный </t>
    </r>
    <r>
      <rPr>
        <sz val="11"/>
        <rFont val="Arial"/>
        <family val="2"/>
      </rPr>
      <t>(</t>
    </r>
    <r>
      <rPr>
        <sz val="8"/>
        <rFont val="Arial"/>
        <family val="2"/>
      </rPr>
      <t>сид. 26х25х31 см,выс. 31cм</t>
    </r>
    <r>
      <rPr>
        <sz val="11"/>
        <rFont val="Arial"/>
        <family val="2"/>
      </rPr>
      <t>)</t>
    </r>
    <r>
      <rPr>
        <sz val="8"/>
        <rFont val="Arial"/>
        <family val="2"/>
      </rPr>
      <t xml:space="preserve"> </t>
    </r>
    <r>
      <rPr>
        <b/>
        <sz val="8"/>
        <rFont val="Arial"/>
        <family val="2"/>
        <charset val="204"/>
      </rPr>
      <t>стальной</t>
    </r>
    <r>
      <rPr>
        <sz val="10"/>
        <rFont val="Arial"/>
        <family val="2"/>
      </rPr>
      <t>, (</t>
    </r>
    <r>
      <rPr>
        <sz val="8"/>
        <rFont val="Arial"/>
        <family val="2"/>
      </rPr>
      <t>нагрузка до 80кг</t>
    </r>
    <r>
      <rPr>
        <sz val="10"/>
        <rFont val="Arial"/>
        <family val="2"/>
      </rPr>
      <t>)</t>
    </r>
  </si>
  <si>
    <r>
      <rPr>
        <b/>
        <sz val="9"/>
        <rFont val="Arial"/>
        <family val="2"/>
        <charset val="204"/>
      </rPr>
      <t>Табурет складной Серия "Стандарт" средний с сумкой и ремнем</t>
    </r>
    <r>
      <rPr>
        <sz val="8"/>
        <rFont val="Arial"/>
        <family val="2"/>
      </rPr>
      <t xml:space="preserve">                                                                                                 (слож.48,5х35,5х4см, вес-1,42кг) рамочный (сид. 31х26х38 см,выс. 38cм) </t>
    </r>
    <r>
      <rPr>
        <b/>
        <sz val="8"/>
        <rFont val="Arial"/>
        <family val="2"/>
        <charset val="204"/>
      </rPr>
      <t xml:space="preserve">стальной </t>
    </r>
    <r>
      <rPr>
        <sz val="8"/>
        <rFont val="Arial"/>
        <family val="2"/>
      </rPr>
      <t>с сумкой( объём___ л), (нагрузка до 100кг)</t>
    </r>
  </si>
  <si>
    <t>Многофункциональное гермоведро для прикормки с крышкой собственного производства изготовлено по усовершенствованной технологии на новом оборудовании с гарантией качества и герметичности. Ведро ПВХ с ручками для переноски вмещает все необходимое для удачной охоты и рыбалки. Гермоведро предназначено для замешивания прикормки, фидерной ловли, транспортировки и хранения рыбы, чистых и грязных вещей, а также для безопасной перевозки снастей и аксессуаров. Герметичный чехол для хранения может быть использован как ёмкость для воды. Объем емкости - 38 литров. Сварные швы новой модели позволяют хранить и переносить все – от корма до рыбы и воды. Ведерко для рыбака предохраняет прикормку от высыхания и неприятных запахов, так как крышка тары застегивается на прочную молнию. Складное ведро изготовлено из прочного материала ПВХ, обладающего гигиеничностью, легкостью и водонепроницаемостью. После использования ведро легко складывается и удобно транспортируется. Оно выполнено в ярких цветах, чтобы не потерять аксессуар для улова в траве. Ведро просто в уходе - не впитывает запахи и легко моется.</t>
  </si>
  <si>
    <t>(30*20) без крышки 15л</t>
  </si>
  <si>
    <t>(30*20) с крышкой 15л</t>
  </si>
  <si>
    <t>(30*35) с крышкой 23л</t>
  </si>
  <si>
    <t>(40*35) с крышкой 42 л</t>
  </si>
  <si>
    <t>(40*20) без крышки 25л</t>
  </si>
  <si>
    <t>большой</t>
  </si>
  <si>
    <t>стандарт</t>
  </si>
  <si>
    <t>Крепкий чехол для складных якорей и каната, для переноски/хранения в надувной лодке ПВХ или ином типе судна. Сумка выполнена из материала ПВХ. Характеристика: подходит для складных якорей до 6 кг и вместительный карман для шнуров. Все швы усилены стропами, сбоку имеется петля с металлическим кольцом, для фиксации. Прорезиненная ручка сумки позволяет удобно переносить чехол к лодке. Чехол сверху затягивается фиксатором из ПВХ и стропы. Размеры: 50 x 13,5 см; вес: 220 г.; цвет: серый,синий,хаки,красный</t>
  </si>
  <si>
    <t>Спасательный универсальный жилет GAOKSA, от 30 до 130 кг с подголовником и светоотражающими элементами.
Для лодки/ для рыбалки от производителя.
Наша компания изготавливает спасательные жилеты, которые проходят обязательную сертификацию в системе Федерального агентства по техническому регулированию и соответствуют всем требованиям безопасности, плавучести, прочности и эксплуатационным характеристикам. 
Спасательный жилет  - это жилет, выполненный в ярком оранжевом цвете, который будет хорошо заметен для спасателей на большой дистанции.
Жилет уровня плавучести 50-150 является спасательным. Жилеты этого уровня предназначены для использования в морских районах или внутренних водных бассейнах с высотой волны до 2,0 м и удалении от берега не более 12 морских миль, на реках со спокойным, не бурным течением и на реках с бурной водой до третьей категории сложности включительно.
Рассчитан для людей весом от 30 до 130 кг. На жилете присутствуют светоотражающие ленты в плечевой зоне и на карманах для лучшего обнаружения человека, терпящего бедствие в темное время суток. Фиксация осуществляется при помощи  двух регулируемых ремней и двух паховых ременей с крепкими фастоксами для надежного удержания спасательного жилета на теле. Жилет имеет  нагрудный карман  со свистком. 
Универсальный жилет особенно популярен у владельцев лодок и катеров, которым часто приходится брать «на борт» пассажиров различного телосложения, т.к. жилет безразмерный, регулировка рассчитана на размер 40-60.
Соответствует требованиям по безопасности ГИМС.
Размер упаковки: 80х60х10 см, вес: 560 гр, материал: oxford 240D, наполнитель: многослойный изолон.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</si>
</sst>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Calibri"/>
      <family val="2"/>
      <charset val="204"/>
      <scheme val="minor"/>
    </font>
    <font>
      <b/>
      <sz val="18"/>
      <color theme="3"/>
      <name val="Cambria"/>
      <family val="2"/>
      <charset val="204"/>
      <scheme val="major"/>
    </font>
    <font>
      <b/>
      <sz val="11"/>
      <color theme="1"/>
      <name val="Calibri"/>
      <family val="2"/>
      <charset val="204"/>
      <scheme val="minor"/>
    </font>
    <font>
      <sz val="11"/>
      <color theme="0"/>
      <name val="Calibri"/>
      <family val="2"/>
      <charset val="204"/>
      <scheme val="minor"/>
    </font>
    <font>
      <sz val="18"/>
      <color theme="3"/>
      <name val="Cambria"/>
      <family val="2"/>
      <charset val="204"/>
      <scheme val="major"/>
    </font>
    <font>
      <sz val="10"/>
      <color rgb="FF000000"/>
      <name val="Times New Roman"/>
      <family val="1"/>
      <charset val="204"/>
    </font>
    <font>
      <sz val="11"/>
      <color theme="1"/>
      <name val="Times New Roman"/>
      <family val="1"/>
      <charset val="204"/>
    </font>
    <font>
      <sz val="12"/>
      <color theme="1"/>
      <name val="Times New Roman"/>
      <family val="1"/>
      <charset val="204"/>
    </font>
    <font>
      <sz val="12"/>
      <color rgb="FF000000"/>
      <name val="Times New Roman"/>
      <family val="1"/>
      <charset val="204"/>
    </font>
    <font>
      <sz val="11"/>
      <color rgb="FF000000"/>
      <name val="Times New Roman"/>
      <family val="1"/>
      <charset val="204"/>
    </font>
    <font>
      <sz val="12"/>
      <name val="Times New Roman"/>
      <family val="1"/>
      <charset val="204"/>
    </font>
    <font>
      <b/>
      <sz val="14"/>
      <color theme="1"/>
      <name val="Calibri"/>
      <family val="2"/>
      <charset val="204"/>
      <scheme val="minor"/>
    </font>
    <font>
      <b/>
      <sz val="14"/>
      <color theme="1"/>
      <name val="Times New Roman"/>
      <family val="1"/>
      <charset val="204"/>
    </font>
    <font>
      <sz val="14"/>
      <color theme="1"/>
      <name val="Times New Roman"/>
      <family val="1"/>
      <charset val="204"/>
    </font>
    <font>
      <b/>
      <sz val="11"/>
      <color rgb="FF000000"/>
      <name val="Times New Roman"/>
      <family val="1"/>
      <charset val="204"/>
    </font>
    <font>
      <b/>
      <sz val="12"/>
      <color theme="1"/>
      <name val="Times New Roman"/>
      <family val="1"/>
      <charset val="204"/>
    </font>
    <font>
      <sz val="10"/>
      <color theme="1"/>
      <name val="Times New Roman"/>
      <family val="1"/>
      <charset val="204"/>
    </font>
    <font>
      <sz val="9"/>
      <color theme="1"/>
      <name val="Times New Roman"/>
      <family val="1"/>
      <charset val="204"/>
    </font>
    <font>
      <sz val="14"/>
      <color theme="1"/>
      <name val="Calibri"/>
      <family val="2"/>
      <charset val="204"/>
      <scheme val="minor"/>
    </font>
    <font>
      <sz val="14"/>
      <color rgb="FF000000"/>
      <name val="Times New Roman"/>
      <family val="1"/>
      <charset val="204"/>
    </font>
    <font>
      <sz val="12"/>
      <color theme="1"/>
      <name val="Calibri"/>
      <family val="2"/>
      <charset val="204"/>
      <scheme val="minor"/>
    </font>
    <font>
      <b/>
      <sz val="11"/>
      <color theme="1"/>
      <name val="Times New Roman"/>
      <family val="1"/>
      <charset val="204"/>
    </font>
    <font>
      <sz val="16"/>
      <color theme="1"/>
      <name val="Times New Roman"/>
      <family val="1"/>
      <charset val="204"/>
    </font>
    <font>
      <sz val="16"/>
      <color rgb="FF000000"/>
      <name val="Times New Roman"/>
      <family val="1"/>
      <charset val="204"/>
    </font>
    <font>
      <sz val="18"/>
      <color rgb="FF000000"/>
      <name val="Times New Roman"/>
      <family val="1"/>
      <charset val="204"/>
    </font>
    <font>
      <b/>
      <sz val="16"/>
      <color rgb="FF000000"/>
      <name val="Times New Roman"/>
      <family val="1"/>
      <charset val="204"/>
    </font>
    <font>
      <b/>
      <sz val="13.5"/>
      <color rgb="FF000000"/>
      <name val="Open Sans"/>
      <family val="2"/>
    </font>
    <font>
      <sz val="11"/>
      <color rgb="FF242424"/>
      <name val="Segoe UI"/>
      <family val="2"/>
      <charset val="204"/>
    </font>
    <font>
      <b/>
      <sz val="10"/>
      <color rgb="FF000000"/>
      <name val="Times New Roman"/>
      <family val="1"/>
      <charset val="204"/>
    </font>
    <font>
      <b/>
      <sz val="18"/>
      <color theme="1"/>
      <name val="Times New Roman"/>
      <family val="1"/>
      <charset val="204"/>
    </font>
    <font>
      <b/>
      <sz val="14"/>
      <color rgb="FF000000"/>
      <name val="Times New Roman"/>
      <family val="1"/>
      <charset val="204"/>
    </font>
    <font>
      <b/>
      <sz val="16"/>
      <color theme="1"/>
      <name val="Times New Roman"/>
      <family val="1"/>
      <charset val="204"/>
    </font>
    <font>
      <b/>
      <sz val="16"/>
      <color theme="1"/>
      <name val="Calibri"/>
      <family val="2"/>
      <charset val="204"/>
      <scheme val="minor"/>
    </font>
    <font>
      <sz val="10"/>
      <color rgb="FF231F20"/>
      <name val="Georgia"/>
      <family val="1"/>
      <charset val="204"/>
    </font>
    <font>
      <sz val="8"/>
      <name val="Arial"/>
      <family val="2"/>
      <charset val="204"/>
    </font>
    <font>
      <b/>
      <sz val="9"/>
      <name val="Arial"/>
      <family val="2"/>
      <charset val="204"/>
    </font>
    <font>
      <sz val="11"/>
      <name val="Arial"/>
      <family val="2"/>
    </font>
    <font>
      <sz val="8"/>
      <name val="Arial"/>
      <family val="2"/>
    </font>
    <font>
      <sz val="10"/>
      <name val="Arial"/>
      <family val="2"/>
    </font>
    <font>
      <b/>
      <sz val="8"/>
      <name val="Arial"/>
      <family val="2"/>
      <charset val="204"/>
    </font>
  </fonts>
  <fills count="12">
    <fill>
      <patternFill patternType="none"/>
    </fill>
    <fill>
      <patternFill patternType="gray125"/>
    </fill>
    <fill>
      <patternFill patternType="solid">
        <fgColor theme="6"/>
        <bgColor indexed="64"/>
      </patternFill>
    </fill>
    <fill>
      <patternFill patternType="solid">
        <fgColor theme="6" tint="0.39997558519241921"/>
        <bgColor indexed="64"/>
      </patternFill>
    </fill>
    <fill>
      <patternFill patternType="solid">
        <fgColor theme="4" tint="0.59996337778862885"/>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FFFFFF"/>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249977111117893"/>
        <bgColor indexed="64"/>
      </patternFill>
    </fill>
  </fills>
  <borders count="1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style="thin">
        <color auto="1"/>
      </right>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s>
  <cellStyleXfs count="4">
    <xf numFmtId="0" fontId="0" fillId="0" borderId="0"/>
    <xf numFmtId="0" fontId="4" fillId="0" borderId="0" applyNumberFormat="0" applyFill="0" applyBorder="0" applyAlignment="0" applyProtection="0"/>
    <xf numFmtId="0" fontId="1" fillId="0" borderId="0" applyNumberFormat="0" applyFill="0" applyBorder="0" applyAlignment="0" applyProtection="0"/>
    <xf numFmtId="0" fontId="3" fillId="3" borderId="0" applyNumberFormat="0" applyBorder="0" applyAlignment="0" applyProtection="0"/>
  </cellStyleXfs>
  <cellXfs count="278">
    <xf numFmtId="0" fontId="0" fillId="0" borderId="0" xfId="0"/>
    <xf numFmtId="0" fontId="0" fillId="0" borderId="1" xfId="0" applyBorder="1" applyAlignment="1">
      <alignment horizontal="center" vertical="center"/>
    </xf>
    <xf numFmtId="0" fontId="0" fillId="0" borderId="1" xfId="0" applyBorder="1"/>
    <xf numFmtId="0" fontId="0" fillId="0" borderId="0" xfId="0" applyAlignment="1">
      <alignment horizontal="center"/>
    </xf>
    <xf numFmtId="0" fontId="0" fillId="0" borderId="0" xfId="0" applyAlignment="1">
      <alignment horizontal="center" vertical="center"/>
    </xf>
    <xf numFmtId="0" fontId="0" fillId="4" borderId="2" xfId="0" applyFill="1" applyBorder="1" applyAlignment="1">
      <alignment horizontal="center" vertical="center"/>
    </xf>
    <xf numFmtId="0" fontId="0" fillId="5" borderId="1" xfId="0" applyFill="1" applyBorder="1" applyAlignment="1">
      <alignment horizontal="center" vertical="center"/>
    </xf>
    <xf numFmtId="0" fontId="0" fillId="4" borderId="0" xfId="0" applyFill="1" applyAlignment="1">
      <alignment horizontal="center" vertical="center"/>
    </xf>
    <xf numFmtId="0" fontId="9" fillId="0" borderId="1" xfId="0" applyFont="1" applyBorder="1" applyAlignment="1">
      <alignment horizontal="center" vertical="center" wrapText="1"/>
    </xf>
    <xf numFmtId="0" fontId="6" fillId="0" borderId="1" xfId="0" applyFont="1" applyBorder="1" applyAlignment="1">
      <alignment horizontal="center" vertical="center"/>
    </xf>
    <xf numFmtId="0" fontId="6" fillId="5" borderId="1" xfId="0" applyFont="1" applyFill="1" applyBorder="1" applyAlignment="1">
      <alignment horizontal="center" vertical="center"/>
    </xf>
    <xf numFmtId="0" fontId="9" fillId="5" borderId="1" xfId="0" applyFont="1" applyFill="1" applyBorder="1" applyAlignment="1">
      <alignment horizontal="center" vertical="center" wrapText="1"/>
    </xf>
    <xf numFmtId="0" fontId="7" fillId="5" borderId="1" xfId="0" applyFont="1" applyFill="1" applyBorder="1" applyAlignment="1">
      <alignment horizontal="center" vertical="center"/>
    </xf>
    <xf numFmtId="0" fontId="6" fillId="0" borderId="1" xfId="0" applyFont="1" applyBorder="1"/>
    <xf numFmtId="0" fontId="5" fillId="5" borderId="1" xfId="0" applyFont="1" applyFill="1" applyBorder="1" applyAlignment="1">
      <alignment horizontal="center" vertical="center" wrapText="1"/>
    </xf>
    <xf numFmtId="0" fontId="0" fillId="0" borderId="2" xfId="0" applyBorder="1" applyAlignment="1">
      <alignment horizontal="center" vertical="center"/>
    </xf>
    <xf numFmtId="0" fontId="0" fillId="2" borderId="1" xfId="0" applyFill="1" applyBorder="1" applyAlignment="1">
      <alignment horizontal="center" vertical="center"/>
    </xf>
    <xf numFmtId="0" fontId="7" fillId="6" borderId="1" xfId="0" applyFont="1" applyFill="1" applyBorder="1" applyAlignment="1">
      <alignment horizontal="center" vertical="center"/>
    </xf>
    <xf numFmtId="0" fontId="9" fillId="7" borderId="1" xfId="0" applyFont="1" applyFill="1" applyBorder="1" applyAlignment="1">
      <alignment horizontal="center" vertical="center" wrapText="1"/>
    </xf>
    <xf numFmtId="0" fontId="13" fillId="7" borderId="1" xfId="0" applyFont="1" applyFill="1" applyBorder="1" applyAlignment="1">
      <alignment horizontal="center" vertical="center"/>
    </xf>
    <xf numFmtId="0" fontId="13" fillId="5" borderId="1" xfId="0" applyFont="1" applyFill="1" applyBorder="1" applyAlignment="1">
      <alignment horizontal="center" vertical="center"/>
    </xf>
    <xf numFmtId="0" fontId="7" fillId="7" borderId="1" xfId="0" applyFont="1" applyFill="1" applyBorder="1" applyAlignment="1">
      <alignment horizontal="center" vertical="center"/>
    </xf>
    <xf numFmtId="0" fontId="12" fillId="5" borderId="4" xfId="0" applyFont="1" applyFill="1" applyBorder="1" applyAlignment="1">
      <alignment horizontal="center" vertical="center"/>
    </xf>
    <xf numFmtId="0" fontId="2" fillId="5" borderId="1" xfId="0" applyFont="1" applyFill="1" applyBorder="1" applyAlignment="1">
      <alignment horizontal="center" vertical="center"/>
    </xf>
    <xf numFmtId="0" fontId="15" fillId="5" borderId="1" xfId="0" applyFont="1" applyFill="1" applyBorder="1" applyAlignment="1">
      <alignment horizontal="center" vertical="center"/>
    </xf>
    <xf numFmtId="0" fontId="0" fillId="0" borderId="0" xfId="0" applyAlignment="1">
      <alignment wrapText="1"/>
    </xf>
    <xf numFmtId="0" fontId="6" fillId="5" borderId="1" xfId="0" applyFont="1" applyFill="1" applyBorder="1" applyAlignment="1">
      <alignment horizontal="center" vertical="center" wrapText="1"/>
    </xf>
    <xf numFmtId="1" fontId="0" fillId="0" borderId="0" xfId="0" applyNumberFormat="1" applyAlignment="1">
      <alignment horizontal="center" vertical="center"/>
    </xf>
    <xf numFmtId="0" fontId="0" fillId="2" borderId="1" xfId="0" applyFill="1" applyBorder="1"/>
    <xf numFmtId="0" fontId="9"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9" fillId="0" borderId="5" xfId="0" applyFont="1" applyBorder="1" applyAlignment="1">
      <alignment horizontal="center" vertical="center" wrapText="1"/>
    </xf>
    <xf numFmtId="0" fontId="6" fillId="0" borderId="5" xfId="0" applyFont="1" applyBorder="1" applyAlignment="1">
      <alignment wrapText="1"/>
    </xf>
    <xf numFmtId="0" fontId="6" fillId="0" borderId="5" xfId="0" applyFont="1" applyBorder="1" applyAlignment="1">
      <alignment horizontal="center" vertical="center"/>
    </xf>
    <xf numFmtId="0" fontId="0" fillId="0" borderId="5" xfId="0" applyBorder="1"/>
    <xf numFmtId="0" fontId="0" fillId="0" borderId="5" xfId="0" applyBorder="1" applyAlignment="1">
      <alignment horizontal="center" vertical="center"/>
    </xf>
    <xf numFmtId="0" fontId="6" fillId="0" borderId="6" xfId="0" applyFont="1" applyBorder="1" applyAlignment="1">
      <alignment horizontal="center" vertical="center"/>
    </xf>
    <xf numFmtId="0" fontId="0" fillId="0" borderId="6" xfId="0" applyBorder="1"/>
    <xf numFmtId="0" fontId="0" fillId="0" borderId="6" xfId="0" applyBorder="1" applyAlignment="1">
      <alignment horizontal="center" vertical="center"/>
    </xf>
    <xf numFmtId="0" fontId="16" fillId="0" borderId="1" xfId="0" applyFont="1" applyBorder="1" applyAlignment="1">
      <alignment vertical="center" wrapText="1"/>
    </xf>
    <xf numFmtId="0" fontId="16" fillId="7" borderId="1" xfId="0" applyFont="1" applyFill="1" applyBorder="1" applyAlignment="1">
      <alignment vertical="center" wrapText="1"/>
    </xf>
    <xf numFmtId="0" fontId="5" fillId="0" borderId="1" xfId="0" applyFont="1" applyBorder="1" applyAlignment="1">
      <alignment horizontal="center" vertical="center" wrapText="1"/>
    </xf>
    <xf numFmtId="0" fontId="13" fillId="0" borderId="1" xfId="0" applyFont="1" applyBorder="1"/>
    <xf numFmtId="0" fontId="13" fillId="2" borderId="1" xfId="0" applyFont="1" applyFill="1" applyBorder="1" applyAlignment="1">
      <alignment horizontal="center" vertical="center"/>
    </xf>
    <xf numFmtId="0" fontId="6" fillId="7" borderId="1" xfId="0" applyFont="1" applyFill="1" applyBorder="1" applyAlignment="1">
      <alignment horizontal="center" vertical="center"/>
    </xf>
    <xf numFmtId="0" fontId="0" fillId="7" borderId="1" xfId="0" applyFill="1" applyBorder="1" applyAlignment="1">
      <alignment horizontal="center" vertical="center"/>
    </xf>
    <xf numFmtId="0" fontId="3" fillId="5" borderId="1" xfId="3" applyFill="1" applyBorder="1" applyAlignment="1">
      <alignment horizontal="center" vertical="center"/>
    </xf>
    <xf numFmtId="0" fontId="9" fillId="2" borderId="5" xfId="0" applyFont="1" applyFill="1" applyBorder="1" applyAlignment="1">
      <alignment horizontal="center" vertical="center" wrapText="1"/>
    </xf>
    <xf numFmtId="0" fontId="6" fillId="2" borderId="5" xfId="0" applyFont="1" applyFill="1" applyBorder="1" applyAlignment="1">
      <alignment horizontal="center" vertical="center"/>
    </xf>
    <xf numFmtId="0" fontId="0" fillId="2" borderId="5" xfId="0" applyFill="1" applyBorder="1"/>
    <xf numFmtId="0" fontId="0" fillId="2" borderId="5" xfId="0" applyFill="1" applyBorder="1" applyAlignment="1">
      <alignment horizontal="center" vertical="center"/>
    </xf>
    <xf numFmtId="0" fontId="9" fillId="5" borderId="5" xfId="0" applyFont="1" applyFill="1" applyBorder="1" applyAlignment="1">
      <alignment horizontal="center" vertical="center" wrapText="1"/>
    </xf>
    <xf numFmtId="0" fontId="13" fillId="5" borderId="0" xfId="0" applyFont="1" applyFill="1" applyAlignment="1">
      <alignment horizontal="center"/>
    </xf>
    <xf numFmtId="0" fontId="6" fillId="5" borderId="5" xfId="0" applyFont="1" applyFill="1" applyBorder="1" applyAlignment="1">
      <alignment horizontal="center" vertical="center"/>
    </xf>
    <xf numFmtId="0" fontId="0" fillId="5" borderId="5" xfId="0" applyFill="1" applyBorder="1" applyAlignment="1">
      <alignment horizontal="center" vertical="center"/>
    </xf>
    <xf numFmtId="10" fontId="0" fillId="0" borderId="0" xfId="0" applyNumberFormat="1"/>
    <xf numFmtId="0" fontId="8" fillId="0" borderId="0" xfId="0" applyFont="1" applyAlignment="1">
      <alignment horizontal="center" vertical="center" wrapText="1"/>
    </xf>
    <xf numFmtId="1" fontId="6" fillId="5" borderId="1" xfId="0" applyNumberFormat="1" applyFont="1" applyFill="1" applyBorder="1" applyAlignment="1">
      <alignment horizontal="center" vertical="center"/>
    </xf>
    <xf numFmtId="0" fontId="6"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6" fillId="0" borderId="1" xfId="0" applyFont="1" applyBorder="1" applyAlignment="1">
      <alignment horizontal="left"/>
    </xf>
    <xf numFmtId="0" fontId="0" fillId="0" borderId="4" xfId="0" applyBorder="1"/>
    <xf numFmtId="0" fontId="0" fillId="2" borderId="1" xfId="0" applyFill="1" applyBorder="1" applyAlignment="1">
      <alignment horizontal="center"/>
    </xf>
    <xf numFmtId="0" fontId="9" fillId="2" borderId="9" xfId="0" applyFont="1" applyFill="1" applyBorder="1" applyAlignment="1">
      <alignment horizontal="center" vertical="center" wrapText="1"/>
    </xf>
    <xf numFmtId="0" fontId="20" fillId="0" borderId="4" xfId="0" applyFont="1" applyBorder="1" applyAlignment="1">
      <alignment horizontal="left" wrapText="1"/>
    </xf>
    <xf numFmtId="0" fontId="6" fillId="2" borderId="4" xfId="0" applyFont="1" applyFill="1" applyBorder="1" applyAlignment="1">
      <alignment horizontal="center" vertical="center"/>
    </xf>
    <xf numFmtId="0" fontId="13" fillId="0" borderId="5" xfId="0" applyFont="1" applyBorder="1"/>
    <xf numFmtId="0" fontId="16" fillId="0" borderId="5" xfId="0" applyFont="1" applyBorder="1" applyAlignment="1">
      <alignment vertical="center" wrapText="1"/>
    </xf>
    <xf numFmtId="0" fontId="13" fillId="0" borderId="7" xfId="0" applyFont="1" applyBorder="1"/>
    <xf numFmtId="0" fontId="13" fillId="2" borderId="11" xfId="0" applyFont="1" applyFill="1" applyBorder="1" applyAlignment="1">
      <alignment horizontal="left" indent="31"/>
    </xf>
    <xf numFmtId="0" fontId="6" fillId="0" borderId="2" xfId="0" applyFont="1" applyBorder="1" applyAlignment="1">
      <alignment horizontal="center" vertical="center" wrapText="1"/>
    </xf>
    <xf numFmtId="0" fontId="7" fillId="0" borderId="6" xfId="0" applyFont="1" applyBorder="1" applyAlignment="1">
      <alignment vertical="center"/>
    </xf>
    <xf numFmtId="0" fontId="15" fillId="0" borderId="0" xfId="0" applyFont="1" applyAlignment="1">
      <alignment vertical="center"/>
    </xf>
    <xf numFmtId="0" fontId="7" fillId="0" borderId="0" xfId="0" applyFont="1" applyAlignment="1">
      <alignment vertical="center"/>
    </xf>
    <xf numFmtId="0" fontId="21" fillId="7" borderId="1" xfId="0" applyFont="1" applyFill="1" applyBorder="1" applyAlignment="1">
      <alignment horizontal="center" vertical="center"/>
    </xf>
    <xf numFmtId="0" fontId="6" fillId="7" borderId="3" xfId="0" applyFont="1" applyFill="1" applyBorder="1" applyAlignment="1">
      <alignment horizontal="center" vertical="center"/>
    </xf>
    <xf numFmtId="0" fontId="6" fillId="7" borderId="4" xfId="0" applyFont="1" applyFill="1" applyBorder="1" applyAlignment="1">
      <alignment horizontal="center" vertical="center"/>
    </xf>
    <xf numFmtId="0" fontId="19" fillId="2"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10" fillId="2" borderId="1" xfId="3" applyFont="1" applyFill="1" applyBorder="1" applyAlignment="1">
      <alignment horizontal="center" vertical="center"/>
    </xf>
    <xf numFmtId="0" fontId="7" fillId="2" borderId="1" xfId="0" applyFont="1" applyFill="1" applyBorder="1" applyAlignment="1">
      <alignment horizontal="center" vertical="center"/>
    </xf>
    <xf numFmtId="0" fontId="0" fillId="0" borderId="1" xfId="0" applyBorder="1" applyAlignment="1">
      <alignment horizontal="center"/>
    </xf>
    <xf numFmtId="0" fontId="13" fillId="2" borderId="0" xfId="0" applyFont="1" applyFill="1" applyAlignment="1">
      <alignment horizontal="center" vertical="center"/>
    </xf>
    <xf numFmtId="3" fontId="0" fillId="0" borderId="1" xfId="0" applyNumberFormat="1" applyBorder="1" applyAlignment="1">
      <alignment horizontal="center" vertical="center"/>
    </xf>
    <xf numFmtId="3" fontId="6" fillId="0" borderId="1" xfId="0" applyNumberFormat="1" applyFont="1" applyBorder="1" applyAlignment="1">
      <alignment horizontal="center" vertical="center"/>
    </xf>
    <xf numFmtId="0" fontId="19" fillId="0" borderId="0" xfId="0" applyFont="1" applyAlignment="1">
      <alignment vertical="center"/>
    </xf>
    <xf numFmtId="0" fontId="13" fillId="0" borderId="0" xfId="0" applyFont="1" applyAlignment="1">
      <alignment vertical="center"/>
    </xf>
    <xf numFmtId="3" fontId="0" fillId="0" borderId="5" xfId="0" applyNumberFormat="1" applyBorder="1" applyAlignment="1">
      <alignment horizontal="center" vertical="center"/>
    </xf>
    <xf numFmtId="0" fontId="0" fillId="0" borderId="9" xfId="0" applyBorder="1"/>
    <xf numFmtId="3" fontId="0" fillId="0" borderId="9" xfId="0" applyNumberFormat="1" applyBorder="1" applyAlignment="1">
      <alignment horizontal="center" vertical="center"/>
    </xf>
    <xf numFmtId="0" fontId="0" fillId="0" borderId="9" xfId="0" applyBorder="1" applyAlignment="1">
      <alignment horizontal="center" vertical="center"/>
    </xf>
    <xf numFmtId="0" fontId="6" fillId="0" borderId="11" xfId="0" applyFont="1" applyBorder="1" applyAlignment="1">
      <alignment horizontal="center" vertical="center" wrapText="1"/>
    </xf>
    <xf numFmtId="0" fontId="6" fillId="0" borderId="4" xfId="0" applyFont="1" applyBorder="1" applyAlignment="1">
      <alignment horizontal="center" vertical="center"/>
    </xf>
    <xf numFmtId="0" fontId="16" fillId="2" borderId="10" xfId="0" applyFont="1" applyFill="1" applyBorder="1" applyAlignment="1">
      <alignment vertical="center" wrapText="1"/>
    </xf>
    <xf numFmtId="0" fontId="9" fillId="0" borderId="1" xfId="0" applyFont="1" applyBorder="1" applyAlignment="1">
      <alignment horizontal="right" vertical="center" wrapText="1"/>
    </xf>
    <xf numFmtId="0" fontId="27" fillId="0" borderId="1" xfId="0" applyFont="1" applyBorder="1" applyAlignment="1">
      <alignment horizontal="center" vertical="center" wrapText="1"/>
    </xf>
    <xf numFmtId="1" fontId="9" fillId="0" borderId="1" xfId="0" applyNumberFormat="1" applyFont="1" applyBorder="1" applyAlignment="1">
      <alignment horizontal="right" vertical="center" wrapText="1"/>
    </xf>
    <xf numFmtId="1" fontId="6" fillId="0" borderId="1" xfId="0" applyNumberFormat="1" applyFont="1" applyBorder="1" applyAlignment="1">
      <alignment horizontal="center" vertical="center"/>
    </xf>
    <xf numFmtId="1" fontId="0" fillId="0" borderId="1" xfId="0" applyNumberFormat="1" applyBorder="1" applyAlignment="1">
      <alignment horizontal="center" vertical="center"/>
    </xf>
    <xf numFmtId="0" fontId="0" fillId="0" borderId="0" xfId="0" applyAlignment="1">
      <alignment horizontal="center" wrapText="1"/>
    </xf>
    <xf numFmtId="0" fontId="0" fillId="5" borderId="2" xfId="0" applyFill="1" applyBorder="1" applyAlignment="1">
      <alignment horizontal="center" vertical="center"/>
    </xf>
    <xf numFmtId="0" fontId="0" fillId="5" borderId="0" xfId="0" applyFill="1" applyAlignment="1">
      <alignment horizontal="center" vertical="center"/>
    </xf>
    <xf numFmtId="0" fontId="0" fillId="5" borderId="0" xfId="0" applyFill="1"/>
    <xf numFmtId="0" fontId="9" fillId="5" borderId="0" xfId="0" applyFont="1" applyFill="1" applyAlignment="1">
      <alignment horizontal="center" wrapText="1"/>
    </xf>
    <xf numFmtId="0" fontId="9" fillId="5" borderId="0" xfId="0" applyFont="1" applyFill="1" applyAlignment="1">
      <alignment horizontal="center" vertical="center" wrapText="1"/>
    </xf>
    <xf numFmtId="0" fontId="5" fillId="5" borderId="0" xfId="0" applyFont="1" applyFill="1" applyAlignment="1">
      <alignment horizontal="center" vertical="center" wrapText="1"/>
    </xf>
    <xf numFmtId="1" fontId="6" fillId="5" borderId="0" xfId="0" applyNumberFormat="1" applyFont="1" applyFill="1" applyAlignment="1">
      <alignment horizontal="center" vertical="center"/>
    </xf>
    <xf numFmtId="0" fontId="6" fillId="5" borderId="0" xfId="0" applyFont="1" applyFill="1" applyAlignment="1">
      <alignment horizontal="center" vertical="center"/>
    </xf>
    <xf numFmtId="0" fontId="13" fillId="5" borderId="0" xfId="0" applyFont="1" applyFill="1" applyAlignment="1">
      <alignment horizontal="center" vertical="center"/>
    </xf>
    <xf numFmtId="0" fontId="15" fillId="5" borderId="0" xfId="0" applyFont="1" applyFill="1" applyAlignment="1">
      <alignment horizontal="center" vertical="center"/>
    </xf>
    <xf numFmtId="0" fontId="6" fillId="5" borderId="0" xfId="0" applyFont="1" applyFill="1" applyAlignment="1">
      <alignment horizontal="center" vertical="center" wrapText="1"/>
    </xf>
    <xf numFmtId="0" fontId="12" fillId="5" borderId="0" xfId="0" applyFont="1" applyFill="1" applyAlignment="1">
      <alignment horizontal="center" vertical="center"/>
    </xf>
    <xf numFmtId="0" fontId="2" fillId="5" borderId="0" xfId="0" applyFont="1" applyFill="1" applyAlignment="1">
      <alignment horizontal="center" vertical="center"/>
    </xf>
    <xf numFmtId="0" fontId="9" fillId="5" borderId="0" xfId="0" applyFont="1" applyFill="1" applyAlignment="1">
      <alignment vertical="center" wrapText="1"/>
    </xf>
    <xf numFmtId="0" fontId="19" fillId="5" borderId="0" xfId="0" applyFont="1" applyFill="1" applyAlignment="1">
      <alignment horizontal="center" vertical="center" wrapText="1"/>
    </xf>
    <xf numFmtId="0" fontId="11" fillId="5" borderId="0" xfId="0" applyFont="1" applyFill="1" applyAlignment="1">
      <alignment horizontal="center"/>
    </xf>
    <xf numFmtId="0" fontId="6" fillId="5" borderId="0" xfId="0" applyFont="1" applyFill="1" applyAlignment="1">
      <alignment horizontal="left"/>
    </xf>
    <xf numFmtId="0" fontId="18" fillId="5" borderId="0" xfId="0" applyFont="1" applyFill="1"/>
    <xf numFmtId="0" fontId="6" fillId="5" borderId="0" xfId="0" applyFont="1" applyFill="1"/>
    <xf numFmtId="0" fontId="0" fillId="5" borderId="0" xfId="0" applyFill="1" applyAlignment="1">
      <alignment horizontal="center"/>
    </xf>
    <xf numFmtId="0" fontId="21" fillId="5" borderId="0" xfId="0" applyFont="1" applyFill="1" applyAlignment="1">
      <alignment horizontal="center" vertical="center"/>
    </xf>
    <xf numFmtId="3" fontId="6" fillId="5" borderId="0" xfId="0" applyNumberFormat="1" applyFont="1" applyFill="1" applyAlignment="1">
      <alignment horizontal="center" vertical="center"/>
    </xf>
    <xf numFmtId="0" fontId="7" fillId="5" borderId="0" xfId="0" applyFont="1" applyFill="1" applyAlignment="1">
      <alignment horizontal="center" vertical="center"/>
    </xf>
    <xf numFmtId="0" fontId="14" fillId="5" borderId="0" xfId="0" applyFont="1" applyFill="1" applyAlignment="1">
      <alignment horizontal="center" vertical="center" wrapText="1"/>
    </xf>
    <xf numFmtId="0" fontId="13" fillId="5" borderId="0" xfId="0" applyFont="1" applyFill="1"/>
    <xf numFmtId="0" fontId="6" fillId="5" borderId="0" xfId="0" applyFont="1" applyFill="1" applyAlignment="1">
      <alignment wrapText="1"/>
    </xf>
    <xf numFmtId="0" fontId="17" fillId="5" borderId="0" xfId="0" applyFont="1" applyFill="1" applyAlignment="1">
      <alignment horizontal="center" vertical="center" wrapText="1"/>
    </xf>
    <xf numFmtId="0" fontId="16" fillId="5" borderId="0" xfId="0" applyFont="1" applyFill="1" applyAlignment="1">
      <alignment vertical="center" wrapText="1"/>
    </xf>
    <xf numFmtId="0" fontId="16" fillId="5" borderId="0" xfId="0" applyFont="1" applyFill="1" applyAlignment="1">
      <alignment horizontal="center" vertical="center" wrapText="1"/>
    </xf>
    <xf numFmtId="0" fontId="13" fillId="5" borderId="0" xfId="0" applyFont="1" applyFill="1" applyAlignment="1">
      <alignment horizontal="left" indent="31"/>
    </xf>
    <xf numFmtId="0" fontId="9" fillId="5" borderId="0" xfId="0" applyFont="1" applyFill="1" applyAlignment="1">
      <alignment horizontal="right" vertical="center" wrapText="1"/>
    </xf>
    <xf numFmtId="1" fontId="9" fillId="5" borderId="0" xfId="0" applyNumberFormat="1" applyFont="1" applyFill="1" applyAlignment="1">
      <alignment horizontal="right" vertical="center" wrapText="1"/>
    </xf>
    <xf numFmtId="1" fontId="0" fillId="5" borderId="0" xfId="0" applyNumberFormat="1" applyFill="1" applyAlignment="1">
      <alignment horizontal="center" vertical="center"/>
    </xf>
    <xf numFmtId="0" fontId="15" fillId="5" borderId="0" xfId="0" applyFont="1" applyFill="1" applyAlignment="1">
      <alignment vertical="center"/>
    </xf>
    <xf numFmtId="0" fontId="7" fillId="5" borderId="0" xfId="0" applyFont="1" applyFill="1" applyAlignment="1">
      <alignment vertical="center"/>
    </xf>
    <xf numFmtId="0" fontId="27" fillId="5" borderId="0" xfId="0" applyFont="1" applyFill="1" applyAlignment="1">
      <alignment horizontal="center" vertical="center" wrapText="1"/>
    </xf>
    <xf numFmtId="3" fontId="0" fillId="5" borderId="0" xfId="0" applyNumberFormat="1" applyFill="1" applyAlignment="1">
      <alignment horizontal="center" vertical="center"/>
    </xf>
    <xf numFmtId="0" fontId="7" fillId="5" borderId="0" xfId="0" applyFont="1" applyFill="1" applyAlignment="1">
      <alignment horizontal="center" vertical="center" wrapText="1"/>
    </xf>
    <xf numFmtId="0" fontId="20" fillId="5" borderId="0" xfId="0" applyFont="1" applyFill="1" applyAlignment="1">
      <alignment horizontal="left" wrapText="1"/>
    </xf>
    <xf numFmtId="0" fontId="24" fillId="5" borderId="0" xfId="0" applyFont="1" applyFill="1" applyAlignment="1">
      <alignment horizontal="center" vertical="center" wrapText="1"/>
    </xf>
    <xf numFmtId="0" fontId="23" fillId="5" borderId="0" xfId="0" applyFont="1" applyFill="1" applyAlignment="1">
      <alignment horizontal="justify" vertical="center"/>
    </xf>
    <xf numFmtId="0" fontId="25" fillId="5" borderId="0" xfId="0" applyFont="1" applyFill="1" applyAlignment="1">
      <alignment horizontal="justify" vertical="center"/>
    </xf>
    <xf numFmtId="0" fontId="26" fillId="5" borderId="0" xfId="0" applyFont="1" applyFill="1" applyAlignment="1">
      <alignment horizontal="center" vertical="center" wrapText="1"/>
    </xf>
    <xf numFmtId="0" fontId="19" fillId="5" borderId="0" xfId="0" applyFont="1" applyFill="1"/>
    <xf numFmtId="1" fontId="22" fillId="5" borderId="0" xfId="0" applyNumberFormat="1" applyFont="1" applyFill="1"/>
    <xf numFmtId="0" fontId="19" fillId="5" borderId="0" xfId="0" applyFont="1" applyFill="1" applyAlignment="1">
      <alignment vertical="center"/>
    </xf>
    <xf numFmtId="0" fontId="9" fillId="9" borderId="11" xfId="0" applyFont="1" applyFill="1" applyBorder="1" applyAlignment="1">
      <alignment horizontal="center" vertical="center" wrapText="1"/>
    </xf>
    <xf numFmtId="0" fontId="9" fillId="9" borderId="3" xfId="0" applyFont="1" applyFill="1" applyBorder="1" applyAlignment="1">
      <alignment horizontal="center" vertical="center" wrapText="1"/>
    </xf>
    <xf numFmtId="0" fontId="6" fillId="9" borderId="3" xfId="0" applyFont="1" applyFill="1" applyBorder="1" applyAlignment="1">
      <alignment horizontal="center" vertical="center"/>
    </xf>
    <xf numFmtId="0" fontId="0" fillId="9" borderId="3" xfId="0" applyFill="1" applyBorder="1"/>
    <xf numFmtId="0" fontId="0" fillId="9" borderId="4" xfId="0" applyFill="1" applyBorder="1" applyAlignment="1">
      <alignment horizontal="center" vertical="center"/>
    </xf>
    <xf numFmtId="0" fontId="0" fillId="9" borderId="11" xfId="0" applyFill="1" applyBorder="1" applyAlignment="1">
      <alignment horizontal="center"/>
    </xf>
    <xf numFmtId="0" fontId="0" fillId="9" borderId="3" xfId="0" applyFill="1" applyBorder="1" applyAlignment="1">
      <alignment horizontal="center"/>
    </xf>
    <xf numFmtId="0" fontId="0" fillId="9" borderId="4" xfId="0" applyFill="1" applyBorder="1"/>
    <xf numFmtId="0" fontId="0" fillId="9" borderId="11" xfId="0" applyFill="1" applyBorder="1"/>
    <xf numFmtId="0" fontId="0" fillId="7" borderId="1" xfId="0" applyFill="1" applyBorder="1"/>
    <xf numFmtId="0" fontId="0" fillId="10" borderId="3" xfId="0" applyFill="1" applyBorder="1"/>
    <xf numFmtId="0" fontId="0" fillId="10" borderId="4" xfId="0" applyFill="1" applyBorder="1"/>
    <xf numFmtId="0" fontId="5" fillId="0" borderId="0" xfId="0" applyFont="1" applyAlignment="1">
      <alignment horizontal="center" vertical="center" wrapText="1"/>
    </xf>
    <xf numFmtId="0" fontId="5" fillId="8" borderId="5" xfId="0" applyFont="1" applyFill="1" applyBorder="1" applyAlignment="1">
      <alignment horizontal="justify" vertical="center"/>
    </xf>
    <xf numFmtId="0" fontId="5" fillId="8" borderId="1" xfId="0" applyFont="1" applyFill="1" applyBorder="1" applyAlignment="1">
      <alignment horizontal="justify" vertical="center"/>
    </xf>
    <xf numFmtId="0" fontId="28" fillId="0" borderId="1" xfId="0" applyFont="1" applyBorder="1" applyAlignment="1">
      <alignment horizontal="center" vertical="center" wrapText="1"/>
    </xf>
    <xf numFmtId="1" fontId="9" fillId="0" borderId="5" xfId="0" applyNumberFormat="1" applyFont="1" applyBorder="1" applyAlignment="1">
      <alignment horizontal="right" vertical="center" wrapText="1"/>
    </xf>
    <xf numFmtId="1" fontId="0" fillId="9" borderId="4" xfId="0" applyNumberFormat="1" applyFill="1" applyBorder="1"/>
    <xf numFmtId="0" fontId="30" fillId="9" borderId="3" xfId="0" applyFont="1" applyFill="1" applyBorder="1" applyAlignment="1">
      <alignment horizontal="center" vertical="center" wrapText="1"/>
    </xf>
    <xf numFmtId="0" fontId="16" fillId="0" borderId="5" xfId="0" applyFont="1" applyBorder="1" applyAlignment="1">
      <alignment horizontal="center" vertical="center" wrapText="1"/>
    </xf>
    <xf numFmtId="0" fontId="21" fillId="10" borderId="11" xfId="0" applyFont="1" applyFill="1" applyBorder="1" applyAlignment="1">
      <alignment horizontal="center"/>
    </xf>
    <xf numFmtId="0" fontId="31" fillId="2" borderId="5" xfId="0" applyFont="1" applyFill="1" applyBorder="1" applyAlignment="1">
      <alignment horizontal="center" vertical="center"/>
    </xf>
    <xf numFmtId="0" fontId="25" fillId="2" borderId="5" xfId="0" applyFont="1" applyFill="1" applyBorder="1" applyAlignment="1">
      <alignment horizontal="center" vertical="center" wrapText="1"/>
    </xf>
    <xf numFmtId="0" fontId="32" fillId="2" borderId="5" xfId="0" applyFont="1" applyFill="1" applyBorder="1" applyAlignment="1">
      <alignment horizontal="center" vertical="center"/>
    </xf>
    <xf numFmtId="0" fontId="32" fillId="2" borderId="1" xfId="0" applyFont="1" applyFill="1" applyBorder="1" applyAlignment="1">
      <alignment horizontal="center" vertical="center"/>
    </xf>
    <xf numFmtId="0" fontId="13" fillId="5" borderId="7" xfId="0" applyFont="1" applyFill="1" applyBorder="1" applyAlignment="1">
      <alignment horizontal="center" vertical="center"/>
    </xf>
    <xf numFmtId="0" fontId="13" fillId="5" borderId="14" xfId="0" applyFont="1" applyFill="1" applyBorder="1" applyAlignment="1">
      <alignment horizontal="center" vertical="center"/>
    </xf>
    <xf numFmtId="0" fontId="13" fillId="5" borderId="15" xfId="0" applyFont="1" applyFill="1" applyBorder="1" applyAlignment="1">
      <alignment horizontal="center" vertical="center"/>
    </xf>
    <xf numFmtId="0" fontId="0" fillId="0" borderId="6" xfId="0" applyBorder="1" applyAlignment="1">
      <alignment horizontal="center"/>
    </xf>
    <xf numFmtId="1" fontId="0" fillId="0" borderId="0" xfId="0" applyNumberFormat="1"/>
    <xf numFmtId="1" fontId="6" fillId="0" borderId="6" xfId="0" applyNumberFormat="1" applyFont="1" applyBorder="1" applyAlignment="1">
      <alignment horizontal="center" vertical="center"/>
    </xf>
    <xf numFmtId="1" fontId="0" fillId="0" borderId="5" xfId="0" applyNumberFormat="1" applyBorder="1" applyAlignment="1">
      <alignment horizontal="center" vertical="center"/>
    </xf>
    <xf numFmtId="1" fontId="6" fillId="0" borderId="4" xfId="0" applyNumberFormat="1" applyFont="1" applyBorder="1" applyAlignment="1">
      <alignment horizontal="center" vertical="center"/>
    </xf>
    <xf numFmtId="0" fontId="34" fillId="0" borderId="1" xfId="0" applyFont="1" applyBorder="1" applyAlignment="1">
      <alignment horizontal="center" vertical="center" wrapText="1"/>
    </xf>
    <xf numFmtId="0" fontId="0" fillId="0" borderId="1" xfId="0" applyBorder="1" applyAlignment="1">
      <alignment horizontal="center" vertical="center" wrapText="1"/>
    </xf>
    <xf numFmtId="1" fontId="0" fillId="10" borderId="4" xfId="0" applyNumberFormat="1" applyFill="1" applyBorder="1"/>
    <xf numFmtId="0" fontId="22" fillId="5" borderId="0" xfId="0" applyFont="1" applyFill="1" applyAlignment="1">
      <alignment horizontal="center" vertical="center"/>
    </xf>
    <xf numFmtId="0" fontId="13" fillId="5" borderId="0" xfId="0" applyFont="1" applyFill="1" applyAlignment="1">
      <alignment horizontal="center" vertical="center"/>
    </xf>
    <xf numFmtId="0" fontId="6" fillId="5" borderId="0" xfId="0" applyFont="1" applyFill="1" applyAlignment="1">
      <alignment horizontal="center" vertical="center"/>
    </xf>
    <xf numFmtId="0" fontId="0" fillId="5" borderId="0" xfId="0" applyFill="1" applyAlignment="1">
      <alignment horizontal="center" vertical="center"/>
    </xf>
    <xf numFmtId="0" fontId="0" fillId="5" borderId="0" xfId="0" applyFill="1" applyAlignment="1">
      <alignment horizontal="center"/>
    </xf>
    <xf numFmtId="0" fontId="11" fillId="7" borderId="3" xfId="0" applyFont="1" applyFill="1" applyBorder="1" applyAlignment="1">
      <alignment horizontal="center" vertical="center"/>
    </xf>
    <xf numFmtId="0" fontId="11" fillId="7" borderId="4" xfId="0" applyFont="1" applyFill="1" applyBorder="1" applyAlignment="1">
      <alignment horizontal="center" vertical="center"/>
    </xf>
    <xf numFmtId="0" fontId="7" fillId="6" borderId="11" xfId="0" applyFont="1" applyFill="1" applyBorder="1" applyAlignment="1">
      <alignment horizontal="center" vertical="center"/>
    </xf>
    <xf numFmtId="0" fontId="7" fillId="6" borderId="3" xfId="0" applyFont="1" applyFill="1" applyBorder="1" applyAlignment="1">
      <alignment horizontal="center" vertical="center"/>
    </xf>
    <xf numFmtId="0" fontId="7" fillId="6" borderId="4" xfId="0" applyFont="1" applyFill="1" applyBorder="1" applyAlignment="1">
      <alignment horizontal="center" vertical="center"/>
    </xf>
    <xf numFmtId="0" fontId="3" fillId="2" borderId="11" xfId="3" applyFill="1" applyBorder="1" applyAlignment="1">
      <alignment horizontal="center" vertical="center"/>
    </xf>
    <xf numFmtId="0" fontId="3" fillId="2" borderId="3" xfId="3" applyFill="1" applyBorder="1" applyAlignment="1">
      <alignment horizontal="center" vertical="center"/>
    </xf>
    <xf numFmtId="0" fontId="3" fillId="2" borderId="4" xfId="3" applyFill="1" applyBorder="1" applyAlignment="1">
      <alignment horizontal="center" vertical="center"/>
    </xf>
    <xf numFmtId="0" fontId="13" fillId="5" borderId="0" xfId="0" applyFont="1" applyFill="1" applyAlignment="1">
      <alignment horizontal="center"/>
    </xf>
    <xf numFmtId="0" fontId="13" fillId="5" borderId="0" xfId="0" applyFont="1" applyFill="1" applyAlignment="1">
      <alignment horizontal="center" vertical="center" wrapText="1"/>
    </xf>
    <xf numFmtId="0" fontId="12" fillId="5" borderId="0" xfId="0" applyFont="1" applyFill="1" applyAlignment="1">
      <alignment horizontal="center"/>
    </xf>
    <xf numFmtId="0" fontId="21" fillId="5" borderId="0" xfId="0" applyFont="1" applyFill="1" applyAlignment="1">
      <alignment horizontal="center"/>
    </xf>
    <xf numFmtId="0" fontId="21" fillId="9" borderId="11" xfId="0" applyFont="1" applyFill="1" applyBorder="1" applyAlignment="1">
      <alignment horizontal="center"/>
    </xf>
    <xf numFmtId="0" fontId="21" fillId="9" borderId="3" xfId="0" applyFont="1" applyFill="1" applyBorder="1" applyAlignment="1">
      <alignment horizontal="center"/>
    </xf>
    <xf numFmtId="0" fontId="19" fillId="7" borderId="11" xfId="0" applyFont="1" applyFill="1" applyBorder="1" applyAlignment="1">
      <alignment horizontal="center" vertical="center" wrapText="1"/>
    </xf>
    <xf numFmtId="0" fontId="19" fillId="7" borderId="4" xfId="0" applyFont="1" applyFill="1" applyBorder="1" applyAlignment="1">
      <alignment horizontal="center" vertical="center" wrapText="1"/>
    </xf>
    <xf numFmtId="0" fontId="19" fillId="6" borderId="11" xfId="0" applyFont="1" applyFill="1" applyBorder="1" applyAlignment="1">
      <alignment horizontal="center" vertical="center" wrapText="1"/>
    </xf>
    <xf numFmtId="0" fontId="19" fillId="6" borderId="3" xfId="0" applyFont="1" applyFill="1" applyBorder="1" applyAlignment="1">
      <alignment horizontal="center" vertical="center" wrapText="1"/>
    </xf>
    <xf numFmtId="0" fontId="19" fillId="6" borderId="4" xfId="0" applyFont="1" applyFill="1" applyBorder="1" applyAlignment="1">
      <alignment horizontal="center" vertical="center" wrapText="1"/>
    </xf>
    <xf numFmtId="0" fontId="12" fillId="2" borderId="3"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7" xfId="0" applyFont="1" applyFill="1" applyBorder="1" applyAlignment="1">
      <alignment horizontal="center"/>
    </xf>
    <xf numFmtId="0" fontId="12" fillId="2" borderId="2" xfId="0" applyFont="1" applyFill="1" applyBorder="1" applyAlignment="1">
      <alignment horizontal="center"/>
    </xf>
    <xf numFmtId="0" fontId="12" fillId="2" borderId="12" xfId="0" applyFont="1" applyFill="1" applyBorder="1" applyAlignment="1">
      <alignment horizontal="center"/>
    </xf>
    <xf numFmtId="0" fontId="21" fillId="10" borderId="7" xfId="0" applyFont="1" applyFill="1" applyBorder="1" applyAlignment="1">
      <alignment horizontal="center"/>
    </xf>
    <xf numFmtId="0" fontId="21" fillId="10" borderId="2" xfId="0" applyFont="1" applyFill="1" applyBorder="1" applyAlignment="1">
      <alignment horizontal="center"/>
    </xf>
    <xf numFmtId="0" fontId="13" fillId="0" borderId="5" xfId="0" applyFont="1" applyBorder="1" applyAlignment="1">
      <alignment horizontal="center"/>
    </xf>
    <xf numFmtId="0" fontId="13" fillId="0" borderId="9" xfId="0" applyFont="1" applyBorder="1" applyAlignment="1">
      <alignment horizontal="center"/>
    </xf>
    <xf numFmtId="0" fontId="13" fillId="0" borderId="6" xfId="0" applyFont="1" applyBorder="1" applyAlignment="1">
      <alignment horizontal="center"/>
    </xf>
    <xf numFmtId="0" fontId="12" fillId="2" borderId="11"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0" fillId="0" borderId="5" xfId="0" applyBorder="1" applyAlignment="1">
      <alignment horizontal="center"/>
    </xf>
    <xf numFmtId="0" fontId="0" fillId="0" borderId="9" xfId="0" applyBorder="1" applyAlignment="1">
      <alignment horizontal="center"/>
    </xf>
    <xf numFmtId="0" fontId="0" fillId="0" borderId="6" xfId="0" applyBorder="1" applyAlignment="1">
      <alignment horizontal="center"/>
    </xf>
    <xf numFmtId="0" fontId="13" fillId="5" borderId="5" xfId="0" applyFont="1" applyFill="1" applyBorder="1" applyAlignment="1">
      <alignment horizontal="center" vertical="center"/>
    </xf>
    <xf numFmtId="0" fontId="13" fillId="5" borderId="6" xfId="0" applyFont="1" applyFill="1" applyBorder="1" applyAlignment="1">
      <alignment horizontal="center" vertical="center"/>
    </xf>
    <xf numFmtId="0" fontId="25" fillId="2" borderId="14" xfId="0" applyFont="1" applyFill="1" applyBorder="1" applyAlignment="1">
      <alignment horizontal="center" vertical="center" wrapText="1"/>
    </xf>
    <xf numFmtId="0" fontId="25" fillId="2" borderId="13"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33" fillId="0" borderId="8" xfId="0" applyFont="1" applyBorder="1" applyAlignment="1">
      <alignment horizontal="center" wrapText="1"/>
    </xf>
    <xf numFmtId="0" fontId="33" fillId="0" borderId="12" xfId="0" applyFont="1" applyBorder="1" applyAlignment="1">
      <alignment horizontal="center" wrapText="1"/>
    </xf>
    <xf numFmtId="0" fontId="12" fillId="5" borderId="5" xfId="0" applyFont="1" applyFill="1" applyBorder="1" applyAlignment="1">
      <alignment horizontal="center" vertical="center"/>
    </xf>
    <xf numFmtId="0" fontId="12" fillId="5" borderId="9" xfId="0" applyFont="1" applyFill="1" applyBorder="1" applyAlignment="1">
      <alignment horizontal="center" vertical="center"/>
    </xf>
    <xf numFmtId="0" fontId="12" fillId="5" borderId="6" xfId="0" applyFont="1" applyFill="1" applyBorder="1" applyAlignment="1">
      <alignment horizontal="center" vertical="center"/>
    </xf>
    <xf numFmtId="0" fontId="6" fillId="5" borderId="10"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2" xfId="0" applyFont="1" applyBorder="1" applyAlignment="1">
      <alignment horizontal="center" vertical="center" wrapText="1"/>
    </xf>
    <xf numFmtId="0" fontId="12" fillId="5" borderId="1" xfId="0" applyFont="1" applyFill="1" applyBorder="1" applyAlignment="1">
      <alignment horizontal="center" vertical="center"/>
    </xf>
    <xf numFmtId="0" fontId="12" fillId="6" borderId="11"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4" xfId="0" applyFont="1" applyFill="1" applyBorder="1" applyAlignment="1">
      <alignment horizontal="center" vertical="center"/>
    </xf>
    <xf numFmtId="0" fontId="13" fillId="2" borderId="11" xfId="0" applyFont="1" applyFill="1" applyBorder="1" applyAlignment="1">
      <alignment horizontal="center" vertical="center"/>
    </xf>
    <xf numFmtId="0" fontId="13" fillId="2" borderId="3" xfId="0" applyFont="1" applyFill="1" applyBorder="1" applyAlignment="1">
      <alignment horizontal="center" vertical="center"/>
    </xf>
    <xf numFmtId="0" fontId="13"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4" xfId="0" applyFont="1" applyFill="1" applyBorder="1" applyAlignment="1">
      <alignment horizontal="center" vertical="center"/>
    </xf>
    <xf numFmtId="0" fontId="12" fillId="2" borderId="1" xfId="0" applyFont="1" applyFill="1" applyBorder="1" applyAlignment="1">
      <alignment horizontal="center"/>
    </xf>
    <xf numFmtId="0" fontId="21" fillId="0" borderId="0" xfId="0" applyFont="1" applyAlignment="1">
      <alignment horizontal="center" wrapText="1"/>
    </xf>
    <xf numFmtId="0" fontId="21" fillId="0" borderId="8" xfId="0" applyFont="1" applyBorder="1" applyAlignment="1">
      <alignment horizontal="center" wrapText="1"/>
    </xf>
    <xf numFmtId="0" fontId="6" fillId="9" borderId="11" xfId="0" applyFont="1" applyFill="1" applyBorder="1" applyAlignment="1">
      <alignment horizontal="center"/>
    </xf>
    <xf numFmtId="0" fontId="6" fillId="9" borderId="3" xfId="0" applyFont="1" applyFill="1" applyBorder="1" applyAlignment="1">
      <alignment horizontal="center"/>
    </xf>
    <xf numFmtId="0" fontId="13" fillId="6" borderId="11" xfId="0" applyFont="1" applyFill="1" applyBorder="1" applyAlignment="1">
      <alignment horizontal="center" vertical="center"/>
    </xf>
    <xf numFmtId="0" fontId="13" fillId="6" borderId="3" xfId="0" applyFont="1" applyFill="1" applyBorder="1" applyAlignment="1">
      <alignment horizontal="center" vertical="center"/>
    </xf>
    <xf numFmtId="0" fontId="13" fillId="6" borderId="4" xfId="0" applyFont="1" applyFill="1" applyBorder="1" applyAlignment="1">
      <alignment horizontal="center" vertical="center"/>
    </xf>
    <xf numFmtId="0" fontId="13" fillId="2" borderId="11" xfId="0" applyFont="1" applyFill="1" applyBorder="1" applyAlignment="1">
      <alignment horizontal="center"/>
    </xf>
    <xf numFmtId="0" fontId="13" fillId="2" borderId="4" xfId="0" applyFont="1" applyFill="1" applyBorder="1" applyAlignment="1">
      <alignment horizontal="center"/>
    </xf>
    <xf numFmtId="0" fontId="13" fillId="0" borderId="5"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6" xfId="0" applyFont="1" applyBorder="1" applyAlignment="1">
      <alignment horizontal="center" vertical="center" wrapText="1"/>
    </xf>
    <xf numFmtId="0" fontId="21" fillId="10" borderId="11" xfId="0" applyFont="1" applyFill="1" applyBorder="1" applyAlignment="1">
      <alignment horizontal="center"/>
    </xf>
    <xf numFmtId="0" fontId="21" fillId="10" borderId="3" xfId="0" applyFont="1" applyFill="1" applyBorder="1" applyAlignment="1">
      <alignment horizontal="center"/>
    </xf>
    <xf numFmtId="0" fontId="0" fillId="0" borderId="1" xfId="0" applyBorder="1" applyAlignment="1">
      <alignment horizontal="center"/>
    </xf>
    <xf numFmtId="0" fontId="29" fillId="11" borderId="11" xfId="0" applyFont="1" applyFill="1" applyBorder="1" applyAlignment="1">
      <alignment horizontal="center" vertical="center"/>
    </xf>
    <xf numFmtId="0" fontId="29" fillId="11" borderId="3" xfId="0" applyFont="1" applyFill="1" applyBorder="1" applyAlignment="1">
      <alignment horizontal="center" vertical="center"/>
    </xf>
    <xf numFmtId="0" fontId="29" fillId="11" borderId="4" xfId="0" applyFont="1" applyFill="1" applyBorder="1" applyAlignment="1">
      <alignment horizontal="center" vertical="center"/>
    </xf>
    <xf numFmtId="0" fontId="13" fillId="5" borderId="1" xfId="0" applyFont="1" applyFill="1" applyBorder="1" applyAlignment="1">
      <alignment horizontal="center" vertical="center"/>
    </xf>
    <xf numFmtId="0" fontId="6" fillId="5" borderId="1" xfId="0" applyFont="1" applyFill="1" applyBorder="1" applyAlignment="1">
      <alignment horizontal="center" vertical="center"/>
    </xf>
    <xf numFmtId="0" fontId="0" fillId="5" borderId="1" xfId="0" applyFill="1" applyBorder="1" applyAlignment="1">
      <alignment horizontal="center" vertical="center"/>
    </xf>
    <xf numFmtId="0" fontId="0" fillId="5" borderId="10" xfId="0" applyFill="1" applyBorder="1" applyAlignment="1">
      <alignment horizontal="center" vertical="center"/>
    </xf>
    <xf numFmtId="0" fontId="0" fillId="5" borderId="12" xfId="0"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0" fillId="0" borderId="1" xfId="0" applyBorder="1" applyAlignment="1">
      <alignment horizontal="center" vertical="center"/>
    </xf>
    <xf numFmtId="0" fontId="0" fillId="9" borderId="11" xfId="0" applyFill="1" applyBorder="1" applyAlignment="1">
      <alignment horizontal="center"/>
    </xf>
    <xf numFmtId="0" fontId="0" fillId="9" borderId="3" xfId="0" applyFill="1" applyBorder="1" applyAlignment="1">
      <alignment horizontal="center"/>
    </xf>
  </cellXfs>
  <cellStyles count="4">
    <cellStyle name="60% — акцент3" xfId="3" builtinId="40"/>
    <cellStyle name="Название 2" xfId="2" xr:uid="{00000000-0005-0000-0000-00001E000000}"/>
    <cellStyle name="Название 3" xfId="1" xr:uid="{00000000-0005-0000-0000-00001D000000}"/>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52.jpeg"/><Relationship Id="rId2" Type="http://schemas.openxmlformats.org/officeDocument/2006/relationships/image" Target="../media/image51.jpeg"/><Relationship Id="rId1" Type="http://schemas.openxmlformats.org/officeDocument/2006/relationships/image" Target="../media/image50.jpeg"/><Relationship Id="rId5" Type="http://schemas.openxmlformats.org/officeDocument/2006/relationships/image" Target="../media/image54.jpeg"/><Relationship Id="rId4" Type="http://schemas.openxmlformats.org/officeDocument/2006/relationships/image" Target="../media/image5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56.jpeg"/><Relationship Id="rId2" Type="http://schemas.openxmlformats.org/officeDocument/2006/relationships/image" Target="../media/image55.jpeg"/><Relationship Id="rId1" Type="http://schemas.openxmlformats.org/officeDocument/2006/relationships/image" Target="../media/image7.jpeg"/><Relationship Id="rId4" Type="http://schemas.openxmlformats.org/officeDocument/2006/relationships/image" Target="../media/image57.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9.jpeg"/><Relationship Id="rId7" Type="http://schemas.openxmlformats.org/officeDocument/2006/relationships/image" Target="../media/image63.jpeg"/><Relationship Id="rId2" Type="http://schemas.openxmlformats.org/officeDocument/2006/relationships/image" Target="../media/image58.jpeg"/><Relationship Id="rId1" Type="http://schemas.openxmlformats.org/officeDocument/2006/relationships/image" Target="../media/image7.jpeg"/><Relationship Id="rId6" Type="http://schemas.openxmlformats.org/officeDocument/2006/relationships/image" Target="../media/image62.jpeg"/><Relationship Id="rId5" Type="http://schemas.openxmlformats.org/officeDocument/2006/relationships/image" Target="../media/image61.jpeg"/><Relationship Id="rId4" Type="http://schemas.openxmlformats.org/officeDocument/2006/relationships/image" Target="../media/image60.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6.jpeg"/><Relationship Id="rId7" Type="http://schemas.openxmlformats.org/officeDocument/2006/relationships/image" Target="../media/image70.jpeg"/><Relationship Id="rId2" Type="http://schemas.openxmlformats.org/officeDocument/2006/relationships/image" Target="../media/image65.jpeg"/><Relationship Id="rId1" Type="http://schemas.openxmlformats.org/officeDocument/2006/relationships/image" Target="../media/image64.jpeg"/><Relationship Id="rId6" Type="http://schemas.openxmlformats.org/officeDocument/2006/relationships/image" Target="../media/image69.jpeg"/><Relationship Id="rId5" Type="http://schemas.openxmlformats.org/officeDocument/2006/relationships/image" Target="../media/image68.jpeg"/><Relationship Id="rId4" Type="http://schemas.openxmlformats.org/officeDocument/2006/relationships/image" Target="../media/image67.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73.jpeg"/><Relationship Id="rId2" Type="http://schemas.openxmlformats.org/officeDocument/2006/relationships/image" Target="../media/image72.jpeg"/><Relationship Id="rId1" Type="http://schemas.openxmlformats.org/officeDocument/2006/relationships/image" Target="../media/image71.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81.jpeg"/><Relationship Id="rId3" Type="http://schemas.openxmlformats.org/officeDocument/2006/relationships/image" Target="../media/image76.jpeg"/><Relationship Id="rId7" Type="http://schemas.openxmlformats.org/officeDocument/2006/relationships/image" Target="../media/image80.jpeg"/><Relationship Id="rId2" Type="http://schemas.openxmlformats.org/officeDocument/2006/relationships/image" Target="../media/image75.jpeg"/><Relationship Id="rId1" Type="http://schemas.openxmlformats.org/officeDocument/2006/relationships/image" Target="../media/image74.jpeg"/><Relationship Id="rId6" Type="http://schemas.openxmlformats.org/officeDocument/2006/relationships/image" Target="../media/image79.jpeg"/><Relationship Id="rId5" Type="http://schemas.openxmlformats.org/officeDocument/2006/relationships/image" Target="../media/image78.jpeg"/><Relationship Id="rId4" Type="http://schemas.openxmlformats.org/officeDocument/2006/relationships/image" Target="../media/image77.jpeg"/><Relationship Id="rId9" Type="http://schemas.openxmlformats.org/officeDocument/2006/relationships/image" Target="../media/image82.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84.jpeg"/><Relationship Id="rId1" Type="http://schemas.openxmlformats.org/officeDocument/2006/relationships/image" Target="../media/image8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jpeg"/><Relationship Id="rId7" Type="http://schemas.openxmlformats.org/officeDocument/2006/relationships/image" Target="../media/image14.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5" Type="http://schemas.openxmlformats.org/officeDocument/2006/relationships/image" Target="../media/image12.jpeg"/><Relationship Id="rId4"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jpeg"/><Relationship Id="rId5" Type="http://schemas.openxmlformats.org/officeDocument/2006/relationships/image" Target="../media/image20.jpeg"/><Relationship Id="rId4" Type="http://schemas.openxmlformats.org/officeDocument/2006/relationships/image" Target="../media/image19.jpeg"/></Relationships>
</file>

<file path=xl/drawings/_rels/drawing4.xml.rels><?xml version="1.0" encoding="UTF-8" standalone="yes"?>
<Relationships xmlns="http://schemas.openxmlformats.org/package/2006/relationships"><Relationship Id="rId8" Type="http://schemas.openxmlformats.org/officeDocument/2006/relationships/image" Target="../media/image28.jpeg"/><Relationship Id="rId13" Type="http://schemas.openxmlformats.org/officeDocument/2006/relationships/image" Target="../media/image33.jpeg"/><Relationship Id="rId3" Type="http://schemas.openxmlformats.org/officeDocument/2006/relationships/image" Target="../media/image23.jpeg"/><Relationship Id="rId7" Type="http://schemas.openxmlformats.org/officeDocument/2006/relationships/image" Target="../media/image27.jpeg"/><Relationship Id="rId12" Type="http://schemas.openxmlformats.org/officeDocument/2006/relationships/image" Target="../media/image32.jpeg"/><Relationship Id="rId2" Type="http://schemas.openxmlformats.org/officeDocument/2006/relationships/image" Target="../media/image22.jpeg"/><Relationship Id="rId1" Type="http://schemas.openxmlformats.org/officeDocument/2006/relationships/image" Target="../media/image21.jpeg"/><Relationship Id="rId6" Type="http://schemas.openxmlformats.org/officeDocument/2006/relationships/image" Target="../media/image26.png"/><Relationship Id="rId11" Type="http://schemas.openxmlformats.org/officeDocument/2006/relationships/image" Target="../media/image31.jpeg"/><Relationship Id="rId5" Type="http://schemas.openxmlformats.org/officeDocument/2006/relationships/image" Target="../media/image25.png"/><Relationship Id="rId10" Type="http://schemas.openxmlformats.org/officeDocument/2006/relationships/image" Target="../media/image30.jpeg"/><Relationship Id="rId4" Type="http://schemas.openxmlformats.org/officeDocument/2006/relationships/image" Target="../media/image24.jpeg"/><Relationship Id="rId9" Type="http://schemas.openxmlformats.org/officeDocument/2006/relationships/image" Target="../media/image29.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3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7.jpeg"/><Relationship Id="rId1" Type="http://schemas.openxmlformats.org/officeDocument/2006/relationships/image" Target="../media/image3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8.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41.jpeg"/><Relationship Id="rId1" Type="http://schemas.openxmlformats.org/officeDocument/2006/relationships/image" Target="../media/image40.jpeg"/><Relationship Id="rId5" Type="http://schemas.openxmlformats.org/officeDocument/2006/relationships/image" Target="../media/image44.jpeg"/><Relationship Id="rId4" Type="http://schemas.openxmlformats.org/officeDocument/2006/relationships/image" Target="../media/image4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7.jpeg"/><Relationship Id="rId2" Type="http://schemas.openxmlformats.org/officeDocument/2006/relationships/image" Target="../media/image46.jpeg"/><Relationship Id="rId1" Type="http://schemas.openxmlformats.org/officeDocument/2006/relationships/image" Target="../media/image45.jpeg"/><Relationship Id="rId5" Type="http://schemas.openxmlformats.org/officeDocument/2006/relationships/image" Target="../media/image49.jpeg"/><Relationship Id="rId4" Type="http://schemas.openxmlformats.org/officeDocument/2006/relationships/image" Target="../media/image48.jpeg"/></Relationships>
</file>

<file path=xl/drawings/drawing1.xml><?xml version="1.0" encoding="utf-8"?>
<xdr:wsDr xmlns:xdr="http://schemas.openxmlformats.org/drawingml/2006/spreadsheetDrawing" xmlns:a="http://schemas.openxmlformats.org/drawingml/2006/main">
  <xdr:twoCellAnchor editAs="oneCell">
    <xdr:from>
      <xdr:col>1</xdr:col>
      <xdr:colOff>552450</xdr:colOff>
      <xdr:row>9</xdr:row>
      <xdr:rowOff>28575</xdr:rowOff>
    </xdr:from>
    <xdr:to>
      <xdr:col>1</xdr:col>
      <xdr:colOff>4681785</xdr:colOff>
      <xdr:row>9</xdr:row>
      <xdr:rowOff>2581275</xdr:rowOff>
    </xdr:to>
    <xdr:pic>
      <xdr:nvPicPr>
        <xdr:cNvPr id="28" name="Рисунок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71650" y="4972050"/>
          <a:ext cx="4133850" cy="2552700"/>
        </a:xfrm>
        <a:prstGeom prst="rect">
          <a:avLst/>
        </a:prstGeom>
      </xdr:spPr>
    </xdr:pic>
    <xdr:clientData/>
  </xdr:twoCellAnchor>
  <xdr:twoCellAnchor editAs="oneCell">
    <xdr:from>
      <xdr:col>0</xdr:col>
      <xdr:colOff>123826</xdr:colOff>
      <xdr:row>2</xdr:row>
      <xdr:rowOff>161925</xdr:rowOff>
    </xdr:from>
    <xdr:to>
      <xdr:col>0</xdr:col>
      <xdr:colOff>1042622</xdr:colOff>
      <xdr:row>2</xdr:row>
      <xdr:rowOff>1066800</xdr:rowOff>
    </xdr:to>
    <xdr:pic>
      <xdr:nvPicPr>
        <xdr:cNvPr id="24" name="Рисунок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825" y="676275"/>
          <a:ext cx="914400" cy="904875"/>
        </a:xfrm>
        <a:prstGeom prst="rect">
          <a:avLst/>
        </a:prstGeom>
      </xdr:spPr>
    </xdr:pic>
    <xdr:clientData/>
  </xdr:twoCellAnchor>
  <xdr:twoCellAnchor editAs="oneCell">
    <xdr:from>
      <xdr:col>0</xdr:col>
      <xdr:colOff>142875</xdr:colOff>
      <xdr:row>9</xdr:row>
      <xdr:rowOff>85725</xdr:rowOff>
    </xdr:from>
    <xdr:to>
      <xdr:col>0</xdr:col>
      <xdr:colOff>1061671</xdr:colOff>
      <xdr:row>9</xdr:row>
      <xdr:rowOff>990600</xdr:rowOff>
    </xdr:to>
    <xdr:pic>
      <xdr:nvPicPr>
        <xdr:cNvPr id="44" name="Рисунок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5029200"/>
          <a:ext cx="914400" cy="904875"/>
        </a:xfrm>
        <a:prstGeom prst="rect">
          <a:avLst/>
        </a:prstGeom>
      </xdr:spPr>
    </xdr:pic>
    <xdr:clientData/>
  </xdr:twoCellAnchor>
  <xdr:twoCellAnchor editAs="oneCell">
    <xdr:from>
      <xdr:col>0</xdr:col>
      <xdr:colOff>142875</xdr:colOff>
      <xdr:row>10</xdr:row>
      <xdr:rowOff>76200</xdr:rowOff>
    </xdr:from>
    <xdr:to>
      <xdr:col>0</xdr:col>
      <xdr:colOff>1061671</xdr:colOff>
      <xdr:row>10</xdr:row>
      <xdr:rowOff>981075</xdr:rowOff>
    </xdr:to>
    <xdr:pic>
      <xdr:nvPicPr>
        <xdr:cNvPr id="46" name="Рисунок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7620000"/>
          <a:ext cx="914400" cy="904875"/>
        </a:xfrm>
        <a:prstGeom prst="rect">
          <a:avLst/>
        </a:prstGeom>
      </xdr:spPr>
    </xdr:pic>
    <xdr:clientData/>
  </xdr:twoCellAnchor>
  <xdr:twoCellAnchor editAs="oneCell">
    <xdr:from>
      <xdr:col>0</xdr:col>
      <xdr:colOff>142875</xdr:colOff>
      <xdr:row>11</xdr:row>
      <xdr:rowOff>200025</xdr:rowOff>
    </xdr:from>
    <xdr:to>
      <xdr:col>0</xdr:col>
      <xdr:colOff>1061671</xdr:colOff>
      <xdr:row>11</xdr:row>
      <xdr:rowOff>1104900</xdr:rowOff>
    </xdr:to>
    <xdr:pic>
      <xdr:nvPicPr>
        <xdr:cNvPr id="48" name="Рисунок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10467975"/>
          <a:ext cx="914400" cy="904875"/>
        </a:xfrm>
        <a:prstGeom prst="rect">
          <a:avLst/>
        </a:prstGeom>
      </xdr:spPr>
    </xdr:pic>
    <xdr:clientData/>
  </xdr:twoCellAnchor>
  <xdr:twoCellAnchor editAs="oneCell">
    <xdr:from>
      <xdr:col>0</xdr:col>
      <xdr:colOff>0</xdr:colOff>
      <xdr:row>257</xdr:row>
      <xdr:rowOff>48341</xdr:rowOff>
    </xdr:from>
    <xdr:to>
      <xdr:col>0</xdr:col>
      <xdr:colOff>60959</xdr:colOff>
      <xdr:row>257</xdr:row>
      <xdr:rowOff>94060</xdr:rowOff>
    </xdr:to>
    <xdr:pic>
      <xdr:nvPicPr>
        <xdr:cNvPr id="89" name="Рисунок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rot="5400000" flipV="1">
          <a:off x="0" y="206273400"/>
          <a:ext cx="57150" cy="47625"/>
        </a:xfrm>
        <a:prstGeom prst="rect">
          <a:avLst/>
        </a:prstGeom>
      </xdr:spPr>
    </xdr:pic>
    <xdr:clientData/>
  </xdr:twoCellAnchor>
  <xdr:twoCellAnchor editAs="oneCell">
    <xdr:from>
      <xdr:col>1</xdr:col>
      <xdr:colOff>628650</xdr:colOff>
      <xdr:row>1</xdr:row>
      <xdr:rowOff>228599</xdr:rowOff>
    </xdr:from>
    <xdr:to>
      <xdr:col>1</xdr:col>
      <xdr:colOff>4533900</xdr:colOff>
      <xdr:row>3</xdr:row>
      <xdr:rowOff>0</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47850" y="485775"/>
          <a:ext cx="3905250" cy="2714625"/>
        </a:xfrm>
        <a:prstGeom prst="rect">
          <a:avLst/>
        </a:prstGeom>
        <a:ln>
          <a:noFill/>
        </a:ln>
        <a:effectLst>
          <a:softEdge rad="112500"/>
        </a:effectLst>
      </xdr:spPr>
    </xdr:pic>
    <xdr:clientData/>
  </xdr:twoCellAnchor>
  <xdr:twoCellAnchor editAs="oneCell">
    <xdr:from>
      <xdr:col>1</xdr:col>
      <xdr:colOff>495301</xdr:colOff>
      <xdr:row>10</xdr:row>
      <xdr:rowOff>47625</xdr:rowOff>
    </xdr:from>
    <xdr:to>
      <xdr:col>1</xdr:col>
      <xdr:colOff>4572001</xdr:colOff>
      <xdr:row>10</xdr:row>
      <xdr:rowOff>2624023</xdr:rowOff>
    </xdr:to>
    <xdr:pic>
      <xdr:nvPicPr>
        <xdr:cNvPr id="32" name="Рисунок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0" y="7591425"/>
          <a:ext cx="4076700" cy="2571750"/>
        </a:xfrm>
        <a:prstGeom prst="rect">
          <a:avLst/>
        </a:prstGeom>
      </xdr:spPr>
    </xdr:pic>
    <xdr:clientData/>
  </xdr:twoCellAnchor>
  <xdr:twoCellAnchor editAs="oneCell">
    <xdr:from>
      <xdr:col>1</xdr:col>
      <xdr:colOff>104775</xdr:colOff>
      <xdr:row>11</xdr:row>
      <xdr:rowOff>114300</xdr:rowOff>
    </xdr:from>
    <xdr:to>
      <xdr:col>1</xdr:col>
      <xdr:colOff>4884979</xdr:colOff>
      <xdr:row>11</xdr:row>
      <xdr:rowOff>2686050</xdr:rowOff>
    </xdr:to>
    <xdr:pic>
      <xdr:nvPicPr>
        <xdr:cNvPr id="38" name="Рисунок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23975" y="10382250"/>
          <a:ext cx="4781550" cy="2571750"/>
        </a:xfrm>
        <a:prstGeom prst="rect">
          <a:avLst/>
        </a:prstGeom>
      </xdr:spPr>
    </xdr:pic>
    <xdr:clientData/>
  </xdr:twoCellAnchor>
  <xdr:oneCellAnchor>
    <xdr:from>
      <xdr:col>0</xdr:col>
      <xdr:colOff>66675</xdr:colOff>
      <xdr:row>198</xdr:row>
      <xdr:rowOff>1543050</xdr:rowOff>
    </xdr:from>
    <xdr:ext cx="1047750" cy="1028700"/>
    <xdr:pic>
      <xdr:nvPicPr>
        <xdr:cNvPr id="122" name="Рисунок 121">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6675" y="131025900"/>
          <a:ext cx="1047750" cy="1028700"/>
        </a:xfrm>
        <a:prstGeom prst="rect">
          <a:avLst/>
        </a:prstGeom>
      </xdr:spPr>
    </xdr:pic>
    <xdr:clientData/>
  </xdr:oneCellAnchor>
  <xdr:twoCellAnchor editAs="oneCell">
    <xdr:from>
      <xdr:col>1</xdr:col>
      <xdr:colOff>0</xdr:colOff>
      <xdr:row>132</xdr:row>
      <xdr:rowOff>0</xdr:rowOff>
    </xdr:from>
    <xdr:to>
      <xdr:col>1</xdr:col>
      <xdr:colOff>304800</xdr:colOff>
      <xdr:row>133</xdr:row>
      <xdr:rowOff>66676</xdr:rowOff>
    </xdr:to>
    <xdr:sp macro="" textlink="">
      <xdr:nvSpPr>
        <xdr:cNvPr id="153" name="AutoShape 2">
          <a:extLst>
            <a:ext uri="{FF2B5EF4-FFF2-40B4-BE49-F238E27FC236}">
              <a16:creationId xmlns:a16="http://schemas.microsoft.com/office/drawing/2014/main" id="{76A3C61C-352A-48D7-803F-F4B901D66816}"/>
            </a:ext>
          </a:extLst>
        </xdr:cNvPr>
        <xdr:cNvSpPr>
          <a:spLocks noChangeAspect="1" noChangeArrowheads="1"/>
        </xdr:cNvSpPr>
      </xdr:nvSpPr>
      <xdr:spPr bwMode="auto">
        <a:xfrm>
          <a:off x="1219200" y="9912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132</xdr:row>
      <xdr:rowOff>0</xdr:rowOff>
    </xdr:from>
    <xdr:to>
      <xdr:col>1</xdr:col>
      <xdr:colOff>304800</xdr:colOff>
      <xdr:row>133</xdr:row>
      <xdr:rowOff>66676</xdr:rowOff>
    </xdr:to>
    <xdr:sp macro="" textlink="">
      <xdr:nvSpPr>
        <xdr:cNvPr id="154" name="AutoShape 4">
          <a:extLst>
            <a:ext uri="{FF2B5EF4-FFF2-40B4-BE49-F238E27FC236}">
              <a16:creationId xmlns:a16="http://schemas.microsoft.com/office/drawing/2014/main" id="{9BE4ECFB-F566-4681-A77F-DB390E3F70A2}"/>
            </a:ext>
          </a:extLst>
        </xdr:cNvPr>
        <xdr:cNvSpPr>
          <a:spLocks noChangeAspect="1" noChangeArrowheads="1"/>
        </xdr:cNvSpPr>
      </xdr:nvSpPr>
      <xdr:spPr bwMode="auto">
        <a:xfrm>
          <a:off x="1219200" y="9912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154</xdr:row>
      <xdr:rowOff>0</xdr:rowOff>
    </xdr:from>
    <xdr:to>
      <xdr:col>1</xdr:col>
      <xdr:colOff>304800</xdr:colOff>
      <xdr:row>155</xdr:row>
      <xdr:rowOff>114301</xdr:rowOff>
    </xdr:to>
    <xdr:sp macro="" textlink="">
      <xdr:nvSpPr>
        <xdr:cNvPr id="1026" name="AutoShape 2">
          <a:extLst>
            <a:ext uri="{FF2B5EF4-FFF2-40B4-BE49-F238E27FC236}">
              <a16:creationId xmlns:a16="http://schemas.microsoft.com/office/drawing/2014/main" id="{2F0886B9-CBAA-4934-AC7B-99D69588CE44}"/>
            </a:ext>
          </a:extLst>
        </xdr:cNvPr>
        <xdr:cNvSpPr>
          <a:spLocks noChangeAspect="1" noChangeArrowheads="1"/>
        </xdr:cNvSpPr>
      </xdr:nvSpPr>
      <xdr:spPr bwMode="auto">
        <a:xfrm>
          <a:off x="1219200" y="103984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828675</xdr:colOff>
      <xdr:row>2</xdr:row>
      <xdr:rowOff>485777</xdr:rowOff>
    </xdr:from>
    <xdr:to>
      <xdr:col>1</xdr:col>
      <xdr:colOff>3361037</xdr:colOff>
      <xdr:row>2</xdr:row>
      <xdr:rowOff>4533901</xdr:rowOff>
    </xdr:to>
    <xdr:pic>
      <xdr:nvPicPr>
        <xdr:cNvPr id="7" name="Рисунок 6">
          <a:extLst>
            <a:ext uri="{FF2B5EF4-FFF2-40B4-BE49-F238E27FC236}">
              <a16:creationId xmlns:a16="http://schemas.microsoft.com/office/drawing/2014/main" id="{4FD4019D-CFAA-46EF-BA5B-5C7D2CC9B9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43075" y="914402"/>
          <a:ext cx="2532362" cy="4048124"/>
        </a:xfrm>
        <a:prstGeom prst="rect">
          <a:avLst/>
        </a:prstGeom>
      </xdr:spPr>
    </xdr:pic>
    <xdr:clientData/>
  </xdr:twoCellAnchor>
  <xdr:twoCellAnchor editAs="oneCell">
    <xdr:from>
      <xdr:col>1</xdr:col>
      <xdr:colOff>3545321</xdr:colOff>
      <xdr:row>2</xdr:row>
      <xdr:rowOff>755435</xdr:rowOff>
    </xdr:from>
    <xdr:to>
      <xdr:col>1</xdr:col>
      <xdr:colOff>5724525</xdr:colOff>
      <xdr:row>2</xdr:row>
      <xdr:rowOff>4267201</xdr:rowOff>
    </xdr:to>
    <xdr:pic>
      <xdr:nvPicPr>
        <xdr:cNvPr id="8" name="Рисунок 7">
          <a:extLst>
            <a:ext uri="{FF2B5EF4-FFF2-40B4-BE49-F238E27FC236}">
              <a16:creationId xmlns:a16="http://schemas.microsoft.com/office/drawing/2014/main" id="{CB3D9807-8493-40FF-9007-3C20E33E22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59721" y="1184060"/>
          <a:ext cx="2179204" cy="3511766"/>
        </a:xfrm>
        <a:prstGeom prst="rect">
          <a:avLst/>
        </a:prstGeom>
      </xdr:spPr>
    </xdr:pic>
    <xdr:clientData/>
  </xdr:twoCellAnchor>
  <xdr:oneCellAnchor>
    <xdr:from>
      <xdr:col>1</xdr:col>
      <xdr:colOff>190498</xdr:colOff>
      <xdr:row>5</xdr:row>
      <xdr:rowOff>59529</xdr:rowOff>
    </xdr:from>
    <xdr:ext cx="2547803" cy="2578896"/>
    <xdr:pic>
      <xdr:nvPicPr>
        <xdr:cNvPr id="9" name="Рисунок 8">
          <a:extLst>
            <a:ext uri="{FF2B5EF4-FFF2-40B4-BE49-F238E27FC236}">
              <a16:creationId xmlns:a16="http://schemas.microsoft.com/office/drawing/2014/main" id="{2D6180C5-19BD-4137-B735-136E3145AF21}"/>
            </a:ext>
          </a:extLst>
        </xdr:cNvPr>
        <xdr:cNvPicPr>
          <a:picLocks noChangeAspect="1"/>
        </xdr:cNvPicPr>
      </xdr:nvPicPr>
      <xdr:blipFill>
        <a:blip xmlns:r="http://schemas.openxmlformats.org/officeDocument/2006/relationships" r:embed="rId3"/>
        <a:stretch>
          <a:fillRect/>
        </a:stretch>
      </xdr:blipFill>
      <xdr:spPr>
        <a:xfrm>
          <a:off x="1104898" y="7212804"/>
          <a:ext cx="2547803" cy="2578896"/>
        </a:xfrm>
        <a:prstGeom prst="rect">
          <a:avLst/>
        </a:prstGeom>
      </xdr:spPr>
    </xdr:pic>
    <xdr:clientData/>
  </xdr:oneCellAnchor>
  <xdr:oneCellAnchor>
    <xdr:from>
      <xdr:col>1</xdr:col>
      <xdr:colOff>356566</xdr:colOff>
      <xdr:row>5</xdr:row>
      <xdr:rowOff>2667001</xdr:rowOff>
    </xdr:from>
    <xdr:ext cx="2362822" cy="2021319"/>
    <xdr:pic>
      <xdr:nvPicPr>
        <xdr:cNvPr id="10" name="Рисунок 9">
          <a:extLst>
            <a:ext uri="{FF2B5EF4-FFF2-40B4-BE49-F238E27FC236}">
              <a16:creationId xmlns:a16="http://schemas.microsoft.com/office/drawing/2014/main" id="{34E5FF5A-C617-4027-99E5-A2ACADEE89EF}"/>
            </a:ext>
          </a:extLst>
        </xdr:cNvPr>
        <xdr:cNvPicPr>
          <a:picLocks noChangeAspect="1"/>
        </xdr:cNvPicPr>
      </xdr:nvPicPr>
      <xdr:blipFill>
        <a:blip xmlns:r="http://schemas.openxmlformats.org/officeDocument/2006/relationships" r:embed="rId4"/>
        <a:stretch>
          <a:fillRect/>
        </a:stretch>
      </xdr:blipFill>
      <xdr:spPr>
        <a:xfrm>
          <a:off x="1270966" y="9820276"/>
          <a:ext cx="2362822" cy="2021319"/>
        </a:xfrm>
        <a:prstGeom prst="rect">
          <a:avLst/>
        </a:prstGeom>
      </xdr:spPr>
    </xdr:pic>
    <xdr:clientData/>
  </xdr:oneCellAnchor>
  <xdr:oneCellAnchor>
    <xdr:from>
      <xdr:col>1</xdr:col>
      <xdr:colOff>3112296</xdr:colOff>
      <xdr:row>5</xdr:row>
      <xdr:rowOff>1222246</xdr:rowOff>
    </xdr:from>
    <xdr:ext cx="2357435" cy="2406779"/>
    <xdr:pic>
      <xdr:nvPicPr>
        <xdr:cNvPr id="11" name="Рисунок 10">
          <a:extLst>
            <a:ext uri="{FF2B5EF4-FFF2-40B4-BE49-F238E27FC236}">
              <a16:creationId xmlns:a16="http://schemas.microsoft.com/office/drawing/2014/main" id="{E374E844-8BC1-4D3E-BD02-4F44BE547EBD}"/>
            </a:ext>
          </a:extLst>
        </xdr:cNvPr>
        <xdr:cNvPicPr>
          <a:picLocks noChangeAspect="1"/>
        </xdr:cNvPicPr>
      </xdr:nvPicPr>
      <xdr:blipFill>
        <a:blip xmlns:r="http://schemas.openxmlformats.org/officeDocument/2006/relationships" r:embed="rId5"/>
        <a:stretch>
          <a:fillRect/>
        </a:stretch>
      </xdr:blipFill>
      <xdr:spPr>
        <a:xfrm>
          <a:off x="4026696" y="8375521"/>
          <a:ext cx="2357435" cy="240677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85725</xdr:colOff>
      <xdr:row>2</xdr:row>
      <xdr:rowOff>495301</xdr:rowOff>
    </xdr:from>
    <xdr:to>
      <xdr:col>1</xdr:col>
      <xdr:colOff>857250</xdr:colOff>
      <xdr:row>2</xdr:row>
      <xdr:rowOff>1476375</xdr:rowOff>
    </xdr:to>
    <xdr:pic>
      <xdr:nvPicPr>
        <xdr:cNvPr id="4" name="Рисунок 3">
          <a:extLst>
            <a:ext uri="{FF2B5EF4-FFF2-40B4-BE49-F238E27FC236}">
              <a16:creationId xmlns:a16="http://schemas.microsoft.com/office/drawing/2014/main" id="{9AA7D9E4-FD00-44D0-9CE6-7DC4897DA4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5325" y="923926"/>
          <a:ext cx="771525" cy="981074"/>
        </a:xfrm>
        <a:prstGeom prst="rect">
          <a:avLst/>
        </a:prstGeom>
      </xdr:spPr>
    </xdr:pic>
    <xdr:clientData/>
  </xdr:twoCellAnchor>
  <xdr:twoCellAnchor editAs="oneCell">
    <xdr:from>
      <xdr:col>2</xdr:col>
      <xdr:colOff>409574</xdr:colOff>
      <xdr:row>2</xdr:row>
      <xdr:rowOff>301689</xdr:rowOff>
    </xdr:from>
    <xdr:to>
      <xdr:col>2</xdr:col>
      <xdr:colOff>2438399</xdr:colOff>
      <xdr:row>2</xdr:row>
      <xdr:rowOff>2343150</xdr:rowOff>
    </xdr:to>
    <xdr:pic>
      <xdr:nvPicPr>
        <xdr:cNvPr id="5" name="Рисунок 4">
          <a:extLst>
            <a:ext uri="{FF2B5EF4-FFF2-40B4-BE49-F238E27FC236}">
              <a16:creationId xmlns:a16="http://schemas.microsoft.com/office/drawing/2014/main" id="{D28297B7-DAD5-4C1C-BFE1-47EBCE4FAA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85974" y="730314"/>
          <a:ext cx="2028825" cy="2041461"/>
        </a:xfrm>
        <a:prstGeom prst="rect">
          <a:avLst/>
        </a:prstGeom>
      </xdr:spPr>
    </xdr:pic>
    <xdr:clientData/>
  </xdr:twoCellAnchor>
  <xdr:twoCellAnchor editAs="oneCell">
    <xdr:from>
      <xdr:col>2</xdr:col>
      <xdr:colOff>676276</xdr:colOff>
      <xdr:row>4</xdr:row>
      <xdr:rowOff>285750</xdr:rowOff>
    </xdr:from>
    <xdr:to>
      <xdr:col>2</xdr:col>
      <xdr:colOff>2276476</xdr:colOff>
      <xdr:row>4</xdr:row>
      <xdr:rowOff>1533525</xdr:rowOff>
    </xdr:to>
    <xdr:pic>
      <xdr:nvPicPr>
        <xdr:cNvPr id="12" name="Рисунок 11">
          <a:extLst>
            <a:ext uri="{FF2B5EF4-FFF2-40B4-BE49-F238E27FC236}">
              <a16:creationId xmlns:a16="http://schemas.microsoft.com/office/drawing/2014/main" id="{3DD40568-198B-4F74-8FA9-9B84558D0446}"/>
            </a:ext>
          </a:extLst>
        </xdr:cNvPr>
        <xdr:cNvPicPr>
          <a:picLocks noChangeAspect="1"/>
        </xdr:cNvPicPr>
      </xdr:nvPicPr>
      <xdr:blipFill>
        <a:blip xmlns:r="http://schemas.openxmlformats.org/officeDocument/2006/relationships" r:embed="rId3"/>
        <a:stretch>
          <a:fillRect/>
        </a:stretch>
      </xdr:blipFill>
      <xdr:spPr>
        <a:xfrm>
          <a:off x="2352676" y="3609975"/>
          <a:ext cx="1600200" cy="1247775"/>
        </a:xfrm>
        <a:prstGeom prst="rect">
          <a:avLst/>
        </a:prstGeom>
      </xdr:spPr>
    </xdr:pic>
    <xdr:clientData/>
  </xdr:twoCellAnchor>
  <xdr:twoCellAnchor editAs="oneCell">
    <xdr:from>
      <xdr:col>1</xdr:col>
      <xdr:colOff>152400</xdr:colOff>
      <xdr:row>4</xdr:row>
      <xdr:rowOff>266701</xdr:rowOff>
    </xdr:from>
    <xdr:to>
      <xdr:col>1</xdr:col>
      <xdr:colOff>1019175</xdr:colOff>
      <xdr:row>4</xdr:row>
      <xdr:rowOff>1228725</xdr:rowOff>
    </xdr:to>
    <xdr:pic>
      <xdr:nvPicPr>
        <xdr:cNvPr id="13" name="Рисунок 12">
          <a:extLst>
            <a:ext uri="{FF2B5EF4-FFF2-40B4-BE49-F238E27FC236}">
              <a16:creationId xmlns:a16="http://schemas.microsoft.com/office/drawing/2014/main" id="{961CD9F2-EF59-4C4B-9557-191BD808BDF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2000" y="3590926"/>
          <a:ext cx="866775" cy="9620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66675</xdr:colOff>
      <xdr:row>2</xdr:row>
      <xdr:rowOff>1543050</xdr:rowOff>
    </xdr:from>
    <xdr:ext cx="1047750" cy="1028700"/>
    <xdr:pic>
      <xdr:nvPicPr>
        <xdr:cNvPr id="14" name="Рисунок 13">
          <a:extLst>
            <a:ext uri="{FF2B5EF4-FFF2-40B4-BE49-F238E27FC236}">
              <a16:creationId xmlns:a16="http://schemas.microsoft.com/office/drawing/2014/main" id="{E620666C-1BC5-45A6-9B23-FDCE670032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134721600"/>
          <a:ext cx="1047750" cy="1028700"/>
        </a:xfrm>
        <a:prstGeom prst="rect">
          <a:avLst/>
        </a:prstGeom>
      </xdr:spPr>
    </xdr:pic>
    <xdr:clientData/>
  </xdr:oneCellAnchor>
  <xdr:oneCellAnchor>
    <xdr:from>
      <xdr:col>1</xdr:col>
      <xdr:colOff>66675</xdr:colOff>
      <xdr:row>5</xdr:row>
      <xdr:rowOff>1543050</xdr:rowOff>
    </xdr:from>
    <xdr:ext cx="1047750" cy="1028700"/>
    <xdr:pic>
      <xdr:nvPicPr>
        <xdr:cNvPr id="15" name="Рисунок 14">
          <a:extLst>
            <a:ext uri="{FF2B5EF4-FFF2-40B4-BE49-F238E27FC236}">
              <a16:creationId xmlns:a16="http://schemas.microsoft.com/office/drawing/2014/main" id="{B4A592B4-36B9-4B9B-A8B1-2137E40B8F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149999700"/>
          <a:ext cx="1047750" cy="1028700"/>
        </a:xfrm>
        <a:prstGeom prst="rect">
          <a:avLst/>
        </a:prstGeom>
      </xdr:spPr>
    </xdr:pic>
    <xdr:clientData/>
  </xdr:oneCellAnchor>
  <xdr:oneCellAnchor>
    <xdr:from>
      <xdr:col>1</xdr:col>
      <xdr:colOff>66675</xdr:colOff>
      <xdr:row>4</xdr:row>
      <xdr:rowOff>1543050</xdr:rowOff>
    </xdr:from>
    <xdr:ext cx="1047750" cy="1028700"/>
    <xdr:pic>
      <xdr:nvPicPr>
        <xdr:cNvPr id="16" name="Рисунок 15">
          <a:extLst>
            <a:ext uri="{FF2B5EF4-FFF2-40B4-BE49-F238E27FC236}">
              <a16:creationId xmlns:a16="http://schemas.microsoft.com/office/drawing/2014/main" id="{1BE65AC5-20E8-4DBB-BB05-83EF34F522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144960975"/>
          <a:ext cx="1047750" cy="1028700"/>
        </a:xfrm>
        <a:prstGeom prst="rect">
          <a:avLst/>
        </a:prstGeom>
      </xdr:spPr>
    </xdr:pic>
    <xdr:clientData/>
  </xdr:oneCellAnchor>
  <xdr:oneCellAnchor>
    <xdr:from>
      <xdr:col>1</xdr:col>
      <xdr:colOff>66675</xdr:colOff>
      <xdr:row>3</xdr:row>
      <xdr:rowOff>1543050</xdr:rowOff>
    </xdr:from>
    <xdr:ext cx="1047750" cy="1028700"/>
    <xdr:pic>
      <xdr:nvPicPr>
        <xdr:cNvPr id="19" name="Рисунок 18">
          <a:extLst>
            <a:ext uri="{FF2B5EF4-FFF2-40B4-BE49-F238E27FC236}">
              <a16:creationId xmlns:a16="http://schemas.microsoft.com/office/drawing/2014/main" id="{514579B2-C7EE-4236-BD82-7938127756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139922250"/>
          <a:ext cx="1047750" cy="1028700"/>
        </a:xfrm>
        <a:prstGeom prst="rect">
          <a:avLst/>
        </a:prstGeom>
      </xdr:spPr>
    </xdr:pic>
    <xdr:clientData/>
  </xdr:oneCellAnchor>
  <xdr:oneCellAnchor>
    <xdr:from>
      <xdr:col>1</xdr:col>
      <xdr:colOff>66675</xdr:colOff>
      <xdr:row>6</xdr:row>
      <xdr:rowOff>1543050</xdr:rowOff>
    </xdr:from>
    <xdr:ext cx="1047750" cy="1028700"/>
    <xdr:pic>
      <xdr:nvPicPr>
        <xdr:cNvPr id="22" name="Рисунок 21">
          <a:extLst>
            <a:ext uri="{FF2B5EF4-FFF2-40B4-BE49-F238E27FC236}">
              <a16:creationId xmlns:a16="http://schemas.microsoft.com/office/drawing/2014/main" id="{97A4287E-C3CA-4F87-97F7-D7DBAE61B5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155038425"/>
          <a:ext cx="1047750" cy="1028700"/>
        </a:xfrm>
        <a:prstGeom prst="rect">
          <a:avLst/>
        </a:prstGeom>
      </xdr:spPr>
    </xdr:pic>
    <xdr:clientData/>
  </xdr:oneCellAnchor>
  <xdr:oneCellAnchor>
    <xdr:from>
      <xdr:col>1</xdr:col>
      <xdr:colOff>66675</xdr:colOff>
      <xdr:row>7</xdr:row>
      <xdr:rowOff>1543050</xdr:rowOff>
    </xdr:from>
    <xdr:ext cx="1047750" cy="1028700"/>
    <xdr:pic>
      <xdr:nvPicPr>
        <xdr:cNvPr id="23" name="Рисунок 22">
          <a:extLst>
            <a:ext uri="{FF2B5EF4-FFF2-40B4-BE49-F238E27FC236}">
              <a16:creationId xmlns:a16="http://schemas.microsoft.com/office/drawing/2014/main" id="{67365224-2DEF-4EFE-851C-1D4206790E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160077150"/>
          <a:ext cx="1047750" cy="1028700"/>
        </a:xfrm>
        <a:prstGeom prst="rect">
          <a:avLst/>
        </a:prstGeom>
      </xdr:spPr>
    </xdr:pic>
    <xdr:clientData/>
  </xdr:oneCellAnchor>
  <xdr:twoCellAnchor editAs="oneCell">
    <xdr:from>
      <xdr:col>2</xdr:col>
      <xdr:colOff>447675</xdr:colOff>
      <xdr:row>2</xdr:row>
      <xdr:rowOff>9524</xdr:rowOff>
    </xdr:from>
    <xdr:to>
      <xdr:col>2</xdr:col>
      <xdr:colOff>4038600</xdr:colOff>
      <xdr:row>2</xdr:row>
      <xdr:rowOff>3448050</xdr:rowOff>
    </xdr:to>
    <xdr:pic>
      <xdr:nvPicPr>
        <xdr:cNvPr id="26" name="Рисунок 25">
          <a:extLst>
            <a:ext uri="{FF2B5EF4-FFF2-40B4-BE49-F238E27FC236}">
              <a16:creationId xmlns:a16="http://schemas.microsoft.com/office/drawing/2014/main" id="{9D1C4032-E991-4BA6-8B57-786D12D065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0750" y="438149"/>
          <a:ext cx="3590925" cy="3438526"/>
        </a:xfrm>
        <a:prstGeom prst="rect">
          <a:avLst/>
        </a:prstGeom>
      </xdr:spPr>
    </xdr:pic>
    <xdr:clientData/>
  </xdr:twoCellAnchor>
  <xdr:twoCellAnchor editAs="oneCell">
    <xdr:from>
      <xdr:col>2</xdr:col>
      <xdr:colOff>428625</xdr:colOff>
      <xdr:row>3</xdr:row>
      <xdr:rowOff>142875</xdr:rowOff>
    </xdr:from>
    <xdr:to>
      <xdr:col>2</xdr:col>
      <xdr:colOff>3752850</xdr:colOff>
      <xdr:row>3</xdr:row>
      <xdr:rowOff>2838450</xdr:rowOff>
    </xdr:to>
    <xdr:pic>
      <xdr:nvPicPr>
        <xdr:cNvPr id="28" name="Рисунок 27">
          <a:extLst>
            <a:ext uri="{FF2B5EF4-FFF2-40B4-BE49-F238E27FC236}">
              <a16:creationId xmlns:a16="http://schemas.microsoft.com/office/drawing/2014/main" id="{1824BF85-97ED-4124-8E3C-5E25300C582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71700" y="4943475"/>
          <a:ext cx="3324225" cy="2695575"/>
        </a:xfrm>
        <a:prstGeom prst="rect">
          <a:avLst/>
        </a:prstGeom>
      </xdr:spPr>
    </xdr:pic>
    <xdr:clientData/>
  </xdr:twoCellAnchor>
  <xdr:twoCellAnchor editAs="oneCell">
    <xdr:from>
      <xdr:col>2</xdr:col>
      <xdr:colOff>342900</xdr:colOff>
      <xdr:row>4</xdr:row>
      <xdr:rowOff>180974</xdr:rowOff>
    </xdr:from>
    <xdr:to>
      <xdr:col>2</xdr:col>
      <xdr:colOff>4248150</xdr:colOff>
      <xdr:row>4</xdr:row>
      <xdr:rowOff>2981325</xdr:rowOff>
    </xdr:to>
    <xdr:pic>
      <xdr:nvPicPr>
        <xdr:cNvPr id="29" name="Рисунок 28">
          <a:extLst>
            <a:ext uri="{FF2B5EF4-FFF2-40B4-BE49-F238E27FC236}">
              <a16:creationId xmlns:a16="http://schemas.microsoft.com/office/drawing/2014/main" id="{B2A1EA1F-D041-421A-A02D-8DD48D64EB8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085975" y="8220074"/>
          <a:ext cx="3905250" cy="2800351"/>
        </a:xfrm>
        <a:prstGeom prst="rect">
          <a:avLst/>
        </a:prstGeom>
      </xdr:spPr>
    </xdr:pic>
    <xdr:clientData/>
  </xdr:twoCellAnchor>
  <xdr:twoCellAnchor editAs="oneCell">
    <xdr:from>
      <xdr:col>2</xdr:col>
      <xdr:colOff>171449</xdr:colOff>
      <xdr:row>7</xdr:row>
      <xdr:rowOff>276225</xdr:rowOff>
    </xdr:from>
    <xdr:to>
      <xdr:col>2</xdr:col>
      <xdr:colOff>4219574</xdr:colOff>
      <xdr:row>7</xdr:row>
      <xdr:rowOff>3912395</xdr:rowOff>
    </xdr:to>
    <xdr:pic>
      <xdr:nvPicPr>
        <xdr:cNvPr id="30" name="Рисунок 29">
          <a:extLst>
            <a:ext uri="{FF2B5EF4-FFF2-40B4-BE49-F238E27FC236}">
              <a16:creationId xmlns:a16="http://schemas.microsoft.com/office/drawing/2014/main" id="{7C9C3DC0-182C-4960-BE64-FD4F4E1E2ED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14524" y="18030825"/>
          <a:ext cx="4048125" cy="3636170"/>
        </a:xfrm>
        <a:prstGeom prst="rect">
          <a:avLst/>
        </a:prstGeom>
      </xdr:spPr>
    </xdr:pic>
    <xdr:clientData/>
  </xdr:twoCellAnchor>
  <xdr:twoCellAnchor editAs="oneCell">
    <xdr:from>
      <xdr:col>2</xdr:col>
      <xdr:colOff>771525</xdr:colOff>
      <xdr:row>6</xdr:row>
      <xdr:rowOff>200025</xdr:rowOff>
    </xdr:from>
    <xdr:to>
      <xdr:col>2</xdr:col>
      <xdr:colOff>3657601</xdr:colOff>
      <xdr:row>6</xdr:row>
      <xdr:rowOff>2918077</xdr:rowOff>
    </xdr:to>
    <xdr:pic>
      <xdr:nvPicPr>
        <xdr:cNvPr id="31" name="Рисунок 30">
          <a:extLst>
            <a:ext uri="{FF2B5EF4-FFF2-40B4-BE49-F238E27FC236}">
              <a16:creationId xmlns:a16="http://schemas.microsoft.com/office/drawing/2014/main" id="{B6FEAF04-16BA-4C93-8456-49216033D1F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14600" y="14716125"/>
          <a:ext cx="2886076" cy="2718052"/>
        </a:xfrm>
        <a:prstGeom prst="rect">
          <a:avLst/>
        </a:prstGeom>
      </xdr:spPr>
    </xdr:pic>
    <xdr:clientData/>
  </xdr:twoCellAnchor>
  <xdr:twoCellAnchor editAs="oneCell">
    <xdr:from>
      <xdr:col>2</xdr:col>
      <xdr:colOff>695325</xdr:colOff>
      <xdr:row>5</xdr:row>
      <xdr:rowOff>304799</xdr:rowOff>
    </xdr:from>
    <xdr:to>
      <xdr:col>2</xdr:col>
      <xdr:colOff>4140533</xdr:colOff>
      <xdr:row>5</xdr:row>
      <xdr:rowOff>2895598</xdr:rowOff>
    </xdr:to>
    <xdr:pic>
      <xdr:nvPicPr>
        <xdr:cNvPr id="32" name="Рисунок 31">
          <a:extLst>
            <a:ext uri="{FF2B5EF4-FFF2-40B4-BE49-F238E27FC236}">
              <a16:creationId xmlns:a16="http://schemas.microsoft.com/office/drawing/2014/main" id="{0EBD616C-2F15-4DDC-8A9A-3A682E7C5F5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38400" y="11582399"/>
          <a:ext cx="3445208" cy="2590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885825</xdr:colOff>
      <xdr:row>2</xdr:row>
      <xdr:rowOff>171449</xdr:rowOff>
    </xdr:from>
    <xdr:to>
      <xdr:col>1</xdr:col>
      <xdr:colOff>3276600</xdr:colOff>
      <xdr:row>2</xdr:row>
      <xdr:rowOff>2143124</xdr:rowOff>
    </xdr:to>
    <xdr:pic>
      <xdr:nvPicPr>
        <xdr:cNvPr id="9" name="Рисунок 8">
          <a:extLst>
            <a:ext uri="{FF2B5EF4-FFF2-40B4-BE49-F238E27FC236}">
              <a16:creationId xmlns:a16="http://schemas.microsoft.com/office/drawing/2014/main" id="{3BA83552-D21C-492B-A81B-CFA5AB6E31E9}"/>
            </a:ext>
          </a:extLst>
        </xdr:cNvPr>
        <xdr:cNvPicPr>
          <a:picLocks noChangeAspect="1"/>
        </xdr:cNvPicPr>
      </xdr:nvPicPr>
      <xdr:blipFill>
        <a:blip xmlns:r="http://schemas.openxmlformats.org/officeDocument/2006/relationships" r:embed="rId1"/>
        <a:stretch>
          <a:fillRect/>
        </a:stretch>
      </xdr:blipFill>
      <xdr:spPr>
        <a:xfrm>
          <a:off x="1495425" y="2705099"/>
          <a:ext cx="2390775" cy="1971675"/>
        </a:xfrm>
        <a:prstGeom prst="rect">
          <a:avLst/>
        </a:prstGeom>
      </xdr:spPr>
    </xdr:pic>
    <xdr:clientData/>
  </xdr:twoCellAnchor>
  <xdr:twoCellAnchor editAs="oneCell">
    <xdr:from>
      <xdr:col>1</xdr:col>
      <xdr:colOff>876299</xdr:colOff>
      <xdr:row>3</xdr:row>
      <xdr:rowOff>638175</xdr:rowOff>
    </xdr:from>
    <xdr:to>
      <xdr:col>1</xdr:col>
      <xdr:colOff>3619500</xdr:colOff>
      <xdr:row>5</xdr:row>
      <xdr:rowOff>790575</xdr:rowOff>
    </xdr:to>
    <xdr:pic>
      <xdr:nvPicPr>
        <xdr:cNvPr id="10" name="Рисунок 9">
          <a:extLst>
            <a:ext uri="{FF2B5EF4-FFF2-40B4-BE49-F238E27FC236}">
              <a16:creationId xmlns:a16="http://schemas.microsoft.com/office/drawing/2014/main" id="{11DD7576-EFB2-4390-BDA9-FC7F24A55A02}"/>
            </a:ext>
          </a:extLst>
        </xdr:cNvPr>
        <xdr:cNvPicPr>
          <a:picLocks noChangeAspect="1"/>
        </xdr:cNvPicPr>
      </xdr:nvPicPr>
      <xdr:blipFill>
        <a:blip xmlns:r="http://schemas.openxmlformats.org/officeDocument/2006/relationships" r:embed="rId2"/>
        <a:stretch>
          <a:fillRect/>
        </a:stretch>
      </xdr:blipFill>
      <xdr:spPr>
        <a:xfrm>
          <a:off x="1485899" y="4019550"/>
          <a:ext cx="2743201" cy="2952750"/>
        </a:xfrm>
        <a:prstGeom prst="rect">
          <a:avLst/>
        </a:prstGeom>
      </xdr:spPr>
    </xdr:pic>
    <xdr:clientData/>
  </xdr:twoCellAnchor>
  <xdr:twoCellAnchor editAs="oneCell">
    <xdr:from>
      <xdr:col>1</xdr:col>
      <xdr:colOff>1152525</xdr:colOff>
      <xdr:row>6</xdr:row>
      <xdr:rowOff>276225</xdr:rowOff>
    </xdr:from>
    <xdr:to>
      <xdr:col>1</xdr:col>
      <xdr:colOff>3181350</xdr:colOff>
      <xdr:row>8</xdr:row>
      <xdr:rowOff>914400</xdr:rowOff>
    </xdr:to>
    <xdr:pic>
      <xdr:nvPicPr>
        <xdr:cNvPr id="19" name="Picture 45" descr="117-012-01_thm">
          <a:extLst>
            <a:ext uri="{FF2B5EF4-FFF2-40B4-BE49-F238E27FC236}">
              <a16:creationId xmlns:a16="http://schemas.microsoft.com/office/drawing/2014/main" id="{EE7DB277-ABC7-4D5A-A98F-1C6E64B0D2E6}"/>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762125" y="7924800"/>
          <a:ext cx="2028825" cy="2371725"/>
        </a:xfrm>
        <a:prstGeom prst="rect">
          <a:avLst/>
        </a:prstGeom>
        <a:noFill/>
        <a:ln w="9525">
          <a:noFill/>
          <a:miter lim="800000"/>
          <a:headEnd/>
          <a:tailEnd/>
        </a:ln>
      </xdr:spPr>
    </xdr:pic>
    <xdr:clientData/>
  </xdr:twoCellAnchor>
  <xdr:oneCellAnchor>
    <xdr:from>
      <xdr:col>1</xdr:col>
      <xdr:colOff>923926</xdr:colOff>
      <xdr:row>13</xdr:row>
      <xdr:rowOff>171451</xdr:rowOff>
    </xdr:from>
    <xdr:ext cx="2867024" cy="2133600"/>
    <xdr:pic>
      <xdr:nvPicPr>
        <xdr:cNvPr id="22" name="Рисунок 21">
          <a:extLst>
            <a:ext uri="{FF2B5EF4-FFF2-40B4-BE49-F238E27FC236}">
              <a16:creationId xmlns:a16="http://schemas.microsoft.com/office/drawing/2014/main" id="{C29A8779-B4DB-4E55-8C51-502B29EBAEE2}"/>
            </a:ext>
          </a:extLst>
        </xdr:cNvPr>
        <xdr:cNvPicPr>
          <a:picLocks noChangeAspect="1"/>
        </xdr:cNvPicPr>
      </xdr:nvPicPr>
      <xdr:blipFill>
        <a:blip xmlns:r="http://schemas.openxmlformats.org/officeDocument/2006/relationships" r:embed="rId4"/>
        <a:stretch>
          <a:fillRect/>
        </a:stretch>
      </xdr:blipFill>
      <xdr:spPr>
        <a:xfrm>
          <a:off x="1533526" y="12430126"/>
          <a:ext cx="2867024" cy="2133600"/>
        </a:xfrm>
        <a:prstGeom prst="rect">
          <a:avLst/>
        </a:prstGeom>
      </xdr:spPr>
    </xdr:pic>
    <xdr:clientData/>
  </xdr:oneCellAnchor>
  <xdr:twoCellAnchor editAs="oneCell">
    <xdr:from>
      <xdr:col>1</xdr:col>
      <xdr:colOff>781051</xdr:colOff>
      <xdr:row>10</xdr:row>
      <xdr:rowOff>285750</xdr:rowOff>
    </xdr:from>
    <xdr:to>
      <xdr:col>1</xdr:col>
      <xdr:colOff>1809751</xdr:colOff>
      <xdr:row>11</xdr:row>
      <xdr:rowOff>238125</xdr:rowOff>
    </xdr:to>
    <xdr:pic>
      <xdr:nvPicPr>
        <xdr:cNvPr id="25" name="Рисунок 5">
          <a:extLst>
            <a:ext uri="{FF2B5EF4-FFF2-40B4-BE49-F238E27FC236}">
              <a16:creationId xmlns:a16="http://schemas.microsoft.com/office/drawing/2014/main" id="{050D2B5D-52EA-4CDE-9D8C-2621FED1444F}"/>
            </a:ext>
          </a:extLst>
        </xdr:cNvPr>
        <xdr:cNvPicPr>
          <a:picLocks noChangeAspect="1"/>
        </xdr:cNvPicPr>
      </xdr:nvPicPr>
      <xdr:blipFill>
        <a:blip xmlns:r="http://schemas.openxmlformats.org/officeDocument/2006/relationships" r:embed="rId5" cstate="print"/>
        <a:srcRect/>
        <a:stretch>
          <a:fillRect/>
        </a:stretch>
      </xdr:blipFill>
      <xdr:spPr bwMode="auto">
        <a:xfrm>
          <a:off x="1390651" y="12544425"/>
          <a:ext cx="1028700" cy="904875"/>
        </a:xfrm>
        <a:prstGeom prst="rect">
          <a:avLst/>
        </a:prstGeom>
        <a:noFill/>
        <a:ln w="9525">
          <a:noFill/>
          <a:miter lim="800000"/>
          <a:headEnd/>
          <a:tailEnd/>
        </a:ln>
      </xdr:spPr>
    </xdr:pic>
    <xdr:clientData/>
  </xdr:twoCellAnchor>
  <xdr:twoCellAnchor editAs="oneCell">
    <xdr:from>
      <xdr:col>1</xdr:col>
      <xdr:colOff>2505075</xdr:colOff>
      <xdr:row>11</xdr:row>
      <xdr:rowOff>38101</xdr:rowOff>
    </xdr:from>
    <xdr:to>
      <xdr:col>1</xdr:col>
      <xdr:colOff>3629025</xdr:colOff>
      <xdr:row>11</xdr:row>
      <xdr:rowOff>1009651</xdr:rowOff>
    </xdr:to>
    <xdr:pic>
      <xdr:nvPicPr>
        <xdr:cNvPr id="26" name="Рисунок 4">
          <a:extLst>
            <a:ext uri="{FF2B5EF4-FFF2-40B4-BE49-F238E27FC236}">
              <a16:creationId xmlns:a16="http://schemas.microsoft.com/office/drawing/2014/main" id="{D8B02DBB-531C-4F9A-B39A-2FE7AD3FACD2}"/>
            </a:ext>
          </a:extLst>
        </xdr:cNvPr>
        <xdr:cNvPicPr>
          <a:picLocks noChangeAspect="1"/>
        </xdr:cNvPicPr>
      </xdr:nvPicPr>
      <xdr:blipFill>
        <a:blip xmlns:r="http://schemas.openxmlformats.org/officeDocument/2006/relationships" r:embed="rId6" cstate="print"/>
        <a:srcRect/>
        <a:stretch>
          <a:fillRect/>
        </a:stretch>
      </xdr:blipFill>
      <xdr:spPr bwMode="auto">
        <a:xfrm>
          <a:off x="3114675" y="13496926"/>
          <a:ext cx="1123950" cy="971550"/>
        </a:xfrm>
        <a:prstGeom prst="rect">
          <a:avLst/>
        </a:prstGeom>
        <a:noFill/>
        <a:ln w="9525">
          <a:noFill/>
          <a:miter lim="800000"/>
          <a:headEnd/>
          <a:tailEnd/>
        </a:ln>
      </xdr:spPr>
    </xdr:pic>
    <xdr:clientData/>
  </xdr:twoCellAnchor>
  <xdr:twoCellAnchor editAs="oneCell">
    <xdr:from>
      <xdr:col>1</xdr:col>
      <xdr:colOff>1733550</xdr:colOff>
      <xdr:row>12</xdr:row>
      <xdr:rowOff>247651</xdr:rowOff>
    </xdr:from>
    <xdr:to>
      <xdr:col>1</xdr:col>
      <xdr:colOff>2552700</xdr:colOff>
      <xdr:row>12</xdr:row>
      <xdr:rowOff>971551</xdr:rowOff>
    </xdr:to>
    <xdr:pic>
      <xdr:nvPicPr>
        <xdr:cNvPr id="28" name="Рисунок 4">
          <a:extLst>
            <a:ext uri="{FF2B5EF4-FFF2-40B4-BE49-F238E27FC236}">
              <a16:creationId xmlns:a16="http://schemas.microsoft.com/office/drawing/2014/main" id="{E27F3F66-54A1-45C5-A97B-991DE4C38ED6}"/>
            </a:ext>
          </a:extLst>
        </xdr:cNvPr>
        <xdr:cNvPicPr>
          <a:picLocks noChangeAspect="1"/>
        </xdr:cNvPicPr>
      </xdr:nvPicPr>
      <xdr:blipFill>
        <a:blip xmlns:r="http://schemas.openxmlformats.org/officeDocument/2006/relationships" r:embed="rId6" cstate="print"/>
        <a:srcRect/>
        <a:stretch>
          <a:fillRect/>
        </a:stretch>
      </xdr:blipFill>
      <xdr:spPr bwMode="auto">
        <a:xfrm>
          <a:off x="2343150" y="14811376"/>
          <a:ext cx="819150" cy="723900"/>
        </a:xfrm>
        <a:prstGeom prst="rect">
          <a:avLst/>
        </a:prstGeom>
        <a:noFill/>
        <a:ln w="9525">
          <a:noFill/>
          <a:miter lim="800000"/>
          <a:headEnd/>
          <a:tailEnd/>
        </a:ln>
      </xdr:spPr>
    </xdr:pic>
    <xdr:clientData/>
  </xdr:twoCellAnchor>
  <xdr:twoCellAnchor editAs="oneCell">
    <xdr:from>
      <xdr:col>1</xdr:col>
      <xdr:colOff>1457324</xdr:colOff>
      <xdr:row>9</xdr:row>
      <xdr:rowOff>57150</xdr:rowOff>
    </xdr:from>
    <xdr:to>
      <xdr:col>1</xdr:col>
      <xdr:colOff>2524125</xdr:colOff>
      <xdr:row>9</xdr:row>
      <xdr:rowOff>1238250</xdr:rowOff>
    </xdr:to>
    <xdr:pic>
      <xdr:nvPicPr>
        <xdr:cNvPr id="30" name="Picture 10" descr="средний с сумкой">
          <a:extLst>
            <a:ext uri="{FF2B5EF4-FFF2-40B4-BE49-F238E27FC236}">
              <a16:creationId xmlns:a16="http://schemas.microsoft.com/office/drawing/2014/main" id="{5134BCA3-2542-48A3-8F7D-13508B952093}"/>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066924" y="10153650"/>
          <a:ext cx="1066801" cy="118110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19051</xdr:colOff>
      <xdr:row>5</xdr:row>
      <xdr:rowOff>38100</xdr:rowOff>
    </xdr:from>
    <xdr:to>
      <xdr:col>12</xdr:col>
      <xdr:colOff>114301</xdr:colOff>
      <xdr:row>6</xdr:row>
      <xdr:rowOff>2371725</xdr:rowOff>
    </xdr:to>
    <xdr:pic>
      <xdr:nvPicPr>
        <xdr:cNvPr id="2" name="Рисунок 1">
          <a:extLst>
            <a:ext uri="{FF2B5EF4-FFF2-40B4-BE49-F238E27FC236}">
              <a16:creationId xmlns:a16="http://schemas.microsoft.com/office/drawing/2014/main" id="{6E5C9CEB-75B1-4F69-9392-59240A9742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8249901" y="110261400"/>
          <a:ext cx="37528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800100</xdr:colOff>
      <xdr:row>3</xdr:row>
      <xdr:rowOff>133350</xdr:rowOff>
    </xdr:from>
    <xdr:to>
      <xdr:col>1</xdr:col>
      <xdr:colOff>2409825</xdr:colOff>
      <xdr:row>4</xdr:row>
      <xdr:rowOff>2295525</xdr:rowOff>
    </xdr:to>
    <xdr:pic>
      <xdr:nvPicPr>
        <xdr:cNvPr id="3" name="Рисунок 2">
          <a:extLst>
            <a:ext uri="{FF2B5EF4-FFF2-40B4-BE49-F238E27FC236}">
              <a16:creationId xmlns:a16="http://schemas.microsoft.com/office/drawing/2014/main" id="{936982C5-AF7D-4FE6-9ECD-66AA259BFC17}"/>
            </a:ext>
          </a:extLst>
        </xdr:cNvPr>
        <xdr:cNvPicPr>
          <a:picLocks noChangeAspect="1"/>
        </xdr:cNvPicPr>
      </xdr:nvPicPr>
      <xdr:blipFill>
        <a:blip xmlns:r="http://schemas.openxmlformats.org/officeDocument/2006/relationships" r:embed="rId2"/>
        <a:stretch>
          <a:fillRect/>
        </a:stretch>
      </xdr:blipFill>
      <xdr:spPr>
        <a:xfrm>
          <a:off x="1409700" y="800100"/>
          <a:ext cx="1609725" cy="2362200"/>
        </a:xfrm>
        <a:prstGeom prst="rect">
          <a:avLst/>
        </a:prstGeom>
      </xdr:spPr>
    </xdr:pic>
    <xdr:clientData/>
  </xdr:twoCellAnchor>
  <xdr:twoCellAnchor editAs="oneCell">
    <xdr:from>
      <xdr:col>1</xdr:col>
      <xdr:colOff>600075</xdr:colOff>
      <xdr:row>6</xdr:row>
      <xdr:rowOff>485775</xdr:rowOff>
    </xdr:from>
    <xdr:to>
      <xdr:col>1</xdr:col>
      <xdr:colOff>2181225</xdr:colOff>
      <xdr:row>6</xdr:row>
      <xdr:rowOff>2882823</xdr:rowOff>
    </xdr:to>
    <xdr:pic>
      <xdr:nvPicPr>
        <xdr:cNvPr id="4" name="Рисунок 3">
          <a:extLst>
            <a:ext uri="{FF2B5EF4-FFF2-40B4-BE49-F238E27FC236}">
              <a16:creationId xmlns:a16="http://schemas.microsoft.com/office/drawing/2014/main" id="{44CD4C52-99F5-4B68-A048-7B120C1F5E7B}"/>
            </a:ext>
          </a:extLst>
        </xdr:cNvPr>
        <xdr:cNvPicPr>
          <a:picLocks noChangeAspect="1"/>
        </xdr:cNvPicPr>
      </xdr:nvPicPr>
      <xdr:blipFill>
        <a:blip xmlns:r="http://schemas.openxmlformats.org/officeDocument/2006/relationships" r:embed="rId3"/>
        <a:stretch>
          <a:fillRect/>
        </a:stretch>
      </xdr:blipFill>
      <xdr:spPr>
        <a:xfrm>
          <a:off x="1209675" y="4133850"/>
          <a:ext cx="1581150" cy="239704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76201</xdr:colOff>
      <xdr:row>3</xdr:row>
      <xdr:rowOff>38100</xdr:rowOff>
    </xdr:from>
    <xdr:to>
      <xdr:col>1</xdr:col>
      <xdr:colOff>1209675</xdr:colOff>
      <xdr:row>3</xdr:row>
      <xdr:rowOff>2543174</xdr:rowOff>
    </xdr:to>
    <xdr:pic>
      <xdr:nvPicPr>
        <xdr:cNvPr id="11" name="Рисунок 10">
          <a:extLst>
            <a:ext uri="{FF2B5EF4-FFF2-40B4-BE49-F238E27FC236}">
              <a16:creationId xmlns:a16="http://schemas.microsoft.com/office/drawing/2014/main" id="{663122B2-5F9A-4670-A5B9-2C67DDC52BC4}"/>
            </a:ext>
          </a:extLst>
        </xdr:cNvPr>
        <xdr:cNvPicPr>
          <a:picLocks noChangeAspect="1"/>
        </xdr:cNvPicPr>
      </xdr:nvPicPr>
      <xdr:blipFill>
        <a:blip xmlns:r="http://schemas.openxmlformats.org/officeDocument/2006/relationships" r:embed="rId1"/>
        <a:stretch>
          <a:fillRect/>
        </a:stretch>
      </xdr:blipFill>
      <xdr:spPr>
        <a:xfrm>
          <a:off x="685801" y="704850"/>
          <a:ext cx="1133474" cy="2505074"/>
        </a:xfrm>
        <a:prstGeom prst="rect">
          <a:avLst/>
        </a:prstGeom>
      </xdr:spPr>
    </xdr:pic>
    <xdr:clientData/>
  </xdr:twoCellAnchor>
  <xdr:twoCellAnchor editAs="oneCell">
    <xdr:from>
      <xdr:col>1</xdr:col>
      <xdr:colOff>1209674</xdr:colOff>
      <xdr:row>3</xdr:row>
      <xdr:rowOff>2571750</xdr:rowOff>
    </xdr:from>
    <xdr:to>
      <xdr:col>1</xdr:col>
      <xdr:colOff>2552699</xdr:colOff>
      <xdr:row>4</xdr:row>
      <xdr:rowOff>0</xdr:rowOff>
    </xdr:to>
    <xdr:pic>
      <xdr:nvPicPr>
        <xdr:cNvPr id="12" name="Рисунок 11">
          <a:extLst>
            <a:ext uri="{FF2B5EF4-FFF2-40B4-BE49-F238E27FC236}">
              <a16:creationId xmlns:a16="http://schemas.microsoft.com/office/drawing/2014/main" id="{9A0498B6-F162-4E87-A365-7784170D7C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19274" y="3238500"/>
          <a:ext cx="1343025" cy="2552700"/>
        </a:xfrm>
        <a:prstGeom prst="rect">
          <a:avLst/>
        </a:prstGeom>
      </xdr:spPr>
    </xdr:pic>
    <xdr:clientData/>
  </xdr:twoCellAnchor>
  <xdr:twoCellAnchor editAs="oneCell">
    <xdr:from>
      <xdr:col>1</xdr:col>
      <xdr:colOff>1200152</xdr:colOff>
      <xdr:row>3</xdr:row>
      <xdr:rowOff>38099</xdr:rowOff>
    </xdr:from>
    <xdr:to>
      <xdr:col>1</xdr:col>
      <xdr:colOff>2619376</xdr:colOff>
      <xdr:row>3</xdr:row>
      <xdr:rowOff>2571750</xdr:rowOff>
    </xdr:to>
    <xdr:pic>
      <xdr:nvPicPr>
        <xdr:cNvPr id="13" name="Рисунок 12">
          <a:extLst>
            <a:ext uri="{FF2B5EF4-FFF2-40B4-BE49-F238E27FC236}">
              <a16:creationId xmlns:a16="http://schemas.microsoft.com/office/drawing/2014/main" id="{C659B50A-6927-419E-88A8-9F170BC2DA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09752" y="704849"/>
          <a:ext cx="1419224" cy="2533651"/>
        </a:xfrm>
        <a:prstGeom prst="rect">
          <a:avLst/>
        </a:prstGeom>
      </xdr:spPr>
    </xdr:pic>
    <xdr:clientData/>
  </xdr:twoCellAnchor>
  <xdr:twoCellAnchor editAs="oneCell">
    <xdr:from>
      <xdr:col>1</xdr:col>
      <xdr:colOff>2590800</xdr:colOff>
      <xdr:row>3</xdr:row>
      <xdr:rowOff>2609849</xdr:rowOff>
    </xdr:from>
    <xdr:to>
      <xdr:col>1</xdr:col>
      <xdr:colOff>3914775</xdr:colOff>
      <xdr:row>3</xdr:row>
      <xdr:rowOff>4000499</xdr:rowOff>
    </xdr:to>
    <xdr:pic>
      <xdr:nvPicPr>
        <xdr:cNvPr id="14" name="Рисунок 13">
          <a:extLst>
            <a:ext uri="{FF2B5EF4-FFF2-40B4-BE49-F238E27FC236}">
              <a16:creationId xmlns:a16="http://schemas.microsoft.com/office/drawing/2014/main" id="{2A613A03-42C5-4703-BA87-B373F274726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200400" y="3276599"/>
          <a:ext cx="1323975" cy="2543175"/>
        </a:xfrm>
        <a:prstGeom prst="rect">
          <a:avLst/>
        </a:prstGeom>
      </xdr:spPr>
    </xdr:pic>
    <xdr:clientData/>
  </xdr:twoCellAnchor>
  <xdr:twoCellAnchor editAs="oneCell">
    <xdr:from>
      <xdr:col>1</xdr:col>
      <xdr:colOff>28576</xdr:colOff>
      <xdr:row>3</xdr:row>
      <xdr:rowOff>2524124</xdr:rowOff>
    </xdr:from>
    <xdr:to>
      <xdr:col>1</xdr:col>
      <xdr:colOff>1209676</xdr:colOff>
      <xdr:row>3</xdr:row>
      <xdr:rowOff>4000499</xdr:rowOff>
    </xdr:to>
    <xdr:pic>
      <xdr:nvPicPr>
        <xdr:cNvPr id="15" name="Рисунок 14">
          <a:extLst>
            <a:ext uri="{FF2B5EF4-FFF2-40B4-BE49-F238E27FC236}">
              <a16:creationId xmlns:a16="http://schemas.microsoft.com/office/drawing/2014/main" id="{5D2637BA-25FC-4B5C-847D-AB826880B70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8176" y="3190874"/>
          <a:ext cx="1181100" cy="2619375"/>
        </a:xfrm>
        <a:prstGeom prst="rect">
          <a:avLst/>
        </a:prstGeom>
      </xdr:spPr>
    </xdr:pic>
    <xdr:clientData/>
  </xdr:twoCellAnchor>
  <xdr:twoCellAnchor editAs="oneCell">
    <xdr:from>
      <xdr:col>1</xdr:col>
      <xdr:colOff>2619375</xdr:colOff>
      <xdr:row>3</xdr:row>
      <xdr:rowOff>28574</xdr:rowOff>
    </xdr:from>
    <xdr:to>
      <xdr:col>1</xdr:col>
      <xdr:colOff>3867151</xdr:colOff>
      <xdr:row>3</xdr:row>
      <xdr:rowOff>2609849</xdr:rowOff>
    </xdr:to>
    <xdr:pic>
      <xdr:nvPicPr>
        <xdr:cNvPr id="16" name="Рисунок 15">
          <a:extLst>
            <a:ext uri="{FF2B5EF4-FFF2-40B4-BE49-F238E27FC236}">
              <a16:creationId xmlns:a16="http://schemas.microsoft.com/office/drawing/2014/main" id="{30B27075-68F5-4B39-9422-5ABEC7261B4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28975" y="695324"/>
          <a:ext cx="1247776" cy="2581275"/>
        </a:xfrm>
        <a:prstGeom prst="rect">
          <a:avLst/>
        </a:prstGeom>
      </xdr:spPr>
    </xdr:pic>
    <xdr:clientData/>
  </xdr:twoCellAnchor>
  <xdr:oneCellAnchor>
    <xdr:from>
      <xdr:col>1</xdr:col>
      <xdr:colOff>1885950</xdr:colOff>
      <xdr:row>12</xdr:row>
      <xdr:rowOff>104775</xdr:rowOff>
    </xdr:from>
    <xdr:ext cx="1181100" cy="1704975"/>
    <xdr:pic>
      <xdr:nvPicPr>
        <xdr:cNvPr id="17" name="Рисунок 16">
          <a:extLst>
            <a:ext uri="{FF2B5EF4-FFF2-40B4-BE49-F238E27FC236}">
              <a16:creationId xmlns:a16="http://schemas.microsoft.com/office/drawing/2014/main" id="{084DDD86-295A-4BA5-AA2D-4577161C513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105150" y="129339975"/>
          <a:ext cx="1181100" cy="1704975"/>
        </a:xfrm>
        <a:prstGeom prst="rect">
          <a:avLst/>
        </a:prstGeom>
      </xdr:spPr>
    </xdr:pic>
    <xdr:clientData/>
  </xdr:oneCellAnchor>
  <xdr:oneCellAnchor>
    <xdr:from>
      <xdr:col>1</xdr:col>
      <xdr:colOff>847725</xdr:colOff>
      <xdr:row>12</xdr:row>
      <xdr:rowOff>1933575</xdr:rowOff>
    </xdr:from>
    <xdr:ext cx="1247775" cy="1238250"/>
    <xdr:pic>
      <xdr:nvPicPr>
        <xdr:cNvPr id="18" name="Рисунок 17">
          <a:extLst>
            <a:ext uri="{FF2B5EF4-FFF2-40B4-BE49-F238E27FC236}">
              <a16:creationId xmlns:a16="http://schemas.microsoft.com/office/drawing/2014/main" id="{4504DB54-ED0D-4F44-B2F3-84FD17CE3BD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066925" y="131168775"/>
          <a:ext cx="1247775" cy="1238250"/>
        </a:xfrm>
        <a:prstGeom prst="rect">
          <a:avLst/>
        </a:prstGeom>
      </xdr:spPr>
    </xdr:pic>
    <xdr:clientData/>
  </xdr:oneCellAnchor>
  <xdr:oneCellAnchor>
    <xdr:from>
      <xdr:col>1</xdr:col>
      <xdr:colOff>2581275</xdr:colOff>
      <xdr:row>12</xdr:row>
      <xdr:rowOff>1752600</xdr:rowOff>
    </xdr:from>
    <xdr:ext cx="1314450" cy="1495425"/>
    <xdr:pic>
      <xdr:nvPicPr>
        <xdr:cNvPr id="19" name="Рисунок 18">
          <a:extLst>
            <a:ext uri="{FF2B5EF4-FFF2-40B4-BE49-F238E27FC236}">
              <a16:creationId xmlns:a16="http://schemas.microsoft.com/office/drawing/2014/main" id="{36851876-7705-4B11-B7C5-06442A911BD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00475" y="130987800"/>
          <a:ext cx="1314450" cy="149542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xdr:col>
      <xdr:colOff>66676</xdr:colOff>
      <xdr:row>2</xdr:row>
      <xdr:rowOff>85725</xdr:rowOff>
    </xdr:from>
    <xdr:to>
      <xdr:col>1</xdr:col>
      <xdr:colOff>6981825</xdr:colOff>
      <xdr:row>3</xdr:row>
      <xdr:rowOff>0</xdr:rowOff>
    </xdr:to>
    <xdr:pic>
      <xdr:nvPicPr>
        <xdr:cNvPr id="2" name="Рисунок 1">
          <a:extLst>
            <a:ext uri="{FF2B5EF4-FFF2-40B4-BE49-F238E27FC236}">
              <a16:creationId xmlns:a16="http://schemas.microsoft.com/office/drawing/2014/main" id="{0881532D-BA67-4A18-B980-77D2E94145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6276" y="476250"/>
          <a:ext cx="6915149" cy="5038725"/>
        </a:xfrm>
        <a:prstGeom prst="rect">
          <a:avLst/>
        </a:prstGeom>
      </xdr:spPr>
    </xdr:pic>
    <xdr:clientData/>
  </xdr:twoCellAnchor>
  <xdr:twoCellAnchor editAs="oneCell">
    <xdr:from>
      <xdr:col>1</xdr:col>
      <xdr:colOff>95250</xdr:colOff>
      <xdr:row>4</xdr:row>
      <xdr:rowOff>47625</xdr:rowOff>
    </xdr:from>
    <xdr:to>
      <xdr:col>1</xdr:col>
      <xdr:colOff>6953250</xdr:colOff>
      <xdr:row>5</xdr:row>
      <xdr:rowOff>0</xdr:rowOff>
    </xdr:to>
    <xdr:pic>
      <xdr:nvPicPr>
        <xdr:cNvPr id="3" name="Рисунок 2">
          <a:extLst>
            <a:ext uri="{FF2B5EF4-FFF2-40B4-BE49-F238E27FC236}">
              <a16:creationId xmlns:a16="http://schemas.microsoft.com/office/drawing/2014/main" id="{DBB5DD3B-CEA2-4297-8173-27DD41CD6B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4850" y="5838825"/>
          <a:ext cx="6858000" cy="5067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373221</xdr:colOff>
      <xdr:row>2</xdr:row>
      <xdr:rowOff>219076</xdr:rowOff>
    </xdr:from>
    <xdr:to>
      <xdr:col>0</xdr:col>
      <xdr:colOff>1685925</xdr:colOff>
      <xdr:row>2</xdr:row>
      <xdr:rowOff>2114550</xdr:rowOff>
    </xdr:to>
    <xdr:pic>
      <xdr:nvPicPr>
        <xdr:cNvPr id="10" name="Рисунок 9">
          <a:extLst>
            <a:ext uri="{FF2B5EF4-FFF2-40B4-BE49-F238E27FC236}">
              <a16:creationId xmlns:a16="http://schemas.microsoft.com/office/drawing/2014/main" id="{9EB4AE9C-6165-4CFD-AEB9-D596597111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3221" y="647701"/>
          <a:ext cx="1312704" cy="1895474"/>
        </a:xfrm>
        <a:prstGeom prst="rect">
          <a:avLst/>
        </a:prstGeom>
      </xdr:spPr>
    </xdr:pic>
    <xdr:clientData/>
  </xdr:twoCellAnchor>
  <xdr:twoCellAnchor editAs="oneCell">
    <xdr:from>
      <xdr:col>0</xdr:col>
      <xdr:colOff>2295525</xdr:colOff>
      <xdr:row>2</xdr:row>
      <xdr:rowOff>2714627</xdr:rowOff>
    </xdr:from>
    <xdr:to>
      <xdr:col>0</xdr:col>
      <xdr:colOff>3867150</xdr:colOff>
      <xdr:row>2</xdr:row>
      <xdr:rowOff>4210051</xdr:rowOff>
    </xdr:to>
    <xdr:pic>
      <xdr:nvPicPr>
        <xdr:cNvPr id="11" name="Рисунок 10">
          <a:extLst>
            <a:ext uri="{FF2B5EF4-FFF2-40B4-BE49-F238E27FC236}">
              <a16:creationId xmlns:a16="http://schemas.microsoft.com/office/drawing/2014/main" id="{067B158B-F7D5-4455-85CD-0B57B5B068F3}"/>
            </a:ext>
          </a:extLst>
        </xdr:cNvPr>
        <xdr:cNvPicPr>
          <a:picLocks noChangeAspect="1"/>
        </xdr:cNvPicPr>
      </xdr:nvPicPr>
      <xdr:blipFill>
        <a:blip xmlns:r="http://schemas.openxmlformats.org/officeDocument/2006/relationships" r:embed="rId2"/>
        <a:stretch>
          <a:fillRect/>
        </a:stretch>
      </xdr:blipFill>
      <xdr:spPr>
        <a:xfrm>
          <a:off x="2295525" y="3143252"/>
          <a:ext cx="1571625" cy="1495424"/>
        </a:xfrm>
        <a:prstGeom prst="rect">
          <a:avLst/>
        </a:prstGeom>
      </xdr:spPr>
    </xdr:pic>
    <xdr:clientData/>
  </xdr:twoCellAnchor>
  <xdr:twoCellAnchor editAs="oneCell">
    <xdr:from>
      <xdr:col>0</xdr:col>
      <xdr:colOff>123825</xdr:colOff>
      <xdr:row>2</xdr:row>
      <xdr:rowOff>2809875</xdr:rowOff>
    </xdr:from>
    <xdr:to>
      <xdr:col>0</xdr:col>
      <xdr:colOff>1657351</xdr:colOff>
      <xdr:row>2</xdr:row>
      <xdr:rowOff>4524374</xdr:rowOff>
    </xdr:to>
    <xdr:pic>
      <xdr:nvPicPr>
        <xdr:cNvPr id="12" name="Рисунок 11">
          <a:extLst>
            <a:ext uri="{FF2B5EF4-FFF2-40B4-BE49-F238E27FC236}">
              <a16:creationId xmlns:a16="http://schemas.microsoft.com/office/drawing/2014/main" id="{106EFE46-5B45-48D7-8677-C0695286EB2D}"/>
            </a:ext>
          </a:extLst>
        </xdr:cNvPr>
        <xdr:cNvPicPr>
          <a:picLocks noChangeAspect="1"/>
        </xdr:cNvPicPr>
      </xdr:nvPicPr>
      <xdr:blipFill>
        <a:blip xmlns:r="http://schemas.openxmlformats.org/officeDocument/2006/relationships" r:embed="rId3"/>
        <a:stretch>
          <a:fillRect/>
        </a:stretch>
      </xdr:blipFill>
      <xdr:spPr>
        <a:xfrm>
          <a:off x="123825" y="3238500"/>
          <a:ext cx="1533526" cy="1714499"/>
        </a:xfrm>
        <a:prstGeom prst="rect">
          <a:avLst/>
        </a:prstGeom>
      </xdr:spPr>
    </xdr:pic>
    <xdr:clientData/>
  </xdr:twoCellAnchor>
  <xdr:twoCellAnchor editAs="oneCell">
    <xdr:from>
      <xdr:col>0</xdr:col>
      <xdr:colOff>2143125</xdr:colOff>
      <xdr:row>2</xdr:row>
      <xdr:rowOff>123825</xdr:rowOff>
    </xdr:from>
    <xdr:to>
      <xdr:col>0</xdr:col>
      <xdr:colOff>3971925</xdr:colOff>
      <xdr:row>2</xdr:row>
      <xdr:rowOff>2181225</xdr:rowOff>
    </xdr:to>
    <xdr:pic>
      <xdr:nvPicPr>
        <xdr:cNvPr id="13" name="Рисунок 12">
          <a:extLst>
            <a:ext uri="{FF2B5EF4-FFF2-40B4-BE49-F238E27FC236}">
              <a16:creationId xmlns:a16="http://schemas.microsoft.com/office/drawing/2014/main" id="{079BC3E5-4077-4E88-AC0A-B76B22E65DAA}"/>
            </a:ext>
          </a:extLst>
        </xdr:cNvPr>
        <xdr:cNvPicPr>
          <a:picLocks noChangeAspect="1"/>
        </xdr:cNvPicPr>
      </xdr:nvPicPr>
      <xdr:blipFill>
        <a:blip xmlns:r="http://schemas.openxmlformats.org/officeDocument/2006/relationships" r:embed="rId4"/>
        <a:stretch>
          <a:fillRect/>
        </a:stretch>
      </xdr:blipFill>
      <xdr:spPr>
        <a:xfrm>
          <a:off x="2143125" y="552450"/>
          <a:ext cx="1828800" cy="2057400"/>
        </a:xfrm>
        <a:prstGeom prst="rect">
          <a:avLst/>
        </a:prstGeom>
      </xdr:spPr>
    </xdr:pic>
    <xdr:clientData/>
  </xdr:twoCellAnchor>
  <xdr:twoCellAnchor editAs="oneCell">
    <xdr:from>
      <xdr:col>0</xdr:col>
      <xdr:colOff>133350</xdr:colOff>
      <xdr:row>11</xdr:row>
      <xdr:rowOff>314324</xdr:rowOff>
    </xdr:from>
    <xdr:to>
      <xdr:col>0</xdr:col>
      <xdr:colOff>1752600</xdr:colOff>
      <xdr:row>11</xdr:row>
      <xdr:rowOff>2047875</xdr:rowOff>
    </xdr:to>
    <xdr:pic>
      <xdr:nvPicPr>
        <xdr:cNvPr id="14" name="Рисунок 13">
          <a:extLst>
            <a:ext uri="{FF2B5EF4-FFF2-40B4-BE49-F238E27FC236}">
              <a16:creationId xmlns:a16="http://schemas.microsoft.com/office/drawing/2014/main" id="{0C87BBEC-6E0E-485E-9A2E-17119D1A6E84}"/>
            </a:ext>
          </a:extLst>
        </xdr:cNvPr>
        <xdr:cNvPicPr>
          <a:picLocks noChangeAspect="1"/>
        </xdr:cNvPicPr>
      </xdr:nvPicPr>
      <xdr:blipFill>
        <a:blip xmlns:r="http://schemas.openxmlformats.org/officeDocument/2006/relationships" r:embed="rId5"/>
        <a:stretch>
          <a:fillRect/>
        </a:stretch>
      </xdr:blipFill>
      <xdr:spPr>
        <a:xfrm rot="10800000" flipV="1">
          <a:off x="133350" y="7524749"/>
          <a:ext cx="1619250" cy="1733551"/>
        </a:xfrm>
        <a:prstGeom prst="rect">
          <a:avLst/>
        </a:prstGeom>
      </xdr:spPr>
    </xdr:pic>
    <xdr:clientData/>
  </xdr:twoCellAnchor>
  <xdr:twoCellAnchor editAs="oneCell">
    <xdr:from>
      <xdr:col>0</xdr:col>
      <xdr:colOff>390522</xdr:colOff>
      <xdr:row>11</xdr:row>
      <xdr:rowOff>2495550</xdr:rowOff>
    </xdr:from>
    <xdr:to>
      <xdr:col>0</xdr:col>
      <xdr:colOff>1600197</xdr:colOff>
      <xdr:row>11</xdr:row>
      <xdr:rowOff>3924300</xdr:rowOff>
    </xdr:to>
    <xdr:pic>
      <xdr:nvPicPr>
        <xdr:cNvPr id="15" name="Рисунок 14">
          <a:extLst>
            <a:ext uri="{FF2B5EF4-FFF2-40B4-BE49-F238E27FC236}">
              <a16:creationId xmlns:a16="http://schemas.microsoft.com/office/drawing/2014/main" id="{81C9A870-AA44-4BA5-9941-2AF4CA75C47F}"/>
            </a:ext>
          </a:extLst>
        </xdr:cNvPr>
        <xdr:cNvPicPr>
          <a:picLocks noChangeAspect="1"/>
        </xdr:cNvPicPr>
      </xdr:nvPicPr>
      <xdr:blipFill>
        <a:blip xmlns:r="http://schemas.openxmlformats.org/officeDocument/2006/relationships" r:embed="rId6"/>
        <a:stretch>
          <a:fillRect/>
        </a:stretch>
      </xdr:blipFill>
      <xdr:spPr>
        <a:xfrm flipH="1">
          <a:off x="390522" y="9248775"/>
          <a:ext cx="1209675" cy="1428750"/>
        </a:xfrm>
        <a:prstGeom prst="rect">
          <a:avLst/>
        </a:prstGeom>
      </xdr:spPr>
    </xdr:pic>
    <xdr:clientData/>
  </xdr:twoCellAnchor>
  <xdr:twoCellAnchor editAs="oneCell">
    <xdr:from>
      <xdr:col>0</xdr:col>
      <xdr:colOff>2228851</xdr:colOff>
      <xdr:row>11</xdr:row>
      <xdr:rowOff>323850</xdr:rowOff>
    </xdr:from>
    <xdr:to>
      <xdr:col>0</xdr:col>
      <xdr:colOff>3867151</xdr:colOff>
      <xdr:row>11</xdr:row>
      <xdr:rowOff>2047875</xdr:rowOff>
    </xdr:to>
    <xdr:pic>
      <xdr:nvPicPr>
        <xdr:cNvPr id="16" name="Рисунок 15">
          <a:extLst>
            <a:ext uri="{FF2B5EF4-FFF2-40B4-BE49-F238E27FC236}">
              <a16:creationId xmlns:a16="http://schemas.microsoft.com/office/drawing/2014/main" id="{87423232-602D-4EAB-9105-4DBF4FCAB351}"/>
            </a:ext>
          </a:extLst>
        </xdr:cNvPr>
        <xdr:cNvPicPr>
          <a:picLocks noChangeAspect="1"/>
        </xdr:cNvPicPr>
      </xdr:nvPicPr>
      <xdr:blipFill>
        <a:blip xmlns:r="http://schemas.openxmlformats.org/officeDocument/2006/relationships" r:embed="rId7"/>
        <a:stretch>
          <a:fillRect/>
        </a:stretch>
      </xdr:blipFill>
      <xdr:spPr>
        <a:xfrm>
          <a:off x="2228851" y="7534275"/>
          <a:ext cx="1638300" cy="1724025"/>
        </a:xfrm>
        <a:prstGeom prst="rect">
          <a:avLst/>
        </a:prstGeom>
      </xdr:spPr>
    </xdr:pic>
    <xdr:clientData/>
  </xdr:twoCellAnchor>
  <xdr:twoCellAnchor editAs="oneCell">
    <xdr:from>
      <xdr:col>0</xdr:col>
      <xdr:colOff>2095501</xdr:colOff>
      <xdr:row>11</xdr:row>
      <xdr:rowOff>2638426</xdr:rowOff>
    </xdr:from>
    <xdr:to>
      <xdr:col>0</xdr:col>
      <xdr:colOff>3838575</xdr:colOff>
      <xdr:row>11</xdr:row>
      <xdr:rowOff>4286250</xdr:rowOff>
    </xdr:to>
    <xdr:pic>
      <xdr:nvPicPr>
        <xdr:cNvPr id="17" name="Рисунок 16">
          <a:extLst>
            <a:ext uri="{FF2B5EF4-FFF2-40B4-BE49-F238E27FC236}">
              <a16:creationId xmlns:a16="http://schemas.microsoft.com/office/drawing/2014/main" id="{EF51FA8C-767E-420C-8557-F53900F900A1}"/>
            </a:ext>
          </a:extLst>
        </xdr:cNvPr>
        <xdr:cNvPicPr>
          <a:picLocks noChangeAspect="1"/>
        </xdr:cNvPicPr>
      </xdr:nvPicPr>
      <xdr:blipFill>
        <a:blip xmlns:r="http://schemas.openxmlformats.org/officeDocument/2006/relationships" r:embed="rId8"/>
        <a:stretch>
          <a:fillRect/>
        </a:stretch>
      </xdr:blipFill>
      <xdr:spPr>
        <a:xfrm>
          <a:off x="2095501" y="9391651"/>
          <a:ext cx="1743074" cy="16478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209550</xdr:colOff>
      <xdr:row>2</xdr:row>
      <xdr:rowOff>47624</xdr:rowOff>
    </xdr:from>
    <xdr:to>
      <xdr:col>0</xdr:col>
      <xdr:colOff>3190875</xdr:colOff>
      <xdr:row>2</xdr:row>
      <xdr:rowOff>1266825</xdr:rowOff>
    </xdr:to>
    <xdr:pic>
      <xdr:nvPicPr>
        <xdr:cNvPr id="7" name="Рисунок 6">
          <a:extLst>
            <a:ext uri="{FF2B5EF4-FFF2-40B4-BE49-F238E27FC236}">
              <a16:creationId xmlns:a16="http://schemas.microsoft.com/office/drawing/2014/main" id="{3BD66871-D095-464C-835F-44872EB75B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1428749"/>
          <a:ext cx="2981325" cy="1219201"/>
        </a:xfrm>
        <a:prstGeom prst="rect">
          <a:avLst/>
        </a:prstGeom>
      </xdr:spPr>
    </xdr:pic>
    <xdr:clientData/>
  </xdr:twoCellAnchor>
  <xdr:twoCellAnchor editAs="oneCell">
    <xdr:from>
      <xdr:col>0</xdr:col>
      <xdr:colOff>180975</xdr:colOff>
      <xdr:row>3</xdr:row>
      <xdr:rowOff>57149</xdr:rowOff>
    </xdr:from>
    <xdr:to>
      <xdr:col>0</xdr:col>
      <xdr:colOff>3314701</xdr:colOff>
      <xdr:row>3</xdr:row>
      <xdr:rowOff>1257300</xdr:rowOff>
    </xdr:to>
    <xdr:pic>
      <xdr:nvPicPr>
        <xdr:cNvPr id="8" name="Рисунок 7">
          <a:extLst>
            <a:ext uri="{FF2B5EF4-FFF2-40B4-BE49-F238E27FC236}">
              <a16:creationId xmlns:a16="http://schemas.microsoft.com/office/drawing/2014/main" id="{3137FDCC-C4FC-449D-9D86-56F37304FB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2771774"/>
          <a:ext cx="3133726" cy="1200151"/>
        </a:xfrm>
        <a:prstGeom prst="rect">
          <a:avLst/>
        </a:prstGeom>
      </xdr:spPr>
    </xdr:pic>
    <xdr:clientData/>
  </xdr:twoCellAnchor>
  <xdr:twoCellAnchor editAs="oneCell">
    <xdr:from>
      <xdr:col>0</xdr:col>
      <xdr:colOff>361950</xdr:colOff>
      <xdr:row>25</xdr:row>
      <xdr:rowOff>114299</xdr:rowOff>
    </xdr:from>
    <xdr:to>
      <xdr:col>0</xdr:col>
      <xdr:colOff>3152775</xdr:colOff>
      <xdr:row>25</xdr:row>
      <xdr:rowOff>1104900</xdr:rowOff>
    </xdr:to>
    <xdr:pic>
      <xdr:nvPicPr>
        <xdr:cNvPr id="9" name="Рисунок 8">
          <a:extLst>
            <a:ext uri="{FF2B5EF4-FFF2-40B4-BE49-F238E27FC236}">
              <a16:creationId xmlns:a16="http://schemas.microsoft.com/office/drawing/2014/main" id="{FC913576-7653-4A57-A138-CF844793116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1950" y="8715374"/>
          <a:ext cx="2790825" cy="990601"/>
        </a:xfrm>
        <a:prstGeom prst="rect">
          <a:avLst/>
        </a:prstGeom>
      </xdr:spPr>
    </xdr:pic>
    <xdr:clientData/>
  </xdr:twoCellAnchor>
  <xdr:twoCellAnchor editAs="oneCell">
    <xdr:from>
      <xdr:col>0</xdr:col>
      <xdr:colOff>0</xdr:colOff>
      <xdr:row>26</xdr:row>
      <xdr:rowOff>142951</xdr:rowOff>
    </xdr:from>
    <xdr:to>
      <xdr:col>0</xdr:col>
      <xdr:colOff>1450792</xdr:colOff>
      <xdr:row>26</xdr:row>
      <xdr:rowOff>1169575</xdr:rowOff>
    </xdr:to>
    <xdr:pic>
      <xdr:nvPicPr>
        <xdr:cNvPr id="10" name="Рисунок 9">
          <a:extLst>
            <a:ext uri="{FF2B5EF4-FFF2-40B4-BE49-F238E27FC236}">
              <a16:creationId xmlns:a16="http://schemas.microsoft.com/office/drawing/2014/main" id="{75E74F50-CACE-43F6-B9CA-7347AE4DF7E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rot="21415803">
          <a:off x="0" y="9896551"/>
          <a:ext cx="1450792" cy="1026624"/>
        </a:xfrm>
        <a:prstGeom prst="rect">
          <a:avLst/>
        </a:prstGeom>
      </xdr:spPr>
    </xdr:pic>
    <xdr:clientData/>
  </xdr:twoCellAnchor>
  <xdr:twoCellAnchor editAs="oneCell">
    <xdr:from>
      <xdr:col>0</xdr:col>
      <xdr:colOff>1590674</xdr:colOff>
      <xdr:row>26</xdr:row>
      <xdr:rowOff>95250</xdr:rowOff>
    </xdr:from>
    <xdr:to>
      <xdr:col>0</xdr:col>
      <xdr:colOff>3200399</xdr:colOff>
      <xdr:row>26</xdr:row>
      <xdr:rowOff>1104900</xdr:rowOff>
    </xdr:to>
    <xdr:pic>
      <xdr:nvPicPr>
        <xdr:cNvPr id="11" name="Рисунок 10">
          <a:extLst>
            <a:ext uri="{FF2B5EF4-FFF2-40B4-BE49-F238E27FC236}">
              <a16:creationId xmlns:a16="http://schemas.microsoft.com/office/drawing/2014/main" id="{8A7121F2-651F-4949-BF91-09AEE816C96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90674" y="9848850"/>
          <a:ext cx="1609725" cy="1009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2257425</xdr:colOff>
      <xdr:row>7</xdr:row>
      <xdr:rowOff>0</xdr:rowOff>
    </xdr:from>
    <xdr:to>
      <xdr:col>2</xdr:col>
      <xdr:colOff>3752850</xdr:colOff>
      <xdr:row>13</xdr:row>
      <xdr:rowOff>171450</xdr:rowOff>
    </xdr:to>
    <xdr:pic>
      <xdr:nvPicPr>
        <xdr:cNvPr id="10" name="Рисунок 9">
          <a:extLst>
            <a:ext uri="{FF2B5EF4-FFF2-40B4-BE49-F238E27FC236}">
              <a16:creationId xmlns:a16="http://schemas.microsoft.com/office/drawing/2014/main" id="{D56C7369-FD3E-41BF-9E7B-31F16C04AF5B}"/>
            </a:ext>
          </a:extLst>
        </xdr:cNvPr>
        <xdr:cNvPicPr>
          <a:picLocks noChangeAspect="1"/>
        </xdr:cNvPicPr>
      </xdr:nvPicPr>
      <xdr:blipFill>
        <a:blip xmlns:r="http://schemas.openxmlformats.org/officeDocument/2006/relationships" r:embed="rId1"/>
        <a:stretch>
          <a:fillRect/>
        </a:stretch>
      </xdr:blipFill>
      <xdr:spPr>
        <a:xfrm>
          <a:off x="3476625" y="1381125"/>
          <a:ext cx="1495425" cy="1314450"/>
        </a:xfrm>
        <a:prstGeom prst="rect">
          <a:avLst/>
        </a:prstGeom>
      </xdr:spPr>
    </xdr:pic>
    <xdr:clientData/>
  </xdr:twoCellAnchor>
  <xdr:twoCellAnchor editAs="oneCell">
    <xdr:from>
      <xdr:col>2</xdr:col>
      <xdr:colOff>2247900</xdr:colOff>
      <xdr:row>2</xdr:row>
      <xdr:rowOff>55974</xdr:rowOff>
    </xdr:from>
    <xdr:to>
      <xdr:col>2</xdr:col>
      <xdr:colOff>3581400</xdr:colOff>
      <xdr:row>6</xdr:row>
      <xdr:rowOff>142876</xdr:rowOff>
    </xdr:to>
    <xdr:pic>
      <xdr:nvPicPr>
        <xdr:cNvPr id="11" name="Рисунок 10">
          <a:extLst>
            <a:ext uri="{FF2B5EF4-FFF2-40B4-BE49-F238E27FC236}">
              <a16:creationId xmlns:a16="http://schemas.microsoft.com/office/drawing/2014/main" id="{1B347414-1FD6-498F-8379-AE30AD453603}"/>
            </a:ext>
          </a:extLst>
        </xdr:cNvPr>
        <xdr:cNvPicPr>
          <a:picLocks noChangeAspect="1"/>
        </xdr:cNvPicPr>
      </xdr:nvPicPr>
      <xdr:blipFill>
        <a:blip xmlns:r="http://schemas.openxmlformats.org/officeDocument/2006/relationships" r:embed="rId2"/>
        <a:stretch>
          <a:fillRect/>
        </a:stretch>
      </xdr:blipFill>
      <xdr:spPr>
        <a:xfrm>
          <a:off x="3467100" y="484599"/>
          <a:ext cx="1333500" cy="848902"/>
        </a:xfrm>
        <a:prstGeom prst="rect">
          <a:avLst/>
        </a:prstGeom>
      </xdr:spPr>
    </xdr:pic>
    <xdr:clientData/>
  </xdr:twoCellAnchor>
  <xdr:twoCellAnchor editAs="oneCell">
    <xdr:from>
      <xdr:col>2</xdr:col>
      <xdr:colOff>3581399</xdr:colOff>
      <xdr:row>4</xdr:row>
      <xdr:rowOff>1656</xdr:rowOff>
    </xdr:from>
    <xdr:to>
      <xdr:col>2</xdr:col>
      <xdr:colOff>4857750</xdr:colOff>
      <xdr:row>12</xdr:row>
      <xdr:rowOff>180766</xdr:rowOff>
    </xdr:to>
    <xdr:pic>
      <xdr:nvPicPr>
        <xdr:cNvPr id="12" name="Рисунок 11">
          <a:extLst>
            <a:ext uri="{FF2B5EF4-FFF2-40B4-BE49-F238E27FC236}">
              <a16:creationId xmlns:a16="http://schemas.microsoft.com/office/drawing/2014/main" id="{B9130B16-1922-4E29-BE09-C8FDBD52713F}"/>
            </a:ext>
          </a:extLst>
        </xdr:cNvPr>
        <xdr:cNvPicPr>
          <a:picLocks noChangeAspect="1"/>
        </xdr:cNvPicPr>
      </xdr:nvPicPr>
      <xdr:blipFill>
        <a:blip xmlns:r="http://schemas.openxmlformats.org/officeDocument/2006/relationships" r:embed="rId3"/>
        <a:stretch>
          <a:fillRect/>
        </a:stretch>
      </xdr:blipFill>
      <xdr:spPr>
        <a:xfrm>
          <a:off x="4800599" y="811281"/>
          <a:ext cx="1276351" cy="1703110"/>
        </a:xfrm>
        <a:prstGeom prst="rect">
          <a:avLst/>
        </a:prstGeom>
      </xdr:spPr>
    </xdr:pic>
    <xdr:clientData/>
  </xdr:twoCellAnchor>
  <xdr:twoCellAnchor editAs="oneCell">
    <xdr:from>
      <xdr:col>2</xdr:col>
      <xdr:colOff>28575</xdr:colOff>
      <xdr:row>2</xdr:row>
      <xdr:rowOff>0</xdr:rowOff>
    </xdr:from>
    <xdr:to>
      <xdr:col>2</xdr:col>
      <xdr:colOff>2231229</xdr:colOff>
      <xdr:row>13</xdr:row>
      <xdr:rowOff>171450</xdr:rowOff>
    </xdr:to>
    <xdr:pic>
      <xdr:nvPicPr>
        <xdr:cNvPr id="13" name="Рисунок 12">
          <a:extLst>
            <a:ext uri="{FF2B5EF4-FFF2-40B4-BE49-F238E27FC236}">
              <a16:creationId xmlns:a16="http://schemas.microsoft.com/office/drawing/2014/main" id="{AE38BF76-9777-4AC3-9CD3-ED716A00C5A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47775" y="428625"/>
          <a:ext cx="2202654" cy="2266950"/>
        </a:xfrm>
        <a:prstGeom prst="rect">
          <a:avLst/>
        </a:prstGeom>
      </xdr:spPr>
    </xdr:pic>
    <xdr:clientData/>
  </xdr:twoCellAnchor>
  <xdr:twoCellAnchor editAs="oneCell">
    <xdr:from>
      <xdr:col>2</xdr:col>
      <xdr:colOff>0</xdr:colOff>
      <xdr:row>15</xdr:row>
      <xdr:rowOff>0</xdr:rowOff>
    </xdr:from>
    <xdr:to>
      <xdr:col>2</xdr:col>
      <xdr:colOff>304800</xdr:colOff>
      <xdr:row>16</xdr:row>
      <xdr:rowOff>114301</xdr:rowOff>
    </xdr:to>
    <xdr:sp macro="" textlink="">
      <xdr:nvSpPr>
        <xdr:cNvPr id="14" name="AutoShape 2">
          <a:extLst>
            <a:ext uri="{FF2B5EF4-FFF2-40B4-BE49-F238E27FC236}">
              <a16:creationId xmlns:a16="http://schemas.microsoft.com/office/drawing/2014/main" id="{4847F5CB-2AE2-40F2-9F8F-F7F6405493D4}"/>
            </a:ext>
          </a:extLst>
        </xdr:cNvPr>
        <xdr:cNvSpPr>
          <a:spLocks noChangeAspect="1" noChangeArrowheads="1"/>
        </xdr:cNvSpPr>
      </xdr:nvSpPr>
      <xdr:spPr bwMode="auto">
        <a:xfrm>
          <a:off x="1219200" y="9964102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15</xdr:row>
      <xdr:rowOff>0</xdr:rowOff>
    </xdr:from>
    <xdr:to>
      <xdr:col>2</xdr:col>
      <xdr:colOff>304800</xdr:colOff>
      <xdr:row>16</xdr:row>
      <xdr:rowOff>114301</xdr:rowOff>
    </xdr:to>
    <xdr:sp macro="" textlink="">
      <xdr:nvSpPr>
        <xdr:cNvPr id="15" name="AutoShape 4">
          <a:extLst>
            <a:ext uri="{FF2B5EF4-FFF2-40B4-BE49-F238E27FC236}">
              <a16:creationId xmlns:a16="http://schemas.microsoft.com/office/drawing/2014/main" id="{D1469142-9562-4900-A361-43EA3E421F72}"/>
            </a:ext>
          </a:extLst>
        </xdr:cNvPr>
        <xdr:cNvSpPr>
          <a:spLocks noChangeAspect="1" noChangeArrowheads="1"/>
        </xdr:cNvSpPr>
      </xdr:nvSpPr>
      <xdr:spPr bwMode="auto">
        <a:xfrm>
          <a:off x="1219200" y="9964102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79375</xdr:colOff>
      <xdr:row>16</xdr:row>
      <xdr:rowOff>28575</xdr:rowOff>
    </xdr:from>
    <xdr:to>
      <xdr:col>2</xdr:col>
      <xdr:colOff>2540001</xdr:colOff>
      <xdr:row>26</xdr:row>
      <xdr:rowOff>76200</xdr:rowOff>
    </xdr:to>
    <xdr:pic>
      <xdr:nvPicPr>
        <xdr:cNvPr id="16" name="Рисунок 15">
          <a:extLst>
            <a:ext uri="{FF2B5EF4-FFF2-40B4-BE49-F238E27FC236}">
              <a16:creationId xmlns:a16="http://schemas.microsoft.com/office/drawing/2014/main" id="{E264E535-30B1-496A-B90A-FF678FB33857}"/>
            </a:ext>
          </a:extLst>
        </xdr:cNvPr>
        <xdr:cNvPicPr>
          <a:picLocks noChangeAspect="1"/>
        </xdr:cNvPicPr>
      </xdr:nvPicPr>
      <xdr:blipFill>
        <a:blip xmlns:r="http://schemas.openxmlformats.org/officeDocument/2006/relationships" r:embed="rId5"/>
        <a:stretch>
          <a:fillRect/>
        </a:stretch>
      </xdr:blipFill>
      <xdr:spPr>
        <a:xfrm>
          <a:off x="1298575" y="3171825"/>
          <a:ext cx="2460626" cy="1952625"/>
        </a:xfrm>
        <a:prstGeom prst="rect">
          <a:avLst/>
        </a:prstGeom>
      </xdr:spPr>
    </xdr:pic>
    <xdr:clientData/>
  </xdr:twoCellAnchor>
  <xdr:twoCellAnchor editAs="oneCell">
    <xdr:from>
      <xdr:col>2</xdr:col>
      <xdr:colOff>2628900</xdr:colOff>
      <xdr:row>16</xdr:row>
      <xdr:rowOff>123824</xdr:rowOff>
    </xdr:from>
    <xdr:to>
      <xdr:col>2</xdr:col>
      <xdr:colOff>4429125</xdr:colOff>
      <xdr:row>26</xdr:row>
      <xdr:rowOff>66675</xdr:rowOff>
    </xdr:to>
    <xdr:pic>
      <xdr:nvPicPr>
        <xdr:cNvPr id="17" name="Рисунок 16">
          <a:extLst>
            <a:ext uri="{FF2B5EF4-FFF2-40B4-BE49-F238E27FC236}">
              <a16:creationId xmlns:a16="http://schemas.microsoft.com/office/drawing/2014/main" id="{4D532F54-B2E3-4CEB-975C-1E9571756708}"/>
            </a:ext>
          </a:extLst>
        </xdr:cNvPr>
        <xdr:cNvPicPr>
          <a:picLocks noChangeAspect="1"/>
        </xdr:cNvPicPr>
      </xdr:nvPicPr>
      <xdr:blipFill>
        <a:blip xmlns:r="http://schemas.openxmlformats.org/officeDocument/2006/relationships" r:embed="rId6"/>
        <a:stretch>
          <a:fillRect/>
        </a:stretch>
      </xdr:blipFill>
      <xdr:spPr>
        <a:xfrm>
          <a:off x="3848100" y="3267074"/>
          <a:ext cx="1800225" cy="1847851"/>
        </a:xfrm>
        <a:prstGeom prst="rect">
          <a:avLst/>
        </a:prstGeom>
      </xdr:spPr>
    </xdr:pic>
    <xdr:clientData/>
  </xdr:twoCellAnchor>
  <xdr:twoCellAnchor editAs="oneCell">
    <xdr:from>
      <xdr:col>1</xdr:col>
      <xdr:colOff>66676</xdr:colOff>
      <xdr:row>31</xdr:row>
      <xdr:rowOff>19050</xdr:rowOff>
    </xdr:from>
    <xdr:to>
      <xdr:col>1</xdr:col>
      <xdr:colOff>1771650</xdr:colOff>
      <xdr:row>32</xdr:row>
      <xdr:rowOff>523874</xdr:rowOff>
    </xdr:to>
    <xdr:pic>
      <xdr:nvPicPr>
        <xdr:cNvPr id="50" name="Рисунок 49">
          <a:extLst>
            <a:ext uri="{FF2B5EF4-FFF2-40B4-BE49-F238E27FC236}">
              <a16:creationId xmlns:a16="http://schemas.microsoft.com/office/drawing/2014/main" id="{BE7D051F-9037-4BDB-856C-558599B5205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76276" y="7391400"/>
          <a:ext cx="1704974" cy="1295399"/>
        </a:xfrm>
        <a:prstGeom prst="rect">
          <a:avLst/>
        </a:prstGeom>
      </xdr:spPr>
    </xdr:pic>
    <xdr:clientData/>
  </xdr:twoCellAnchor>
  <xdr:twoCellAnchor editAs="oneCell">
    <xdr:from>
      <xdr:col>1</xdr:col>
      <xdr:colOff>361374</xdr:colOff>
      <xdr:row>34</xdr:row>
      <xdr:rowOff>264716</xdr:rowOff>
    </xdr:from>
    <xdr:to>
      <xdr:col>1</xdr:col>
      <xdr:colOff>2671812</xdr:colOff>
      <xdr:row>35</xdr:row>
      <xdr:rowOff>704973</xdr:rowOff>
    </xdr:to>
    <xdr:pic>
      <xdr:nvPicPr>
        <xdr:cNvPr id="51" name="Рисунок 50">
          <a:extLst>
            <a:ext uri="{FF2B5EF4-FFF2-40B4-BE49-F238E27FC236}">
              <a16:creationId xmlns:a16="http://schemas.microsoft.com/office/drawing/2014/main" id="{E52B5F5B-35BF-43E3-ADA7-4C93E7F44BF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rot="16788132">
          <a:off x="1372664" y="9178476"/>
          <a:ext cx="1507057" cy="2310438"/>
        </a:xfrm>
        <a:prstGeom prst="rect">
          <a:avLst/>
        </a:prstGeom>
      </xdr:spPr>
    </xdr:pic>
    <xdr:clientData/>
  </xdr:twoCellAnchor>
  <xdr:twoCellAnchor editAs="oneCell">
    <xdr:from>
      <xdr:col>1</xdr:col>
      <xdr:colOff>1524000</xdr:colOff>
      <xdr:row>31</xdr:row>
      <xdr:rowOff>95250</xdr:rowOff>
    </xdr:from>
    <xdr:to>
      <xdr:col>1</xdr:col>
      <xdr:colOff>2781300</xdr:colOff>
      <xdr:row>32</xdr:row>
      <xdr:rowOff>609600</xdr:rowOff>
    </xdr:to>
    <xdr:pic>
      <xdr:nvPicPr>
        <xdr:cNvPr id="52" name="Рисунок 51">
          <a:extLst>
            <a:ext uri="{FF2B5EF4-FFF2-40B4-BE49-F238E27FC236}">
              <a16:creationId xmlns:a16="http://schemas.microsoft.com/office/drawing/2014/main" id="{CA4A28E1-D326-4EEF-A74F-1AE613C85B21}"/>
            </a:ext>
          </a:extLst>
        </xdr:cNvPr>
        <xdr:cNvPicPr>
          <a:picLocks noChangeAspect="1"/>
        </xdr:cNvPicPr>
      </xdr:nvPicPr>
      <xdr:blipFill>
        <a:blip xmlns:r="http://schemas.openxmlformats.org/officeDocument/2006/relationships" r:embed="rId9"/>
        <a:stretch>
          <a:fillRect/>
        </a:stretch>
      </xdr:blipFill>
      <xdr:spPr>
        <a:xfrm>
          <a:off x="2133600" y="7467600"/>
          <a:ext cx="1257300" cy="1304925"/>
        </a:xfrm>
        <a:prstGeom prst="rect">
          <a:avLst/>
        </a:prstGeom>
      </xdr:spPr>
    </xdr:pic>
    <xdr:clientData/>
  </xdr:twoCellAnchor>
  <xdr:twoCellAnchor editAs="oneCell">
    <xdr:from>
      <xdr:col>1</xdr:col>
      <xdr:colOff>1474984</xdr:colOff>
      <xdr:row>28</xdr:row>
      <xdr:rowOff>342900</xdr:rowOff>
    </xdr:from>
    <xdr:to>
      <xdr:col>1</xdr:col>
      <xdr:colOff>2771775</xdr:colOff>
      <xdr:row>30</xdr:row>
      <xdr:rowOff>390525</xdr:rowOff>
    </xdr:to>
    <xdr:pic>
      <xdr:nvPicPr>
        <xdr:cNvPr id="53" name="Рисунок 52">
          <a:extLst>
            <a:ext uri="{FF2B5EF4-FFF2-40B4-BE49-F238E27FC236}">
              <a16:creationId xmlns:a16="http://schemas.microsoft.com/office/drawing/2014/main" id="{B883872C-3072-4ECA-A4DB-A810C4D4BD42}"/>
            </a:ext>
          </a:extLst>
        </xdr:cNvPr>
        <xdr:cNvPicPr>
          <a:picLocks noChangeAspect="1"/>
        </xdr:cNvPicPr>
      </xdr:nvPicPr>
      <xdr:blipFill>
        <a:blip xmlns:r="http://schemas.openxmlformats.org/officeDocument/2006/relationships" r:embed="rId10"/>
        <a:stretch>
          <a:fillRect/>
        </a:stretch>
      </xdr:blipFill>
      <xdr:spPr>
        <a:xfrm>
          <a:off x="2084584" y="5819775"/>
          <a:ext cx="1296791" cy="1266825"/>
        </a:xfrm>
        <a:prstGeom prst="rect">
          <a:avLst/>
        </a:prstGeom>
      </xdr:spPr>
    </xdr:pic>
    <xdr:clientData/>
  </xdr:twoCellAnchor>
  <xdr:twoCellAnchor editAs="oneCell">
    <xdr:from>
      <xdr:col>1</xdr:col>
      <xdr:colOff>104776</xdr:colOff>
      <xdr:row>37</xdr:row>
      <xdr:rowOff>485775</xdr:rowOff>
    </xdr:from>
    <xdr:to>
      <xdr:col>1</xdr:col>
      <xdr:colOff>2752726</xdr:colOff>
      <xdr:row>38</xdr:row>
      <xdr:rowOff>1209675</xdr:rowOff>
    </xdr:to>
    <xdr:pic>
      <xdr:nvPicPr>
        <xdr:cNvPr id="3" name="Рисунок 2">
          <a:extLst>
            <a:ext uri="{FF2B5EF4-FFF2-40B4-BE49-F238E27FC236}">
              <a16:creationId xmlns:a16="http://schemas.microsoft.com/office/drawing/2014/main" id="{6026A10D-9389-43C2-9CB2-05BA40077F2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14376" y="11287125"/>
          <a:ext cx="2647950" cy="2457450"/>
        </a:xfrm>
        <a:prstGeom prst="rect">
          <a:avLst/>
        </a:prstGeom>
      </xdr:spPr>
    </xdr:pic>
    <xdr:clientData/>
  </xdr:twoCellAnchor>
  <xdr:twoCellAnchor editAs="oneCell">
    <xdr:from>
      <xdr:col>1</xdr:col>
      <xdr:colOff>35721</xdr:colOff>
      <xdr:row>40</xdr:row>
      <xdr:rowOff>183357</xdr:rowOff>
    </xdr:from>
    <xdr:to>
      <xdr:col>1</xdr:col>
      <xdr:colOff>2733675</xdr:colOff>
      <xdr:row>45</xdr:row>
      <xdr:rowOff>130970</xdr:rowOff>
    </xdr:to>
    <xdr:pic>
      <xdr:nvPicPr>
        <xdr:cNvPr id="4" name="Рисунок 3">
          <a:extLst>
            <a:ext uri="{FF2B5EF4-FFF2-40B4-BE49-F238E27FC236}">
              <a16:creationId xmlns:a16="http://schemas.microsoft.com/office/drawing/2014/main" id="{1F170FBF-281D-4010-9EC7-2C90F3A2B1A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45321" y="14566107"/>
          <a:ext cx="2697954" cy="1185863"/>
        </a:xfrm>
        <a:prstGeom prst="rect">
          <a:avLst/>
        </a:prstGeom>
      </xdr:spPr>
    </xdr:pic>
    <xdr:clientData/>
  </xdr:twoCellAnchor>
  <xdr:twoCellAnchor editAs="oneCell">
    <xdr:from>
      <xdr:col>1</xdr:col>
      <xdr:colOff>0</xdr:colOff>
      <xdr:row>31</xdr:row>
      <xdr:rowOff>0</xdr:rowOff>
    </xdr:from>
    <xdr:to>
      <xdr:col>1</xdr:col>
      <xdr:colOff>304800</xdr:colOff>
      <xdr:row>31</xdr:row>
      <xdr:rowOff>304800</xdr:rowOff>
    </xdr:to>
    <xdr:sp macro="" textlink="">
      <xdr:nvSpPr>
        <xdr:cNvPr id="4102" name="AutoShape 6">
          <a:extLst>
            <a:ext uri="{FF2B5EF4-FFF2-40B4-BE49-F238E27FC236}">
              <a16:creationId xmlns:a16="http://schemas.microsoft.com/office/drawing/2014/main" id="{FFDBE04C-7CCD-4B9D-85DA-395A90BECBDC}"/>
            </a:ext>
          </a:extLst>
        </xdr:cNvPr>
        <xdr:cNvSpPr>
          <a:spLocks noChangeAspect="1" noChangeArrowheads="1"/>
        </xdr:cNvSpPr>
      </xdr:nvSpPr>
      <xdr:spPr bwMode="auto">
        <a:xfrm>
          <a:off x="609600" y="54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152400</xdr:colOff>
      <xdr:row>28</xdr:row>
      <xdr:rowOff>95250</xdr:rowOff>
    </xdr:from>
    <xdr:to>
      <xdr:col>1</xdr:col>
      <xdr:colOff>1514476</xdr:colOff>
      <xdr:row>30</xdr:row>
      <xdr:rowOff>495300</xdr:rowOff>
    </xdr:to>
    <xdr:pic>
      <xdr:nvPicPr>
        <xdr:cNvPr id="23" name="Рисунок 22">
          <a:extLst>
            <a:ext uri="{FF2B5EF4-FFF2-40B4-BE49-F238E27FC236}">
              <a16:creationId xmlns:a16="http://schemas.microsoft.com/office/drawing/2014/main" id="{3D3B7060-6071-44CB-8133-0CDDD7BD62E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62000" y="5572125"/>
          <a:ext cx="1362076"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152400</xdr:colOff>
      <xdr:row>2</xdr:row>
      <xdr:rowOff>466725</xdr:rowOff>
    </xdr:from>
    <xdr:to>
      <xdr:col>1</xdr:col>
      <xdr:colOff>3095625</xdr:colOff>
      <xdr:row>2</xdr:row>
      <xdr:rowOff>1647825</xdr:rowOff>
    </xdr:to>
    <xdr:pic>
      <xdr:nvPicPr>
        <xdr:cNvPr id="2" name="Рисунок 1">
          <a:extLst>
            <a:ext uri="{FF2B5EF4-FFF2-40B4-BE49-F238E27FC236}">
              <a16:creationId xmlns:a16="http://schemas.microsoft.com/office/drawing/2014/main" id="{FE5D6E53-2F3C-4DC6-9287-08580DCFC5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895350"/>
          <a:ext cx="2943225" cy="1181100"/>
        </a:xfrm>
        <a:prstGeom prst="rect">
          <a:avLst/>
        </a:prstGeom>
      </xdr:spPr>
    </xdr:pic>
    <xdr:clientData/>
  </xdr:twoCellAnchor>
  <xdr:twoCellAnchor editAs="oneCell">
    <xdr:from>
      <xdr:col>1</xdr:col>
      <xdr:colOff>209550</xdr:colOff>
      <xdr:row>2</xdr:row>
      <xdr:rowOff>2419349</xdr:rowOff>
    </xdr:from>
    <xdr:to>
      <xdr:col>1</xdr:col>
      <xdr:colOff>2971800</xdr:colOff>
      <xdr:row>2</xdr:row>
      <xdr:rowOff>3990974</xdr:rowOff>
    </xdr:to>
    <xdr:pic>
      <xdr:nvPicPr>
        <xdr:cNvPr id="3" name="Рисунок 2">
          <a:extLst>
            <a:ext uri="{FF2B5EF4-FFF2-40B4-BE49-F238E27FC236}">
              <a16:creationId xmlns:a16="http://schemas.microsoft.com/office/drawing/2014/main" id="{00DBFB8B-90EC-4655-BDC1-9E4ED73CEC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1641758" flipV="1">
          <a:off x="819150" y="2847974"/>
          <a:ext cx="2762250" cy="1571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104776</xdr:colOff>
      <xdr:row>2</xdr:row>
      <xdr:rowOff>314325</xdr:rowOff>
    </xdr:from>
    <xdr:to>
      <xdr:col>1</xdr:col>
      <xdr:colOff>3543300</xdr:colOff>
      <xdr:row>2</xdr:row>
      <xdr:rowOff>2895600</xdr:rowOff>
    </xdr:to>
    <xdr:pic>
      <xdr:nvPicPr>
        <xdr:cNvPr id="3" name="Рисунок 2">
          <a:extLst>
            <a:ext uri="{FF2B5EF4-FFF2-40B4-BE49-F238E27FC236}">
              <a16:creationId xmlns:a16="http://schemas.microsoft.com/office/drawing/2014/main" id="{37253665-240E-479C-9822-82ED8429C5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4376" y="742950"/>
          <a:ext cx="3438524" cy="2581275"/>
        </a:xfrm>
        <a:prstGeom prst="rect">
          <a:avLst/>
        </a:prstGeom>
      </xdr:spPr>
    </xdr:pic>
    <xdr:clientData/>
  </xdr:twoCellAnchor>
  <xdr:twoCellAnchor editAs="oneCell">
    <xdr:from>
      <xdr:col>1</xdr:col>
      <xdr:colOff>428626</xdr:colOff>
      <xdr:row>7</xdr:row>
      <xdr:rowOff>323850</xdr:rowOff>
    </xdr:from>
    <xdr:to>
      <xdr:col>1</xdr:col>
      <xdr:colOff>3295650</xdr:colOff>
      <xdr:row>7</xdr:row>
      <xdr:rowOff>2076450</xdr:rowOff>
    </xdr:to>
    <xdr:pic>
      <xdr:nvPicPr>
        <xdr:cNvPr id="5" name="Рисунок 4">
          <a:extLst>
            <a:ext uri="{FF2B5EF4-FFF2-40B4-BE49-F238E27FC236}">
              <a16:creationId xmlns:a16="http://schemas.microsoft.com/office/drawing/2014/main" id="{7C3FDBFF-A24F-4DD4-AA9B-F6358E0F2D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38226" y="5314950"/>
          <a:ext cx="2867024" cy="1752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304800</xdr:colOff>
      <xdr:row>12</xdr:row>
      <xdr:rowOff>114301</xdr:rowOff>
    </xdr:to>
    <xdr:sp macro="" textlink="">
      <xdr:nvSpPr>
        <xdr:cNvPr id="5" name="AutoShape 2">
          <a:extLst>
            <a:ext uri="{FF2B5EF4-FFF2-40B4-BE49-F238E27FC236}">
              <a16:creationId xmlns:a16="http://schemas.microsoft.com/office/drawing/2014/main" id="{ADBC0557-39E4-4A5A-A873-9D8E9C3682AD}"/>
            </a:ext>
          </a:extLst>
        </xdr:cNvPr>
        <xdr:cNvSpPr>
          <a:spLocks noChangeAspect="1" noChangeArrowheads="1"/>
        </xdr:cNvSpPr>
      </xdr:nvSpPr>
      <xdr:spPr bwMode="auto">
        <a:xfrm>
          <a:off x="1219200" y="1046416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2368061</xdr:colOff>
      <xdr:row>4</xdr:row>
      <xdr:rowOff>171451</xdr:rowOff>
    </xdr:from>
    <xdr:to>
      <xdr:col>2</xdr:col>
      <xdr:colOff>6629889</xdr:colOff>
      <xdr:row>15</xdr:row>
      <xdr:rowOff>116498</xdr:rowOff>
    </xdr:to>
    <xdr:pic>
      <xdr:nvPicPr>
        <xdr:cNvPr id="6" name="Рисунок 5">
          <a:extLst>
            <a:ext uri="{FF2B5EF4-FFF2-40B4-BE49-F238E27FC236}">
              <a16:creationId xmlns:a16="http://schemas.microsoft.com/office/drawing/2014/main" id="{3472CB11-421E-418D-9E62-B251643ED860}"/>
            </a:ext>
          </a:extLst>
        </xdr:cNvPr>
        <xdr:cNvPicPr>
          <a:picLocks noChangeAspect="1"/>
        </xdr:cNvPicPr>
      </xdr:nvPicPr>
      <xdr:blipFill>
        <a:blip xmlns:r="http://schemas.openxmlformats.org/officeDocument/2006/relationships" r:embed="rId1"/>
        <a:stretch>
          <a:fillRect/>
        </a:stretch>
      </xdr:blipFill>
      <xdr:spPr>
        <a:xfrm>
          <a:off x="3739661" y="1028701"/>
          <a:ext cx="4261828" cy="2040547"/>
        </a:xfrm>
        <a:prstGeom prst="rect">
          <a:avLst/>
        </a:prstGeom>
      </xdr:spPr>
    </xdr:pic>
    <xdr:clientData/>
  </xdr:twoCellAnchor>
  <xdr:twoCellAnchor editAs="oneCell">
    <xdr:from>
      <xdr:col>2</xdr:col>
      <xdr:colOff>2313843</xdr:colOff>
      <xdr:row>15</xdr:row>
      <xdr:rowOff>142875</xdr:rowOff>
    </xdr:from>
    <xdr:to>
      <xdr:col>2</xdr:col>
      <xdr:colOff>6661151</xdr:colOff>
      <xdr:row>24</xdr:row>
      <xdr:rowOff>274515</xdr:rowOff>
    </xdr:to>
    <xdr:pic>
      <xdr:nvPicPr>
        <xdr:cNvPr id="7" name="Рисунок 6">
          <a:extLst>
            <a:ext uri="{FF2B5EF4-FFF2-40B4-BE49-F238E27FC236}">
              <a16:creationId xmlns:a16="http://schemas.microsoft.com/office/drawing/2014/main" id="{2866991F-9AF1-4EF3-BCF0-708EBDEF0296}"/>
            </a:ext>
          </a:extLst>
        </xdr:cNvPr>
        <xdr:cNvPicPr>
          <a:picLocks noChangeAspect="1"/>
        </xdr:cNvPicPr>
      </xdr:nvPicPr>
      <xdr:blipFill>
        <a:blip xmlns:r="http://schemas.openxmlformats.org/officeDocument/2006/relationships" r:embed="rId2"/>
        <a:stretch>
          <a:fillRect/>
        </a:stretch>
      </xdr:blipFill>
      <xdr:spPr>
        <a:xfrm>
          <a:off x="3685443" y="3095625"/>
          <a:ext cx="4347308" cy="18461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2</xdr:row>
      <xdr:rowOff>257175</xdr:rowOff>
    </xdr:from>
    <xdr:to>
      <xdr:col>1</xdr:col>
      <xdr:colOff>2638425</xdr:colOff>
      <xdr:row>2</xdr:row>
      <xdr:rowOff>2781300</xdr:rowOff>
    </xdr:to>
    <xdr:pic>
      <xdr:nvPicPr>
        <xdr:cNvPr id="7" name="Рисунок 6">
          <a:extLst>
            <a:ext uri="{FF2B5EF4-FFF2-40B4-BE49-F238E27FC236}">
              <a16:creationId xmlns:a16="http://schemas.microsoft.com/office/drawing/2014/main" id="{32784749-81C3-451C-B26B-1677744DE8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2950" y="685800"/>
          <a:ext cx="2505075" cy="2524125"/>
        </a:xfrm>
        <a:prstGeom prst="rect">
          <a:avLst/>
        </a:prstGeom>
      </xdr:spPr>
    </xdr:pic>
    <xdr:clientData/>
  </xdr:twoCellAnchor>
  <xdr:twoCellAnchor editAs="oneCell">
    <xdr:from>
      <xdr:col>1</xdr:col>
      <xdr:colOff>1200149</xdr:colOff>
      <xdr:row>2</xdr:row>
      <xdr:rowOff>2981326</xdr:rowOff>
    </xdr:from>
    <xdr:to>
      <xdr:col>1</xdr:col>
      <xdr:colOff>3362324</xdr:colOff>
      <xdr:row>3</xdr:row>
      <xdr:rowOff>1</xdr:rowOff>
    </xdr:to>
    <xdr:pic>
      <xdr:nvPicPr>
        <xdr:cNvPr id="8" name="Рисунок 7">
          <a:extLst>
            <a:ext uri="{FF2B5EF4-FFF2-40B4-BE49-F238E27FC236}">
              <a16:creationId xmlns:a16="http://schemas.microsoft.com/office/drawing/2014/main" id="{12908202-4446-4FA5-B217-FF248F552A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49" y="3409951"/>
          <a:ext cx="2162175" cy="1638300"/>
        </a:xfrm>
        <a:prstGeom prst="rect">
          <a:avLst/>
        </a:prstGeom>
      </xdr:spPr>
    </xdr:pic>
    <xdr:clientData/>
  </xdr:twoCellAnchor>
  <xdr:twoCellAnchor editAs="oneCell">
    <xdr:from>
      <xdr:col>1</xdr:col>
      <xdr:colOff>1064115</xdr:colOff>
      <xdr:row>3</xdr:row>
      <xdr:rowOff>2352675</xdr:rowOff>
    </xdr:from>
    <xdr:to>
      <xdr:col>1</xdr:col>
      <xdr:colOff>3495675</xdr:colOff>
      <xdr:row>4</xdr:row>
      <xdr:rowOff>0</xdr:rowOff>
    </xdr:to>
    <xdr:pic>
      <xdr:nvPicPr>
        <xdr:cNvPr id="9" name="Рисунок 8">
          <a:extLst>
            <a:ext uri="{FF2B5EF4-FFF2-40B4-BE49-F238E27FC236}">
              <a16:creationId xmlns:a16="http://schemas.microsoft.com/office/drawing/2014/main" id="{63A8F308-A19E-47B5-8B1F-6858FA6DB58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73715" y="7981950"/>
          <a:ext cx="2431560" cy="2381250"/>
        </a:xfrm>
        <a:prstGeom prst="rect">
          <a:avLst/>
        </a:prstGeom>
      </xdr:spPr>
    </xdr:pic>
    <xdr:clientData/>
  </xdr:twoCellAnchor>
  <xdr:twoCellAnchor editAs="oneCell">
    <xdr:from>
      <xdr:col>1</xdr:col>
      <xdr:colOff>419100</xdr:colOff>
      <xdr:row>3</xdr:row>
      <xdr:rowOff>400050</xdr:rowOff>
    </xdr:from>
    <xdr:to>
      <xdr:col>1</xdr:col>
      <xdr:colOff>2495550</xdr:colOff>
      <xdr:row>3</xdr:row>
      <xdr:rowOff>1457325</xdr:rowOff>
    </xdr:to>
    <xdr:pic>
      <xdr:nvPicPr>
        <xdr:cNvPr id="10" name="Рисунок 9">
          <a:extLst>
            <a:ext uri="{FF2B5EF4-FFF2-40B4-BE49-F238E27FC236}">
              <a16:creationId xmlns:a16="http://schemas.microsoft.com/office/drawing/2014/main" id="{7B39CC41-6251-45CD-9648-EBA89D497C5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8700" y="6029325"/>
          <a:ext cx="2076450" cy="2162175"/>
        </a:xfrm>
        <a:prstGeom prst="rect">
          <a:avLst/>
        </a:prstGeom>
      </xdr:spPr>
    </xdr:pic>
    <xdr:clientData/>
  </xdr:twoCellAnchor>
  <xdr:twoCellAnchor editAs="oneCell">
    <xdr:from>
      <xdr:col>26</xdr:col>
      <xdr:colOff>231465</xdr:colOff>
      <xdr:row>3</xdr:row>
      <xdr:rowOff>1381126</xdr:rowOff>
    </xdr:from>
    <xdr:to>
      <xdr:col>29</xdr:col>
      <xdr:colOff>590551</xdr:colOff>
      <xdr:row>4</xdr:row>
      <xdr:rowOff>2994209</xdr:rowOff>
    </xdr:to>
    <xdr:pic>
      <xdr:nvPicPr>
        <xdr:cNvPr id="11" name="Рисунок 10">
          <a:extLst>
            <a:ext uri="{FF2B5EF4-FFF2-40B4-BE49-F238E27FC236}">
              <a16:creationId xmlns:a16="http://schemas.microsoft.com/office/drawing/2014/main" id="{43FEC26E-101D-46DA-B255-4BC419D02B7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1681765" y="7010401"/>
          <a:ext cx="2187886" cy="7261408"/>
        </a:xfrm>
        <a:prstGeom prst="rect">
          <a:avLst/>
        </a:prstGeom>
      </xdr:spPr>
    </xdr:pic>
    <xdr:clientData/>
  </xdr:twoCellAnchor>
  <xdr:twoCellAnchor editAs="oneCell">
    <xdr:from>
      <xdr:col>1</xdr:col>
      <xdr:colOff>542925</xdr:colOff>
      <xdr:row>4</xdr:row>
      <xdr:rowOff>180975</xdr:rowOff>
    </xdr:from>
    <xdr:to>
      <xdr:col>1</xdr:col>
      <xdr:colOff>2730811</xdr:colOff>
      <xdr:row>4</xdr:row>
      <xdr:rowOff>2527483</xdr:rowOff>
    </xdr:to>
    <xdr:pic>
      <xdr:nvPicPr>
        <xdr:cNvPr id="12" name="Рисунок 11">
          <a:extLst>
            <a:ext uri="{FF2B5EF4-FFF2-40B4-BE49-F238E27FC236}">
              <a16:creationId xmlns:a16="http://schemas.microsoft.com/office/drawing/2014/main" id="{F8E69EFE-3B37-4867-94E1-B55A745419F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52525" y="11010900"/>
          <a:ext cx="2187886" cy="23465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1609726</xdr:colOff>
      <xdr:row>3</xdr:row>
      <xdr:rowOff>438151</xdr:rowOff>
    </xdr:from>
    <xdr:to>
      <xdr:col>1</xdr:col>
      <xdr:colOff>3267075</xdr:colOff>
      <xdr:row>3</xdr:row>
      <xdr:rowOff>2466975</xdr:rowOff>
    </xdr:to>
    <xdr:pic>
      <xdr:nvPicPr>
        <xdr:cNvPr id="2" name="Рисунок 1">
          <a:extLst>
            <a:ext uri="{FF2B5EF4-FFF2-40B4-BE49-F238E27FC236}">
              <a16:creationId xmlns:a16="http://schemas.microsoft.com/office/drawing/2014/main" id="{C4FC562F-8FAB-42CC-8FED-8BC7C6CB01AD}"/>
            </a:ext>
          </a:extLst>
        </xdr:cNvPr>
        <xdr:cNvPicPr>
          <a:picLocks noChangeAspect="1"/>
        </xdr:cNvPicPr>
      </xdr:nvPicPr>
      <xdr:blipFill>
        <a:blip xmlns:r="http://schemas.openxmlformats.org/officeDocument/2006/relationships" r:embed="rId1"/>
        <a:stretch>
          <a:fillRect/>
        </a:stretch>
      </xdr:blipFill>
      <xdr:spPr>
        <a:xfrm>
          <a:off x="2219326" y="1057276"/>
          <a:ext cx="1657349" cy="2028824"/>
        </a:xfrm>
        <a:prstGeom prst="rect">
          <a:avLst/>
        </a:prstGeom>
      </xdr:spPr>
    </xdr:pic>
    <xdr:clientData/>
  </xdr:twoCellAnchor>
  <xdr:twoCellAnchor editAs="oneCell">
    <xdr:from>
      <xdr:col>1</xdr:col>
      <xdr:colOff>5143500</xdr:colOff>
      <xdr:row>3</xdr:row>
      <xdr:rowOff>457199</xdr:rowOff>
    </xdr:from>
    <xdr:to>
      <xdr:col>1</xdr:col>
      <xdr:colOff>6714929</xdr:colOff>
      <xdr:row>3</xdr:row>
      <xdr:rowOff>2600324</xdr:rowOff>
    </xdr:to>
    <xdr:pic>
      <xdr:nvPicPr>
        <xdr:cNvPr id="3" name="Рисунок 2">
          <a:extLst>
            <a:ext uri="{FF2B5EF4-FFF2-40B4-BE49-F238E27FC236}">
              <a16:creationId xmlns:a16="http://schemas.microsoft.com/office/drawing/2014/main" id="{F8F22D97-4B97-44AB-AAC0-B9E89793ECC1}"/>
            </a:ext>
          </a:extLst>
        </xdr:cNvPr>
        <xdr:cNvPicPr>
          <a:picLocks noChangeAspect="1"/>
        </xdr:cNvPicPr>
      </xdr:nvPicPr>
      <xdr:blipFill>
        <a:blip xmlns:r="http://schemas.openxmlformats.org/officeDocument/2006/relationships" r:embed="rId2"/>
        <a:stretch>
          <a:fillRect/>
        </a:stretch>
      </xdr:blipFill>
      <xdr:spPr>
        <a:xfrm>
          <a:off x="5753100" y="1076324"/>
          <a:ext cx="1571429" cy="2143125"/>
        </a:xfrm>
        <a:prstGeom prst="rect">
          <a:avLst/>
        </a:prstGeom>
      </xdr:spPr>
    </xdr:pic>
    <xdr:clientData/>
  </xdr:twoCellAnchor>
  <xdr:twoCellAnchor editAs="oneCell">
    <xdr:from>
      <xdr:col>1</xdr:col>
      <xdr:colOff>3171825</xdr:colOff>
      <xdr:row>3</xdr:row>
      <xdr:rowOff>438151</xdr:rowOff>
    </xdr:from>
    <xdr:to>
      <xdr:col>1</xdr:col>
      <xdr:colOff>5076587</xdr:colOff>
      <xdr:row>3</xdr:row>
      <xdr:rowOff>2400301</xdr:rowOff>
    </xdr:to>
    <xdr:pic>
      <xdr:nvPicPr>
        <xdr:cNvPr id="4" name="Рисунок 3">
          <a:extLst>
            <a:ext uri="{FF2B5EF4-FFF2-40B4-BE49-F238E27FC236}">
              <a16:creationId xmlns:a16="http://schemas.microsoft.com/office/drawing/2014/main" id="{C666A0EE-C450-4378-AC66-C3799870F175}"/>
            </a:ext>
          </a:extLst>
        </xdr:cNvPr>
        <xdr:cNvPicPr>
          <a:picLocks noChangeAspect="1"/>
        </xdr:cNvPicPr>
      </xdr:nvPicPr>
      <xdr:blipFill>
        <a:blip xmlns:r="http://schemas.openxmlformats.org/officeDocument/2006/relationships" r:embed="rId3"/>
        <a:stretch>
          <a:fillRect/>
        </a:stretch>
      </xdr:blipFill>
      <xdr:spPr>
        <a:xfrm>
          <a:off x="3781425" y="1057276"/>
          <a:ext cx="1904762" cy="1962150"/>
        </a:xfrm>
        <a:prstGeom prst="rect">
          <a:avLst/>
        </a:prstGeom>
      </xdr:spPr>
    </xdr:pic>
    <xdr:clientData/>
  </xdr:twoCellAnchor>
  <xdr:twoCellAnchor editAs="oneCell">
    <xdr:from>
      <xdr:col>1</xdr:col>
      <xdr:colOff>31884</xdr:colOff>
      <xdr:row>3</xdr:row>
      <xdr:rowOff>447675</xdr:rowOff>
    </xdr:from>
    <xdr:to>
      <xdr:col>1</xdr:col>
      <xdr:colOff>1619048</xdr:colOff>
      <xdr:row>3</xdr:row>
      <xdr:rowOff>2352675</xdr:rowOff>
    </xdr:to>
    <xdr:pic>
      <xdr:nvPicPr>
        <xdr:cNvPr id="5" name="Рисунок 4">
          <a:extLst>
            <a:ext uri="{FF2B5EF4-FFF2-40B4-BE49-F238E27FC236}">
              <a16:creationId xmlns:a16="http://schemas.microsoft.com/office/drawing/2014/main" id="{3B179237-FDCC-442D-8DFC-DDEBAEE83634}"/>
            </a:ext>
          </a:extLst>
        </xdr:cNvPr>
        <xdr:cNvPicPr>
          <a:picLocks noChangeAspect="1"/>
        </xdr:cNvPicPr>
      </xdr:nvPicPr>
      <xdr:blipFill>
        <a:blip xmlns:r="http://schemas.openxmlformats.org/officeDocument/2006/relationships" r:embed="rId4"/>
        <a:stretch>
          <a:fillRect/>
        </a:stretch>
      </xdr:blipFill>
      <xdr:spPr>
        <a:xfrm>
          <a:off x="641484" y="1066800"/>
          <a:ext cx="1587164" cy="1905000"/>
        </a:xfrm>
        <a:prstGeom prst="rect">
          <a:avLst/>
        </a:prstGeom>
      </xdr:spPr>
    </xdr:pic>
    <xdr:clientData/>
  </xdr:twoCellAnchor>
  <xdr:twoCellAnchor editAs="oneCell">
    <xdr:from>
      <xdr:col>1</xdr:col>
      <xdr:colOff>2990850</xdr:colOff>
      <xdr:row>5</xdr:row>
      <xdr:rowOff>180975</xdr:rowOff>
    </xdr:from>
    <xdr:to>
      <xdr:col>1</xdr:col>
      <xdr:colOff>4324350</xdr:colOff>
      <xdr:row>5</xdr:row>
      <xdr:rowOff>1819275</xdr:rowOff>
    </xdr:to>
    <xdr:pic>
      <xdr:nvPicPr>
        <xdr:cNvPr id="6" name="Рисунок 5">
          <a:extLst>
            <a:ext uri="{FF2B5EF4-FFF2-40B4-BE49-F238E27FC236}">
              <a16:creationId xmlns:a16="http://schemas.microsoft.com/office/drawing/2014/main" id="{A7B2AFC3-14B1-477B-9BF4-785E75A0AE3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600450" y="3819525"/>
          <a:ext cx="1333500" cy="16383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X1869"/>
  <sheetViews>
    <sheetView zoomScale="78" zoomScaleNormal="78" workbookViewId="0">
      <pane ySplit="1" topLeftCell="A2" activePane="bottomLeft" state="frozen"/>
      <selection pane="bottomLeft" activeCell="E10" sqref="E10"/>
    </sheetView>
  </sheetViews>
  <sheetFormatPr defaultRowHeight="15" x14ac:dyDescent="0.25"/>
  <cols>
    <col min="1" max="1" width="18.28515625" customWidth="1"/>
    <col min="2" max="2" width="88.140625" style="3" customWidth="1"/>
    <col min="3" max="3" width="118.7109375" style="4" customWidth="1"/>
    <col min="4" max="4" width="18.5703125" customWidth="1"/>
    <col min="6" max="6" width="20.5703125" customWidth="1"/>
    <col min="8" max="8" width="13.28515625" customWidth="1"/>
  </cols>
  <sheetData>
    <row r="1" spans="1:154" s="5" customFormat="1" ht="20.25" customHeight="1" x14ac:dyDescent="0.25">
      <c r="B1" s="12"/>
      <c r="C1" s="12"/>
      <c r="D1" s="12"/>
      <c r="E1" s="6"/>
      <c r="F1" s="6"/>
      <c r="G1" s="15"/>
      <c r="H1" s="15"/>
      <c r="I1" s="15"/>
      <c r="J1" s="15"/>
      <c r="K1" s="15"/>
      <c r="L1" s="15"/>
      <c r="M1" s="15"/>
      <c r="N1" s="15"/>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row>
    <row r="2" spans="1:154" s="7" customFormat="1" ht="20.25" customHeight="1" x14ac:dyDescent="0.25">
      <c r="A2" s="17"/>
      <c r="B2" s="17" t="s">
        <v>39</v>
      </c>
      <c r="C2" s="189"/>
      <c r="D2" s="190"/>
      <c r="E2" s="190"/>
      <c r="F2" s="191"/>
      <c r="G2" s="4"/>
      <c r="H2" s="4"/>
      <c r="I2" s="4"/>
      <c r="J2" s="4"/>
      <c r="K2" s="4"/>
      <c r="L2" s="4"/>
      <c r="M2" s="4"/>
      <c r="N2" s="4"/>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row>
    <row r="3" spans="1:154" s="7" customFormat="1" ht="211.5" customHeight="1" x14ac:dyDescent="0.25">
      <c r="A3" s="8" t="s">
        <v>87</v>
      </c>
      <c r="B3" s="6"/>
      <c r="C3" s="8" t="s">
        <v>6</v>
      </c>
      <c r="D3" s="6"/>
      <c r="E3" s="1"/>
      <c r="F3" s="1"/>
      <c r="G3" s="4"/>
      <c r="H3" s="4"/>
      <c r="I3" s="4"/>
      <c r="J3" s="4"/>
      <c r="K3" s="4"/>
      <c r="L3" s="4"/>
      <c r="M3" s="4"/>
      <c r="N3" s="4"/>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row>
    <row r="4" spans="1:154" s="7" customFormat="1" ht="20.25" customHeight="1" x14ac:dyDescent="0.25">
      <c r="A4" s="187"/>
      <c r="B4" s="187"/>
      <c r="C4" s="188"/>
      <c r="D4" s="21" t="s">
        <v>44</v>
      </c>
      <c r="E4" s="21" t="s">
        <v>45</v>
      </c>
      <c r="F4" s="21" t="s">
        <v>41</v>
      </c>
      <c r="G4" s="4"/>
      <c r="H4" s="4"/>
      <c r="I4" s="4"/>
      <c r="J4" s="4"/>
      <c r="K4" s="4"/>
      <c r="L4" s="4"/>
      <c r="M4" s="4"/>
      <c r="N4" s="4"/>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row>
    <row r="5" spans="1:154" s="7" customFormat="1" ht="20.25" customHeight="1" x14ac:dyDescent="0.25">
      <c r="A5" s="6"/>
      <c r="B5" s="10" t="s">
        <v>90</v>
      </c>
      <c r="C5" s="12"/>
      <c r="D5" s="57">
        <v>1683.15</v>
      </c>
      <c r="E5" s="1">
        <v>12</v>
      </c>
      <c r="F5" s="1">
        <f>D5*E5</f>
        <v>20197.800000000003</v>
      </c>
      <c r="G5" s="56"/>
      <c r="H5" s="27"/>
      <c r="I5" s="4"/>
      <c r="J5" s="4"/>
      <c r="K5" s="4"/>
      <c r="L5" s="4"/>
      <c r="M5" s="4"/>
      <c r="N5" s="4"/>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row>
    <row r="6" spans="1:154" s="7" customFormat="1" ht="20.25" customHeight="1" x14ac:dyDescent="0.25">
      <c r="A6" s="6"/>
      <c r="B6" s="10" t="s">
        <v>42</v>
      </c>
      <c r="C6" s="12"/>
      <c r="D6" s="57">
        <v>2055.9</v>
      </c>
      <c r="E6" s="1">
        <v>12</v>
      </c>
      <c r="F6" s="1">
        <f>D6*E6</f>
        <v>24670.800000000003</v>
      </c>
      <c r="G6" s="56"/>
      <c r="H6" s="27"/>
      <c r="I6" s="4"/>
      <c r="J6" s="4"/>
      <c r="K6" s="4"/>
      <c r="L6" s="4"/>
      <c r="M6" s="4"/>
      <c r="N6" s="4"/>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row>
    <row r="7" spans="1:154" s="7" customFormat="1" ht="25.5" customHeight="1" x14ac:dyDescent="0.25">
      <c r="A7" s="6"/>
      <c r="B7" s="10" t="s">
        <v>43</v>
      </c>
      <c r="C7" s="12"/>
      <c r="D7" s="57">
        <v>2233.35</v>
      </c>
      <c r="E7" s="1">
        <v>12</v>
      </c>
      <c r="F7" s="1">
        <f>D7*E7</f>
        <v>26800.199999999997</v>
      </c>
      <c r="G7" s="56"/>
      <c r="H7" s="27"/>
      <c r="I7" s="4"/>
      <c r="J7" s="4"/>
      <c r="K7" s="4"/>
      <c r="L7" s="4"/>
      <c r="M7" s="4"/>
      <c r="N7" s="4"/>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row>
    <row r="8" spans="1:154" s="7" customFormat="1" ht="25.5" customHeight="1" x14ac:dyDescent="0.25">
      <c r="A8" s="6"/>
      <c r="B8" s="10" t="s">
        <v>46</v>
      </c>
      <c r="C8" s="12"/>
      <c r="D8" s="57">
        <v>2947.35</v>
      </c>
      <c r="E8" s="1">
        <v>6</v>
      </c>
      <c r="F8" s="1">
        <f>D8*E8</f>
        <v>17684.099999999999</v>
      </c>
      <c r="G8" s="27"/>
      <c r="H8" s="27"/>
      <c r="I8" s="4"/>
      <c r="J8" s="4"/>
      <c r="K8" s="4"/>
      <c r="L8" s="4"/>
      <c r="M8" s="4"/>
      <c r="N8" s="4"/>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c r="EU8" s="101"/>
      <c r="EV8" s="101"/>
      <c r="EW8" s="101"/>
      <c r="EX8" s="101"/>
    </row>
    <row r="9" spans="1:154" s="7" customFormat="1" ht="25.5" customHeight="1" x14ac:dyDescent="0.25">
      <c r="A9" s="46"/>
      <c r="B9" s="79" t="s">
        <v>40</v>
      </c>
      <c r="C9" s="80" t="s">
        <v>0</v>
      </c>
      <c r="D9" s="192"/>
      <c r="E9" s="193"/>
      <c r="F9" s="194"/>
      <c r="G9" s="27"/>
      <c r="H9" s="27"/>
      <c r="I9" s="4"/>
      <c r="J9" s="4"/>
      <c r="K9" s="4"/>
      <c r="L9" s="4"/>
      <c r="M9" s="4"/>
      <c r="N9" s="4"/>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row>
    <row r="10" spans="1:154" s="7" customFormat="1" ht="204.75" customHeight="1" x14ac:dyDescent="0.25">
      <c r="A10" s="8" t="s">
        <v>33</v>
      </c>
      <c r="B10" s="10"/>
      <c r="C10" s="8" t="s">
        <v>2</v>
      </c>
      <c r="D10" s="12"/>
      <c r="E10" s="1"/>
      <c r="F10" s="1"/>
      <c r="G10" s="27"/>
      <c r="H10" s="27"/>
      <c r="I10" s="4"/>
      <c r="J10" s="4"/>
      <c r="K10" s="4"/>
      <c r="L10" s="4"/>
      <c r="M10" s="4"/>
      <c r="N10" s="4"/>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c r="DW10" s="101"/>
      <c r="DX10" s="101"/>
      <c r="DY10" s="101"/>
      <c r="DZ10" s="101"/>
      <c r="EA10" s="101"/>
      <c r="EB10" s="101"/>
      <c r="EC10" s="101"/>
      <c r="ED10" s="101"/>
      <c r="EE10" s="101"/>
      <c r="EF10" s="101"/>
      <c r="EG10" s="101"/>
      <c r="EH10" s="101"/>
      <c r="EI10" s="101"/>
      <c r="EJ10" s="101"/>
      <c r="EK10" s="101"/>
      <c r="EL10" s="101"/>
      <c r="EM10" s="101"/>
      <c r="EN10" s="101"/>
      <c r="EO10" s="101"/>
      <c r="EP10" s="101"/>
      <c r="EQ10" s="101"/>
      <c r="ER10" s="101"/>
      <c r="ES10" s="101"/>
      <c r="ET10" s="101"/>
      <c r="EU10" s="101"/>
      <c r="EV10" s="101"/>
      <c r="EW10" s="101"/>
      <c r="EX10" s="101"/>
    </row>
    <row r="11" spans="1:154" s="7" customFormat="1" ht="214.5" customHeight="1" x14ac:dyDescent="0.25">
      <c r="A11" s="8" t="s">
        <v>34</v>
      </c>
      <c r="B11" s="10"/>
      <c r="C11" s="8" t="s">
        <v>3</v>
      </c>
      <c r="D11" s="12"/>
      <c r="E11" s="1"/>
      <c r="F11" s="1"/>
      <c r="G11" s="27"/>
      <c r="H11" s="27"/>
      <c r="I11" s="4"/>
      <c r="J11" s="4"/>
      <c r="K11" s="4"/>
      <c r="L11" s="4"/>
      <c r="M11" s="4"/>
      <c r="N11" s="4"/>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c r="EU11" s="101"/>
      <c r="EV11" s="101"/>
      <c r="EW11" s="101"/>
      <c r="EX11" s="101"/>
    </row>
    <row r="12" spans="1:154" s="7" customFormat="1" ht="220.5" customHeight="1" x14ac:dyDescent="0.25">
      <c r="A12" s="8" t="s">
        <v>35</v>
      </c>
      <c r="B12" s="10"/>
      <c r="C12" s="8" t="s">
        <v>4</v>
      </c>
      <c r="D12" s="12"/>
      <c r="E12" s="1"/>
      <c r="F12" s="1"/>
      <c r="G12" s="27"/>
      <c r="H12" s="27"/>
      <c r="I12" s="4"/>
      <c r="J12" s="4"/>
      <c r="K12" s="4"/>
      <c r="L12" s="4"/>
      <c r="M12" s="4"/>
      <c r="N12" s="4"/>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row>
    <row r="13" spans="1:154" s="7" customFormat="1" ht="24.75" customHeight="1" x14ac:dyDescent="0.25">
      <c r="A13" s="187"/>
      <c r="B13" s="187"/>
      <c r="C13" s="188"/>
      <c r="D13" s="19" t="s">
        <v>44</v>
      </c>
      <c r="E13" s="44" t="s">
        <v>45</v>
      </c>
      <c r="F13" s="19" t="s">
        <v>41</v>
      </c>
      <c r="G13" s="27"/>
      <c r="H13" s="27"/>
      <c r="I13" s="4"/>
      <c r="J13" s="4"/>
      <c r="K13" s="4"/>
      <c r="L13" s="4"/>
      <c r="M13" s="4"/>
      <c r="N13" s="4"/>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row>
    <row r="14" spans="1:154" s="7" customFormat="1" ht="21.75" customHeight="1" x14ac:dyDescent="0.25">
      <c r="A14" s="8"/>
      <c r="B14" s="10" t="s">
        <v>36</v>
      </c>
      <c r="C14" s="8"/>
      <c r="D14" s="57">
        <v>1402.8</v>
      </c>
      <c r="E14" s="1">
        <v>9</v>
      </c>
      <c r="F14" s="1">
        <f>D14*E14</f>
        <v>12625.199999999999</v>
      </c>
      <c r="G14" s="56"/>
      <c r="H14" s="27"/>
      <c r="I14" s="4"/>
      <c r="J14" s="4"/>
      <c r="K14" s="4"/>
      <c r="L14" s="4"/>
      <c r="M14" s="4"/>
      <c r="N14" s="4"/>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row>
    <row r="15" spans="1:154" s="7" customFormat="1" ht="23.25" customHeight="1" x14ac:dyDescent="0.25">
      <c r="A15" s="8"/>
      <c r="B15" s="10" t="s">
        <v>37</v>
      </c>
      <c r="C15" s="8"/>
      <c r="D15" s="57">
        <v>1753.5</v>
      </c>
      <c r="E15" s="1">
        <v>18</v>
      </c>
      <c r="F15" s="1">
        <f>D15*E15</f>
        <v>31563</v>
      </c>
      <c r="G15" s="56"/>
      <c r="H15" s="27"/>
      <c r="I15" s="4"/>
      <c r="J15" s="4"/>
      <c r="K15" s="4"/>
      <c r="L15" s="4"/>
      <c r="M15" s="4"/>
      <c r="N15" s="4"/>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row>
    <row r="16" spans="1:154" s="7" customFormat="1" ht="23.25" customHeight="1" x14ac:dyDescent="0.25">
      <c r="A16" s="8"/>
      <c r="B16" s="10" t="s">
        <v>38</v>
      </c>
      <c r="C16" s="8"/>
      <c r="D16" s="57">
        <v>1894.2</v>
      </c>
      <c r="E16" s="1">
        <v>18</v>
      </c>
      <c r="F16" s="1">
        <f>D16*E16</f>
        <v>34095.599999999999</v>
      </c>
      <c r="G16" s="56"/>
      <c r="H16" s="27"/>
      <c r="I16" s="4"/>
      <c r="J16" s="4"/>
      <c r="K16" s="4"/>
      <c r="L16" s="4"/>
      <c r="M16" s="4"/>
      <c r="N16" s="4"/>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row>
    <row r="17" spans="1:154" ht="33.75" customHeight="1" x14ac:dyDescent="0.25">
      <c r="A17" s="146"/>
      <c r="B17" s="164" t="s">
        <v>171</v>
      </c>
      <c r="C17" s="147"/>
      <c r="D17" s="148"/>
      <c r="E17" s="149"/>
      <c r="F17" s="150">
        <f>F5+F6+F7+F8+F14+F15+F16</f>
        <v>167636.69999999998</v>
      </c>
      <c r="G17" s="27"/>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2"/>
      <c r="CV17" s="102"/>
      <c r="CW17" s="102"/>
      <c r="CX17" s="102"/>
      <c r="CY17" s="102"/>
      <c r="CZ17" s="102"/>
      <c r="DA17" s="102"/>
      <c r="DB17" s="102"/>
      <c r="DC17" s="102"/>
      <c r="DD17" s="102"/>
      <c r="DE17" s="102"/>
      <c r="DF17" s="102"/>
      <c r="DG17" s="102"/>
      <c r="DH17" s="102"/>
      <c r="DI17" s="102"/>
      <c r="DJ17" s="102"/>
      <c r="DK17" s="102"/>
      <c r="DL17" s="102"/>
      <c r="DM17" s="102"/>
      <c r="DN17" s="102"/>
      <c r="DO17" s="102"/>
      <c r="DP17" s="102"/>
      <c r="DQ17" s="102"/>
      <c r="DR17" s="102"/>
      <c r="DS17" s="102"/>
      <c r="DT17" s="102"/>
      <c r="DU17" s="102"/>
      <c r="DV17" s="102"/>
      <c r="DW17" s="102"/>
      <c r="DX17" s="102"/>
      <c r="DY17" s="102"/>
      <c r="DZ17" s="102"/>
      <c r="EA17" s="102"/>
      <c r="EB17" s="102"/>
      <c r="EC17" s="102"/>
      <c r="ED17" s="102"/>
      <c r="EE17" s="102"/>
      <c r="EF17" s="102"/>
      <c r="EG17" s="102"/>
      <c r="EH17" s="102"/>
      <c r="EI17" s="102"/>
      <c r="EJ17" s="102"/>
      <c r="EK17" s="102"/>
      <c r="EL17" s="102"/>
      <c r="EM17" s="102"/>
      <c r="EN17" s="102"/>
      <c r="EO17" s="102"/>
      <c r="EP17" s="102"/>
      <c r="EQ17" s="102"/>
      <c r="ER17" s="102"/>
      <c r="ES17" s="102"/>
      <c r="ET17" s="102"/>
      <c r="EU17" s="102"/>
      <c r="EV17" s="102"/>
      <c r="EW17" s="102"/>
      <c r="EX17" s="102"/>
    </row>
    <row r="18" spans="1:154" ht="178.5" customHeight="1" x14ac:dyDescent="0.25">
      <c r="A18" s="103"/>
      <c r="B18" s="104"/>
      <c r="C18" s="104"/>
      <c r="D18" s="102"/>
      <c r="E18" s="102"/>
      <c r="F18" s="101"/>
      <c r="G18" s="27"/>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c r="CR18" s="102"/>
      <c r="CS18" s="102"/>
      <c r="CT18" s="102"/>
      <c r="CU18" s="102"/>
      <c r="CV18" s="102"/>
      <c r="CW18" s="102"/>
      <c r="CX18" s="102"/>
      <c r="CY18" s="102"/>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102"/>
      <c r="EN18" s="102"/>
      <c r="EO18" s="102"/>
      <c r="EP18" s="102"/>
      <c r="EQ18" s="102"/>
      <c r="ER18" s="102"/>
      <c r="ES18" s="102"/>
      <c r="ET18" s="102"/>
      <c r="EU18" s="102"/>
      <c r="EV18" s="102"/>
      <c r="EW18" s="102"/>
      <c r="EX18" s="102"/>
    </row>
    <row r="19" spans="1:154" ht="229.5" customHeight="1" x14ac:dyDescent="0.25">
      <c r="A19" s="103"/>
      <c r="B19" s="102"/>
      <c r="C19" s="104"/>
      <c r="D19" s="102"/>
      <c r="E19" s="102"/>
      <c r="F19" s="101"/>
      <c r="G19" s="27"/>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2"/>
      <c r="EW19" s="102"/>
      <c r="EX19" s="102"/>
    </row>
    <row r="20" spans="1:154" ht="36" customHeight="1" x14ac:dyDescent="0.3">
      <c r="A20" s="115"/>
      <c r="B20" s="114"/>
      <c r="C20" s="114"/>
      <c r="D20" s="108"/>
      <c r="E20" s="108"/>
      <c r="F20" s="108"/>
      <c r="G20" s="27"/>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c r="DH20" s="102"/>
      <c r="DI20" s="102"/>
      <c r="DJ20" s="102"/>
      <c r="DK20" s="102"/>
      <c r="DL20" s="102"/>
      <c r="DM20" s="102"/>
      <c r="DN20" s="102"/>
      <c r="DO20" s="102"/>
      <c r="DP20" s="102"/>
      <c r="DQ20" s="102"/>
      <c r="DR20" s="102"/>
      <c r="DS20" s="102"/>
      <c r="DT20" s="102"/>
      <c r="DU20" s="102"/>
      <c r="DV20" s="102"/>
      <c r="DW20" s="102"/>
      <c r="DX20" s="102"/>
      <c r="DY20" s="102"/>
      <c r="DZ20" s="102"/>
      <c r="EA20" s="102"/>
      <c r="EB20" s="102"/>
      <c r="EC20" s="102"/>
      <c r="ED20" s="102"/>
      <c r="EE20" s="102"/>
      <c r="EF20" s="102"/>
      <c r="EG20" s="102"/>
      <c r="EH20" s="102"/>
      <c r="EI20" s="102"/>
      <c r="EJ20" s="102"/>
      <c r="EK20" s="102"/>
      <c r="EL20" s="102"/>
      <c r="EM20" s="102"/>
      <c r="EN20" s="102"/>
      <c r="EO20" s="102"/>
      <c r="EP20" s="102"/>
      <c r="EQ20" s="102"/>
      <c r="ER20" s="102"/>
      <c r="ES20" s="102"/>
      <c r="ET20" s="102"/>
      <c r="EU20" s="102"/>
      <c r="EV20" s="102"/>
      <c r="EW20" s="102"/>
      <c r="EX20" s="102"/>
    </row>
    <row r="21" spans="1:154" ht="21" customHeight="1" x14ac:dyDescent="0.25">
      <c r="A21" s="104"/>
      <c r="B21" s="105"/>
      <c r="C21" s="104"/>
      <c r="D21" s="106"/>
      <c r="E21" s="102"/>
      <c r="F21" s="101"/>
      <c r="G21" s="27"/>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c r="DH21" s="102"/>
      <c r="DI21" s="102"/>
      <c r="DJ21" s="102"/>
      <c r="DK21" s="102"/>
      <c r="DL21" s="102"/>
      <c r="DM21" s="102"/>
      <c r="DN21" s="102"/>
      <c r="DO21" s="102"/>
      <c r="DP21" s="102"/>
      <c r="DQ21" s="102"/>
      <c r="DR21" s="102"/>
      <c r="DS21" s="102"/>
      <c r="DT21" s="102"/>
      <c r="DU21" s="102"/>
      <c r="DV21" s="102"/>
      <c r="DW21" s="102"/>
      <c r="DX21" s="102"/>
      <c r="DY21" s="102"/>
      <c r="DZ21" s="102"/>
      <c r="EA21" s="102"/>
      <c r="EB21" s="102"/>
      <c r="EC21" s="102"/>
      <c r="ED21" s="102"/>
      <c r="EE21" s="102"/>
      <c r="EF21" s="102"/>
      <c r="EG21" s="102"/>
      <c r="EH21" s="102"/>
      <c r="EI21" s="102"/>
      <c r="EJ21" s="102"/>
      <c r="EK21" s="102"/>
      <c r="EL21" s="102"/>
      <c r="EM21" s="102"/>
      <c r="EN21" s="102"/>
      <c r="EO21" s="102"/>
      <c r="EP21" s="102"/>
      <c r="EQ21" s="102"/>
      <c r="ER21" s="102"/>
      <c r="ES21" s="102"/>
      <c r="ET21" s="102"/>
      <c r="EU21" s="102"/>
      <c r="EV21" s="102"/>
      <c r="EW21" s="102"/>
      <c r="EX21" s="102"/>
    </row>
    <row r="22" spans="1:154" ht="21" customHeight="1" x14ac:dyDescent="0.25">
      <c r="A22" s="104"/>
      <c r="B22" s="105"/>
      <c r="C22" s="104"/>
      <c r="D22" s="106"/>
      <c r="E22" s="102"/>
      <c r="F22" s="101"/>
      <c r="G22" s="27"/>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102"/>
      <c r="CR22" s="102"/>
      <c r="CS22" s="102"/>
      <c r="CT22" s="102"/>
      <c r="CU22" s="102"/>
      <c r="CV22" s="102"/>
      <c r="CW22" s="102"/>
      <c r="CX22" s="102"/>
      <c r="CY22" s="102"/>
      <c r="CZ22" s="102"/>
      <c r="DA22" s="102"/>
      <c r="DB22" s="102"/>
      <c r="DC22" s="102"/>
      <c r="DD22" s="102"/>
      <c r="DE22" s="102"/>
      <c r="DF22" s="102"/>
      <c r="DG22" s="102"/>
      <c r="DH22" s="102"/>
      <c r="DI22" s="102"/>
      <c r="DJ22" s="102"/>
      <c r="DK22" s="102"/>
      <c r="DL22" s="102"/>
      <c r="DM22" s="102"/>
      <c r="DN22" s="102"/>
      <c r="DO22" s="102"/>
      <c r="DP22" s="102"/>
      <c r="DQ22" s="102"/>
      <c r="DR22" s="102"/>
      <c r="DS22" s="102"/>
      <c r="DT22" s="102"/>
      <c r="DU22" s="102"/>
      <c r="DV22" s="102"/>
      <c r="DW22" s="102"/>
      <c r="DX22" s="102"/>
      <c r="DY22" s="102"/>
      <c r="DZ22" s="102"/>
      <c r="EA22" s="102"/>
      <c r="EB22" s="102"/>
      <c r="EC22" s="102"/>
      <c r="ED22" s="102"/>
      <c r="EE22" s="102"/>
      <c r="EF22" s="102"/>
      <c r="EG22" s="102"/>
      <c r="EH22" s="102"/>
      <c r="EI22" s="102"/>
      <c r="EJ22" s="102"/>
      <c r="EK22" s="102"/>
      <c r="EL22" s="102"/>
      <c r="EM22" s="102"/>
      <c r="EN22" s="102"/>
      <c r="EO22" s="102"/>
      <c r="EP22" s="102"/>
      <c r="EQ22" s="102"/>
      <c r="ER22" s="102"/>
      <c r="ES22" s="102"/>
      <c r="ET22" s="102"/>
      <c r="EU22" s="102"/>
      <c r="EV22" s="102"/>
      <c r="EW22" s="102"/>
      <c r="EX22" s="102"/>
    </row>
    <row r="23" spans="1:154" ht="21" customHeight="1" x14ac:dyDescent="0.25">
      <c r="A23" s="104"/>
      <c r="B23" s="105"/>
      <c r="C23" s="104"/>
      <c r="D23" s="106"/>
      <c r="E23" s="102"/>
      <c r="F23" s="101"/>
      <c r="G23" s="27"/>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c r="DH23" s="102"/>
      <c r="DI23" s="102"/>
      <c r="DJ23" s="102"/>
      <c r="DK23" s="102"/>
      <c r="DL23" s="102"/>
      <c r="DM23" s="102"/>
      <c r="DN23" s="102"/>
      <c r="DO23" s="102"/>
      <c r="DP23" s="102"/>
      <c r="DQ23" s="102"/>
      <c r="DR23" s="102"/>
      <c r="DS23" s="102"/>
      <c r="DT23" s="102"/>
      <c r="DU23" s="102"/>
      <c r="DV23" s="102"/>
      <c r="DW23" s="102"/>
      <c r="DX23" s="102"/>
      <c r="DY23" s="102"/>
      <c r="DZ23" s="102"/>
      <c r="EA23" s="102"/>
      <c r="EB23" s="102"/>
      <c r="EC23" s="102"/>
      <c r="ED23" s="102"/>
      <c r="EE23" s="102"/>
      <c r="EF23" s="102"/>
      <c r="EG23" s="102"/>
      <c r="EH23" s="102"/>
      <c r="EI23" s="102"/>
      <c r="EJ23" s="102"/>
      <c r="EK23" s="102"/>
      <c r="EL23" s="102"/>
      <c r="EM23" s="102"/>
      <c r="EN23" s="102"/>
      <c r="EO23" s="102"/>
      <c r="EP23" s="102"/>
      <c r="EQ23" s="102"/>
      <c r="ER23" s="102"/>
      <c r="ES23" s="102"/>
      <c r="ET23" s="102"/>
      <c r="EU23" s="102"/>
      <c r="EV23" s="102"/>
      <c r="EW23" s="102"/>
      <c r="EX23" s="102"/>
    </row>
    <row r="24" spans="1:154" ht="21" customHeight="1" x14ac:dyDescent="0.25">
      <c r="A24" s="104"/>
      <c r="B24" s="105"/>
      <c r="C24" s="104"/>
      <c r="D24" s="106"/>
      <c r="E24" s="102"/>
      <c r="F24" s="101"/>
      <c r="G24" s="27"/>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c r="DH24" s="102"/>
      <c r="DI24" s="102"/>
      <c r="DJ24" s="102"/>
      <c r="DK24" s="102"/>
      <c r="DL24" s="102"/>
      <c r="DM24" s="102"/>
      <c r="DN24" s="102"/>
      <c r="DO24" s="102"/>
      <c r="DP24" s="102"/>
      <c r="DQ24" s="102"/>
      <c r="DR24" s="102"/>
      <c r="DS24" s="102"/>
      <c r="DT24" s="102"/>
      <c r="DU24" s="102"/>
      <c r="DV24" s="102"/>
      <c r="DW24" s="102"/>
      <c r="DX24" s="102"/>
      <c r="DY24" s="102"/>
      <c r="DZ24" s="102"/>
      <c r="EA24" s="102"/>
      <c r="EB24" s="102"/>
      <c r="EC24" s="102"/>
      <c r="ED24" s="102"/>
      <c r="EE24" s="102"/>
      <c r="EF24" s="102"/>
      <c r="EG24" s="102"/>
      <c r="EH24" s="102"/>
      <c r="EI24" s="102"/>
      <c r="EJ24" s="102"/>
      <c r="EK24" s="102"/>
      <c r="EL24" s="102"/>
      <c r="EM24" s="102"/>
      <c r="EN24" s="102"/>
      <c r="EO24" s="102"/>
      <c r="EP24" s="102"/>
      <c r="EQ24" s="102"/>
      <c r="ER24" s="102"/>
      <c r="ES24" s="102"/>
      <c r="ET24" s="102"/>
      <c r="EU24" s="102"/>
      <c r="EV24" s="102"/>
      <c r="EW24" s="102"/>
      <c r="EX24" s="102"/>
    </row>
    <row r="25" spans="1:154" ht="21" customHeight="1" x14ac:dyDescent="0.25">
      <c r="A25" s="104"/>
      <c r="B25" s="105"/>
      <c r="C25" s="104"/>
      <c r="D25" s="106"/>
      <c r="E25" s="102"/>
      <c r="F25" s="101"/>
      <c r="G25" s="27"/>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c r="DH25" s="102"/>
      <c r="DI25" s="102"/>
      <c r="DJ25" s="102"/>
      <c r="DK25" s="102"/>
      <c r="DL25" s="102"/>
      <c r="DM25" s="102"/>
      <c r="DN25" s="102"/>
      <c r="DO25" s="102"/>
      <c r="DP25" s="102"/>
      <c r="DQ25" s="102"/>
      <c r="DR25" s="102"/>
      <c r="DS25" s="102"/>
      <c r="DT25" s="102"/>
      <c r="DU25" s="102"/>
      <c r="DV25" s="102"/>
      <c r="DW25" s="102"/>
      <c r="DX25" s="102"/>
      <c r="DY25" s="102"/>
      <c r="DZ25" s="102"/>
      <c r="EA25" s="102"/>
      <c r="EB25" s="102"/>
      <c r="EC25" s="102"/>
      <c r="ED25" s="102"/>
      <c r="EE25" s="102"/>
      <c r="EF25" s="102"/>
      <c r="EG25" s="102"/>
      <c r="EH25" s="102"/>
      <c r="EI25" s="102"/>
      <c r="EJ25" s="102"/>
      <c r="EK25" s="102"/>
      <c r="EL25" s="102"/>
      <c r="EM25" s="102"/>
      <c r="EN25" s="102"/>
      <c r="EO25" s="102"/>
      <c r="EP25" s="102"/>
      <c r="EQ25" s="102"/>
      <c r="ER25" s="102"/>
      <c r="ES25" s="102"/>
      <c r="ET25" s="102"/>
      <c r="EU25" s="102"/>
      <c r="EV25" s="102"/>
      <c r="EW25" s="102"/>
      <c r="EX25" s="102"/>
    </row>
    <row r="26" spans="1:154" ht="21" customHeight="1" x14ac:dyDescent="0.25">
      <c r="A26" s="104"/>
      <c r="B26" s="105"/>
      <c r="C26" s="104"/>
      <c r="D26" s="106"/>
      <c r="E26" s="102"/>
      <c r="F26" s="101"/>
      <c r="G26" s="27"/>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c r="DH26" s="102"/>
      <c r="DI26" s="102"/>
      <c r="DJ26" s="102"/>
      <c r="DK26" s="102"/>
      <c r="DL26" s="102"/>
      <c r="DM26" s="102"/>
      <c r="DN26" s="102"/>
      <c r="DO26" s="102"/>
      <c r="DP26" s="102"/>
      <c r="DQ26" s="102"/>
      <c r="DR26" s="102"/>
      <c r="DS26" s="102"/>
      <c r="DT26" s="102"/>
      <c r="DU26" s="102"/>
      <c r="DV26" s="102"/>
      <c r="DW26" s="102"/>
      <c r="DX26" s="102"/>
      <c r="DY26" s="102"/>
      <c r="DZ26" s="102"/>
      <c r="EA26" s="102"/>
      <c r="EB26" s="102"/>
      <c r="EC26" s="102"/>
      <c r="ED26" s="102"/>
      <c r="EE26" s="102"/>
      <c r="EF26" s="102"/>
      <c r="EG26" s="102"/>
      <c r="EH26" s="102"/>
      <c r="EI26" s="102"/>
      <c r="EJ26" s="102"/>
      <c r="EK26" s="102"/>
      <c r="EL26" s="102"/>
      <c r="EM26" s="102"/>
      <c r="EN26" s="102"/>
      <c r="EO26" s="102"/>
      <c r="EP26" s="102"/>
      <c r="EQ26" s="102"/>
      <c r="ER26" s="102"/>
      <c r="ES26" s="102"/>
      <c r="ET26" s="102"/>
      <c r="EU26" s="102"/>
      <c r="EV26" s="102"/>
      <c r="EW26" s="102"/>
      <c r="EX26" s="102"/>
    </row>
    <row r="27" spans="1:154" ht="21" customHeight="1" x14ac:dyDescent="0.25">
      <c r="A27" s="104"/>
      <c r="B27" s="105"/>
      <c r="C27" s="104"/>
      <c r="D27" s="106"/>
      <c r="E27" s="102"/>
      <c r="F27" s="101"/>
      <c r="G27" s="27"/>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102"/>
      <c r="CR27" s="102"/>
      <c r="CS27" s="102"/>
      <c r="CT27" s="102"/>
      <c r="CU27" s="102"/>
      <c r="CV27" s="102"/>
      <c r="CW27" s="102"/>
      <c r="CX27" s="102"/>
      <c r="CY27" s="102"/>
      <c r="CZ27" s="102"/>
      <c r="DA27" s="102"/>
      <c r="DB27" s="102"/>
      <c r="DC27" s="102"/>
      <c r="DD27" s="102"/>
      <c r="DE27" s="102"/>
      <c r="DF27" s="102"/>
      <c r="DG27" s="102"/>
      <c r="DH27" s="102"/>
      <c r="DI27" s="102"/>
      <c r="DJ27" s="102"/>
      <c r="DK27" s="102"/>
      <c r="DL27" s="102"/>
      <c r="DM27" s="102"/>
      <c r="DN27" s="102"/>
      <c r="DO27" s="102"/>
      <c r="DP27" s="102"/>
      <c r="DQ27" s="102"/>
      <c r="DR27" s="102"/>
      <c r="DS27" s="102"/>
      <c r="DT27" s="102"/>
      <c r="DU27" s="102"/>
      <c r="DV27" s="102"/>
      <c r="DW27" s="102"/>
      <c r="DX27" s="102"/>
      <c r="DY27" s="102"/>
      <c r="DZ27" s="102"/>
      <c r="EA27" s="102"/>
      <c r="EB27" s="102"/>
      <c r="EC27" s="102"/>
      <c r="ED27" s="102"/>
      <c r="EE27" s="102"/>
      <c r="EF27" s="102"/>
      <c r="EG27" s="102"/>
      <c r="EH27" s="102"/>
      <c r="EI27" s="102"/>
      <c r="EJ27" s="102"/>
      <c r="EK27" s="102"/>
      <c r="EL27" s="102"/>
      <c r="EM27" s="102"/>
      <c r="EN27" s="102"/>
      <c r="EO27" s="102"/>
      <c r="EP27" s="102"/>
      <c r="EQ27" s="102"/>
      <c r="ER27" s="102"/>
      <c r="ES27" s="102"/>
      <c r="ET27" s="102"/>
      <c r="EU27" s="102"/>
      <c r="EV27" s="102"/>
      <c r="EW27" s="102"/>
      <c r="EX27" s="102"/>
    </row>
    <row r="28" spans="1:154" ht="21" customHeight="1" x14ac:dyDescent="0.25">
      <c r="A28" s="104"/>
      <c r="B28" s="105"/>
      <c r="C28" s="104"/>
      <c r="D28" s="106"/>
      <c r="E28" s="102"/>
      <c r="F28" s="101"/>
      <c r="G28" s="27"/>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102"/>
      <c r="CT28" s="102"/>
      <c r="CU28" s="102"/>
      <c r="CV28" s="102"/>
      <c r="CW28" s="102"/>
      <c r="CX28" s="102"/>
      <c r="CY28" s="102"/>
      <c r="CZ28" s="102"/>
      <c r="DA28" s="102"/>
      <c r="DB28" s="102"/>
      <c r="DC28" s="102"/>
      <c r="DD28" s="102"/>
      <c r="DE28" s="102"/>
      <c r="DF28" s="102"/>
      <c r="DG28" s="102"/>
      <c r="DH28" s="102"/>
      <c r="DI28" s="102"/>
      <c r="DJ28" s="102"/>
      <c r="DK28" s="102"/>
      <c r="DL28" s="102"/>
      <c r="DM28" s="102"/>
      <c r="DN28" s="102"/>
      <c r="DO28" s="102"/>
      <c r="DP28" s="102"/>
      <c r="DQ28" s="102"/>
      <c r="DR28" s="102"/>
      <c r="DS28" s="102"/>
      <c r="DT28" s="102"/>
      <c r="DU28" s="102"/>
      <c r="DV28" s="102"/>
      <c r="DW28" s="102"/>
      <c r="DX28" s="102"/>
      <c r="DY28" s="102"/>
      <c r="DZ28" s="102"/>
      <c r="EA28" s="102"/>
      <c r="EB28" s="102"/>
      <c r="EC28" s="102"/>
      <c r="ED28" s="102"/>
      <c r="EE28" s="102"/>
      <c r="EF28" s="102"/>
      <c r="EG28" s="102"/>
      <c r="EH28" s="102"/>
      <c r="EI28" s="102"/>
      <c r="EJ28" s="102"/>
      <c r="EK28" s="102"/>
      <c r="EL28" s="102"/>
      <c r="EM28" s="102"/>
      <c r="EN28" s="102"/>
      <c r="EO28" s="102"/>
      <c r="EP28" s="102"/>
      <c r="EQ28" s="102"/>
      <c r="ER28" s="102"/>
      <c r="ES28" s="102"/>
      <c r="ET28" s="102"/>
      <c r="EU28" s="102"/>
      <c r="EV28" s="102"/>
      <c r="EW28" s="102"/>
      <c r="EX28" s="102"/>
    </row>
    <row r="29" spans="1:154" ht="21" customHeight="1" x14ac:dyDescent="0.25">
      <c r="A29" s="104"/>
      <c r="B29" s="105"/>
      <c r="C29" s="104"/>
      <c r="D29" s="106"/>
      <c r="E29" s="102"/>
      <c r="F29" s="101"/>
      <c r="G29" s="27"/>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c r="DE29" s="102"/>
      <c r="DF29" s="102"/>
      <c r="DG29" s="102"/>
      <c r="DH29" s="102"/>
      <c r="DI29" s="102"/>
      <c r="DJ29" s="102"/>
      <c r="DK29" s="102"/>
      <c r="DL29" s="102"/>
      <c r="DM29" s="102"/>
      <c r="DN29" s="102"/>
      <c r="DO29" s="102"/>
      <c r="DP29" s="102"/>
      <c r="DQ29" s="102"/>
      <c r="DR29" s="102"/>
      <c r="DS29" s="102"/>
      <c r="DT29" s="102"/>
      <c r="DU29" s="102"/>
      <c r="DV29" s="102"/>
      <c r="DW29" s="102"/>
      <c r="DX29" s="102"/>
      <c r="DY29" s="102"/>
      <c r="DZ29" s="102"/>
      <c r="EA29" s="102"/>
      <c r="EB29" s="102"/>
      <c r="EC29" s="102"/>
      <c r="ED29" s="102"/>
      <c r="EE29" s="102"/>
      <c r="EF29" s="102"/>
      <c r="EG29" s="102"/>
      <c r="EH29" s="102"/>
      <c r="EI29" s="102"/>
      <c r="EJ29" s="102"/>
      <c r="EK29" s="102"/>
      <c r="EL29" s="102"/>
      <c r="EM29" s="102"/>
      <c r="EN29" s="102"/>
      <c r="EO29" s="102"/>
      <c r="EP29" s="102"/>
      <c r="EQ29" s="102"/>
      <c r="ER29" s="102"/>
      <c r="ES29" s="102"/>
      <c r="ET29" s="102"/>
      <c r="EU29" s="102"/>
      <c r="EV29" s="102"/>
      <c r="EW29" s="102"/>
      <c r="EX29" s="102"/>
    </row>
    <row r="30" spans="1:154" ht="21" customHeight="1" x14ac:dyDescent="0.25">
      <c r="A30" s="104"/>
      <c r="B30" s="105"/>
      <c r="C30" s="104"/>
      <c r="D30" s="106"/>
      <c r="E30" s="102"/>
      <c r="F30" s="101"/>
      <c r="G30" s="27"/>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102"/>
      <c r="CR30" s="102"/>
      <c r="CS30" s="102"/>
      <c r="CT30" s="102"/>
      <c r="CU30" s="102"/>
      <c r="CV30" s="102"/>
      <c r="CW30" s="102"/>
      <c r="CX30" s="102"/>
      <c r="CY30" s="102"/>
      <c r="CZ30" s="102"/>
      <c r="DA30" s="102"/>
      <c r="DB30" s="102"/>
      <c r="DC30" s="102"/>
      <c r="DD30" s="102"/>
      <c r="DE30" s="102"/>
      <c r="DF30" s="102"/>
      <c r="DG30" s="102"/>
      <c r="DH30" s="102"/>
      <c r="DI30" s="102"/>
      <c r="DJ30" s="102"/>
      <c r="DK30" s="102"/>
      <c r="DL30" s="102"/>
      <c r="DM30" s="102"/>
      <c r="DN30" s="102"/>
      <c r="DO30" s="102"/>
      <c r="DP30" s="102"/>
      <c r="DQ30" s="102"/>
      <c r="DR30" s="102"/>
      <c r="DS30" s="102"/>
      <c r="DT30" s="102"/>
      <c r="DU30" s="102"/>
      <c r="DV30" s="102"/>
      <c r="DW30" s="102"/>
      <c r="DX30" s="102"/>
      <c r="DY30" s="102"/>
      <c r="DZ30" s="102"/>
      <c r="EA30" s="102"/>
      <c r="EB30" s="102"/>
      <c r="EC30" s="102"/>
      <c r="ED30" s="102"/>
      <c r="EE30" s="102"/>
      <c r="EF30" s="102"/>
      <c r="EG30" s="102"/>
      <c r="EH30" s="102"/>
      <c r="EI30" s="102"/>
      <c r="EJ30" s="102"/>
      <c r="EK30" s="102"/>
      <c r="EL30" s="102"/>
      <c r="EM30" s="102"/>
      <c r="EN30" s="102"/>
      <c r="EO30" s="102"/>
      <c r="EP30" s="102"/>
      <c r="EQ30" s="102"/>
      <c r="ER30" s="102"/>
      <c r="ES30" s="102"/>
      <c r="ET30" s="102"/>
      <c r="EU30" s="102"/>
      <c r="EV30" s="102"/>
      <c r="EW30" s="102"/>
      <c r="EX30" s="102"/>
    </row>
    <row r="31" spans="1:154" ht="21" customHeight="1" x14ac:dyDescent="0.25">
      <c r="A31" s="104"/>
      <c r="B31" s="105"/>
      <c r="C31" s="104"/>
      <c r="D31" s="106"/>
      <c r="E31" s="102"/>
      <c r="F31" s="101"/>
      <c r="G31" s="27"/>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102"/>
      <c r="CR31" s="102"/>
      <c r="CS31" s="102"/>
      <c r="CT31" s="102"/>
      <c r="CU31" s="102"/>
      <c r="CV31" s="102"/>
      <c r="CW31" s="102"/>
      <c r="CX31" s="102"/>
      <c r="CY31" s="102"/>
      <c r="CZ31" s="102"/>
      <c r="DA31" s="102"/>
      <c r="DB31" s="102"/>
      <c r="DC31" s="102"/>
      <c r="DD31" s="102"/>
      <c r="DE31" s="102"/>
      <c r="DF31" s="102"/>
      <c r="DG31" s="102"/>
      <c r="DH31" s="102"/>
      <c r="DI31" s="102"/>
      <c r="DJ31" s="102"/>
      <c r="DK31" s="102"/>
      <c r="DL31" s="102"/>
      <c r="DM31" s="102"/>
      <c r="DN31" s="102"/>
      <c r="DO31" s="102"/>
      <c r="DP31" s="102"/>
      <c r="DQ31" s="102"/>
      <c r="DR31" s="102"/>
      <c r="DS31" s="102"/>
      <c r="DT31" s="102"/>
      <c r="DU31" s="102"/>
      <c r="DV31" s="102"/>
      <c r="DW31" s="102"/>
      <c r="DX31" s="102"/>
      <c r="DY31" s="102"/>
      <c r="DZ31" s="102"/>
      <c r="EA31" s="102"/>
      <c r="EB31" s="102"/>
      <c r="EC31" s="102"/>
      <c r="ED31" s="102"/>
      <c r="EE31" s="102"/>
      <c r="EF31" s="102"/>
      <c r="EG31" s="102"/>
      <c r="EH31" s="102"/>
      <c r="EI31" s="102"/>
      <c r="EJ31" s="102"/>
      <c r="EK31" s="102"/>
      <c r="EL31" s="102"/>
      <c r="EM31" s="102"/>
      <c r="EN31" s="102"/>
      <c r="EO31" s="102"/>
      <c r="EP31" s="102"/>
      <c r="EQ31" s="102"/>
      <c r="ER31" s="102"/>
      <c r="ES31" s="102"/>
      <c r="ET31" s="102"/>
      <c r="EU31" s="102"/>
      <c r="EV31" s="102"/>
      <c r="EW31" s="102"/>
      <c r="EX31" s="102"/>
    </row>
    <row r="32" spans="1:154" ht="21" customHeight="1" x14ac:dyDescent="0.25">
      <c r="A32" s="104"/>
      <c r="B32" s="105"/>
      <c r="C32" s="104"/>
      <c r="D32" s="106"/>
      <c r="E32" s="102"/>
      <c r="F32" s="101"/>
      <c r="G32" s="27"/>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c r="CT32" s="102"/>
      <c r="CU32" s="102"/>
      <c r="CV32" s="102"/>
      <c r="CW32" s="102"/>
      <c r="CX32" s="102"/>
      <c r="CY32" s="102"/>
      <c r="CZ32" s="102"/>
      <c r="DA32" s="102"/>
      <c r="DB32" s="102"/>
      <c r="DC32" s="102"/>
      <c r="DD32" s="102"/>
      <c r="DE32" s="102"/>
      <c r="DF32" s="102"/>
      <c r="DG32" s="102"/>
      <c r="DH32" s="102"/>
      <c r="DI32" s="102"/>
      <c r="DJ32" s="102"/>
      <c r="DK32" s="102"/>
      <c r="DL32" s="102"/>
      <c r="DM32" s="102"/>
      <c r="DN32" s="102"/>
      <c r="DO32" s="102"/>
      <c r="DP32" s="102"/>
      <c r="DQ32" s="102"/>
      <c r="DR32" s="102"/>
      <c r="DS32" s="102"/>
      <c r="DT32" s="102"/>
      <c r="DU32" s="102"/>
      <c r="DV32" s="102"/>
      <c r="DW32" s="102"/>
      <c r="DX32" s="102"/>
      <c r="DY32" s="102"/>
      <c r="DZ32" s="102"/>
      <c r="EA32" s="102"/>
      <c r="EB32" s="102"/>
      <c r="EC32" s="102"/>
      <c r="ED32" s="102"/>
      <c r="EE32" s="102"/>
      <c r="EF32" s="102"/>
      <c r="EG32" s="102"/>
      <c r="EH32" s="102"/>
      <c r="EI32" s="102"/>
      <c r="EJ32" s="102"/>
      <c r="EK32" s="102"/>
      <c r="EL32" s="102"/>
      <c r="EM32" s="102"/>
      <c r="EN32" s="102"/>
      <c r="EO32" s="102"/>
      <c r="EP32" s="102"/>
      <c r="EQ32" s="102"/>
      <c r="ER32" s="102"/>
      <c r="ES32" s="102"/>
      <c r="ET32" s="102"/>
      <c r="EU32" s="102"/>
      <c r="EV32" s="102"/>
      <c r="EW32" s="102"/>
      <c r="EX32" s="102"/>
    </row>
    <row r="33" spans="1:154" ht="21" customHeight="1" x14ac:dyDescent="0.25">
      <c r="A33" s="104"/>
      <c r="B33" s="105"/>
      <c r="C33" s="104"/>
      <c r="D33" s="106"/>
      <c r="E33" s="102"/>
      <c r="F33" s="101"/>
      <c r="G33" s="27"/>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c r="DN33" s="102"/>
      <c r="DO33" s="102"/>
      <c r="DP33" s="102"/>
      <c r="DQ33" s="102"/>
      <c r="DR33" s="102"/>
      <c r="DS33" s="102"/>
      <c r="DT33" s="102"/>
      <c r="DU33" s="102"/>
      <c r="DV33" s="102"/>
      <c r="DW33" s="102"/>
      <c r="DX33" s="102"/>
      <c r="DY33" s="102"/>
      <c r="DZ33" s="102"/>
      <c r="EA33" s="102"/>
      <c r="EB33" s="102"/>
      <c r="EC33" s="102"/>
      <c r="ED33" s="102"/>
      <c r="EE33" s="102"/>
      <c r="EF33" s="102"/>
      <c r="EG33" s="102"/>
      <c r="EH33" s="102"/>
      <c r="EI33" s="102"/>
      <c r="EJ33" s="102"/>
      <c r="EK33" s="102"/>
      <c r="EL33" s="102"/>
      <c r="EM33" s="102"/>
      <c r="EN33" s="102"/>
      <c r="EO33" s="102"/>
      <c r="EP33" s="102"/>
      <c r="EQ33" s="102"/>
      <c r="ER33" s="102"/>
      <c r="ES33" s="102"/>
      <c r="ET33" s="102"/>
      <c r="EU33" s="102"/>
      <c r="EV33" s="102"/>
      <c r="EW33" s="102"/>
      <c r="EX33" s="102"/>
    </row>
    <row r="34" spans="1:154" ht="21" customHeight="1" x14ac:dyDescent="0.25">
      <c r="A34" s="104"/>
      <c r="B34" s="105"/>
      <c r="C34" s="104"/>
      <c r="D34" s="106"/>
      <c r="E34" s="102"/>
      <c r="F34" s="101"/>
      <c r="G34" s="27"/>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L34" s="102"/>
      <c r="DM34" s="102"/>
      <c r="DN34" s="102"/>
      <c r="DO34" s="102"/>
      <c r="DP34" s="102"/>
      <c r="DQ34" s="102"/>
      <c r="DR34" s="102"/>
      <c r="DS34" s="102"/>
      <c r="DT34" s="102"/>
      <c r="DU34" s="102"/>
      <c r="DV34" s="102"/>
      <c r="DW34" s="102"/>
      <c r="DX34" s="102"/>
      <c r="DY34" s="102"/>
      <c r="DZ34" s="102"/>
      <c r="EA34" s="102"/>
      <c r="EB34" s="102"/>
      <c r="EC34" s="102"/>
      <c r="ED34" s="102"/>
      <c r="EE34" s="102"/>
      <c r="EF34" s="102"/>
      <c r="EG34" s="102"/>
      <c r="EH34" s="102"/>
      <c r="EI34" s="102"/>
      <c r="EJ34" s="102"/>
      <c r="EK34" s="102"/>
      <c r="EL34" s="102"/>
      <c r="EM34" s="102"/>
      <c r="EN34" s="102"/>
      <c r="EO34" s="102"/>
      <c r="EP34" s="102"/>
      <c r="EQ34" s="102"/>
      <c r="ER34" s="102"/>
      <c r="ES34" s="102"/>
      <c r="ET34" s="102"/>
      <c r="EU34" s="102"/>
      <c r="EV34" s="102"/>
      <c r="EW34" s="102"/>
      <c r="EX34" s="102"/>
    </row>
    <row r="35" spans="1:154" ht="21" customHeight="1" x14ac:dyDescent="0.25">
      <c r="A35" s="104"/>
      <c r="B35" s="105"/>
      <c r="C35" s="104"/>
      <c r="D35" s="106"/>
      <c r="E35" s="102"/>
      <c r="F35" s="101"/>
      <c r="G35" s="27"/>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L35" s="102"/>
      <c r="DM35" s="102"/>
      <c r="DN35" s="102"/>
      <c r="DO35" s="102"/>
      <c r="DP35" s="102"/>
      <c r="DQ35" s="102"/>
      <c r="DR35" s="102"/>
      <c r="DS35" s="102"/>
      <c r="DT35" s="102"/>
      <c r="DU35" s="102"/>
      <c r="DV35" s="102"/>
      <c r="DW35" s="102"/>
      <c r="DX35" s="102"/>
      <c r="DY35" s="102"/>
      <c r="DZ35" s="102"/>
      <c r="EA35" s="102"/>
      <c r="EB35" s="102"/>
      <c r="EC35" s="102"/>
      <c r="ED35" s="102"/>
      <c r="EE35" s="102"/>
      <c r="EF35" s="102"/>
      <c r="EG35" s="102"/>
      <c r="EH35" s="102"/>
      <c r="EI35" s="102"/>
      <c r="EJ35" s="102"/>
      <c r="EK35" s="102"/>
      <c r="EL35" s="102"/>
      <c r="EM35" s="102"/>
      <c r="EN35" s="102"/>
      <c r="EO35" s="102"/>
      <c r="EP35" s="102"/>
      <c r="EQ35" s="102"/>
      <c r="ER35" s="102"/>
      <c r="ES35" s="102"/>
      <c r="ET35" s="102"/>
      <c r="EU35" s="102"/>
      <c r="EV35" s="102"/>
      <c r="EW35" s="102"/>
      <c r="EX35" s="102"/>
    </row>
    <row r="36" spans="1:154" ht="21" customHeight="1" x14ac:dyDescent="0.25">
      <c r="A36" s="104"/>
      <c r="B36" s="105"/>
      <c r="C36" s="104"/>
      <c r="D36" s="106"/>
      <c r="E36" s="102"/>
      <c r="F36" s="101"/>
      <c r="G36" s="27"/>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L36" s="102"/>
      <c r="DM36" s="102"/>
      <c r="DN36" s="102"/>
      <c r="DO36" s="102"/>
      <c r="DP36" s="102"/>
      <c r="DQ36" s="102"/>
      <c r="DR36" s="102"/>
      <c r="DS36" s="102"/>
      <c r="DT36" s="102"/>
      <c r="DU36" s="102"/>
      <c r="DV36" s="102"/>
      <c r="DW36" s="102"/>
      <c r="DX36" s="102"/>
      <c r="DY36" s="102"/>
      <c r="DZ36" s="102"/>
      <c r="EA36" s="102"/>
      <c r="EB36" s="102"/>
      <c r="EC36" s="102"/>
      <c r="ED36" s="102"/>
      <c r="EE36" s="102"/>
      <c r="EF36" s="102"/>
      <c r="EG36" s="102"/>
      <c r="EH36" s="102"/>
      <c r="EI36" s="102"/>
      <c r="EJ36" s="102"/>
      <c r="EK36" s="102"/>
      <c r="EL36" s="102"/>
      <c r="EM36" s="102"/>
      <c r="EN36" s="102"/>
      <c r="EO36" s="102"/>
      <c r="EP36" s="102"/>
      <c r="EQ36" s="102"/>
      <c r="ER36" s="102"/>
      <c r="ES36" s="102"/>
      <c r="ET36" s="102"/>
      <c r="EU36" s="102"/>
      <c r="EV36" s="102"/>
      <c r="EW36" s="102"/>
      <c r="EX36" s="102"/>
    </row>
    <row r="37" spans="1:154" ht="21" customHeight="1" x14ac:dyDescent="0.25">
      <c r="A37" s="104"/>
      <c r="B37" s="105"/>
      <c r="C37" s="104"/>
      <c r="D37" s="106"/>
      <c r="E37" s="102"/>
      <c r="F37" s="101"/>
      <c r="G37" s="27"/>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c r="CZ37" s="102"/>
      <c r="DA37" s="102"/>
      <c r="DB37" s="102"/>
      <c r="DC37" s="102"/>
      <c r="DD37" s="102"/>
      <c r="DE37" s="102"/>
      <c r="DF37" s="102"/>
      <c r="DG37" s="102"/>
      <c r="DH37" s="102"/>
      <c r="DI37" s="102"/>
      <c r="DJ37" s="102"/>
      <c r="DK37" s="102"/>
      <c r="DL37" s="102"/>
      <c r="DM37" s="102"/>
      <c r="DN37" s="102"/>
      <c r="DO37" s="102"/>
      <c r="DP37" s="102"/>
      <c r="DQ37" s="102"/>
      <c r="DR37" s="102"/>
      <c r="DS37" s="102"/>
      <c r="DT37" s="102"/>
      <c r="DU37" s="102"/>
      <c r="DV37" s="102"/>
      <c r="DW37" s="102"/>
      <c r="DX37" s="102"/>
      <c r="DY37" s="102"/>
      <c r="DZ37" s="102"/>
      <c r="EA37" s="102"/>
      <c r="EB37" s="102"/>
      <c r="EC37" s="102"/>
      <c r="ED37" s="102"/>
      <c r="EE37" s="102"/>
      <c r="EF37" s="102"/>
      <c r="EG37" s="102"/>
      <c r="EH37" s="102"/>
      <c r="EI37" s="102"/>
      <c r="EJ37" s="102"/>
      <c r="EK37" s="102"/>
      <c r="EL37" s="102"/>
      <c r="EM37" s="102"/>
      <c r="EN37" s="102"/>
      <c r="EO37" s="102"/>
      <c r="EP37" s="102"/>
      <c r="EQ37" s="102"/>
      <c r="ER37" s="102"/>
      <c r="ES37" s="102"/>
      <c r="ET37" s="102"/>
      <c r="EU37" s="102"/>
      <c r="EV37" s="102"/>
      <c r="EW37" s="102"/>
      <c r="EX37" s="102"/>
    </row>
    <row r="38" spans="1:154" ht="21" customHeight="1" x14ac:dyDescent="0.25">
      <c r="A38" s="104"/>
      <c r="B38" s="105"/>
      <c r="C38" s="104"/>
      <c r="D38" s="106"/>
      <c r="E38" s="102"/>
      <c r="F38" s="101"/>
      <c r="G38" s="27"/>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c r="DB38" s="102"/>
      <c r="DC38" s="102"/>
      <c r="DD38" s="102"/>
      <c r="DE38" s="102"/>
      <c r="DF38" s="102"/>
      <c r="DG38" s="102"/>
      <c r="DH38" s="102"/>
      <c r="DI38" s="102"/>
      <c r="DJ38" s="102"/>
      <c r="DK38" s="102"/>
      <c r="DL38" s="102"/>
      <c r="DM38" s="102"/>
      <c r="DN38" s="102"/>
      <c r="DO38" s="102"/>
      <c r="DP38" s="102"/>
      <c r="DQ38" s="102"/>
      <c r="DR38" s="102"/>
      <c r="DS38" s="102"/>
      <c r="DT38" s="102"/>
      <c r="DU38" s="102"/>
      <c r="DV38" s="102"/>
      <c r="DW38" s="102"/>
      <c r="DX38" s="102"/>
      <c r="DY38" s="102"/>
      <c r="DZ38" s="102"/>
      <c r="EA38" s="102"/>
      <c r="EB38" s="102"/>
      <c r="EC38" s="102"/>
      <c r="ED38" s="102"/>
      <c r="EE38" s="102"/>
      <c r="EF38" s="102"/>
      <c r="EG38" s="102"/>
      <c r="EH38" s="102"/>
      <c r="EI38" s="102"/>
      <c r="EJ38" s="102"/>
      <c r="EK38" s="102"/>
      <c r="EL38" s="102"/>
      <c r="EM38" s="102"/>
      <c r="EN38" s="102"/>
      <c r="EO38" s="102"/>
      <c r="EP38" s="102"/>
      <c r="EQ38" s="102"/>
      <c r="ER38" s="102"/>
      <c r="ES38" s="102"/>
      <c r="ET38" s="102"/>
      <c r="EU38" s="102"/>
      <c r="EV38" s="102"/>
      <c r="EW38" s="102"/>
      <c r="EX38" s="102"/>
    </row>
    <row r="39" spans="1:154" ht="21" customHeight="1" x14ac:dyDescent="0.25">
      <c r="A39" s="104"/>
      <c r="B39" s="105"/>
      <c r="C39" s="104"/>
      <c r="D39" s="106"/>
      <c r="E39" s="102"/>
      <c r="F39" s="101"/>
      <c r="G39" s="27"/>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c r="DB39" s="102"/>
      <c r="DC39" s="102"/>
      <c r="DD39" s="102"/>
      <c r="DE39" s="102"/>
      <c r="DF39" s="102"/>
      <c r="DG39" s="102"/>
      <c r="DH39" s="102"/>
      <c r="DI39" s="102"/>
      <c r="DJ39" s="102"/>
      <c r="DK39" s="102"/>
      <c r="DL39" s="102"/>
      <c r="DM39" s="102"/>
      <c r="DN39" s="102"/>
      <c r="DO39" s="102"/>
      <c r="DP39" s="102"/>
      <c r="DQ39" s="102"/>
      <c r="DR39" s="102"/>
      <c r="DS39" s="102"/>
      <c r="DT39" s="102"/>
      <c r="DU39" s="102"/>
      <c r="DV39" s="102"/>
      <c r="DW39" s="102"/>
      <c r="DX39" s="102"/>
      <c r="DY39" s="102"/>
      <c r="DZ39" s="102"/>
      <c r="EA39" s="102"/>
      <c r="EB39" s="102"/>
      <c r="EC39" s="102"/>
      <c r="ED39" s="102"/>
      <c r="EE39" s="102"/>
      <c r="EF39" s="102"/>
      <c r="EG39" s="102"/>
      <c r="EH39" s="102"/>
      <c r="EI39" s="102"/>
      <c r="EJ39" s="102"/>
      <c r="EK39" s="102"/>
      <c r="EL39" s="102"/>
      <c r="EM39" s="102"/>
      <c r="EN39" s="102"/>
      <c r="EO39" s="102"/>
      <c r="EP39" s="102"/>
      <c r="EQ39" s="102"/>
      <c r="ER39" s="102"/>
      <c r="ES39" s="102"/>
      <c r="ET39" s="102"/>
      <c r="EU39" s="102"/>
      <c r="EV39" s="102"/>
      <c r="EW39" s="102"/>
      <c r="EX39" s="102"/>
    </row>
    <row r="40" spans="1:154" ht="21" customHeight="1" x14ac:dyDescent="0.25">
      <c r="A40" s="104"/>
      <c r="B40" s="105"/>
      <c r="C40" s="104"/>
      <c r="D40" s="106"/>
      <c r="E40" s="102"/>
      <c r="F40" s="101"/>
      <c r="G40" s="27"/>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102"/>
      <c r="CS40" s="102"/>
      <c r="CT40" s="102"/>
      <c r="CU40" s="102"/>
      <c r="CV40" s="102"/>
      <c r="CW40" s="102"/>
      <c r="CX40" s="102"/>
      <c r="CY40" s="102"/>
      <c r="CZ40" s="102"/>
      <c r="DA40" s="102"/>
      <c r="DB40" s="102"/>
      <c r="DC40" s="102"/>
      <c r="DD40" s="102"/>
      <c r="DE40" s="102"/>
      <c r="DF40" s="102"/>
      <c r="DG40" s="102"/>
      <c r="DH40" s="102"/>
      <c r="DI40" s="102"/>
      <c r="DJ40" s="102"/>
      <c r="DK40" s="102"/>
      <c r="DL40" s="102"/>
      <c r="DM40" s="102"/>
      <c r="DN40" s="102"/>
      <c r="DO40" s="102"/>
      <c r="DP40" s="102"/>
      <c r="DQ40" s="102"/>
      <c r="DR40" s="102"/>
      <c r="DS40" s="102"/>
      <c r="DT40" s="102"/>
      <c r="DU40" s="102"/>
      <c r="DV40" s="102"/>
      <c r="DW40" s="102"/>
      <c r="DX40" s="102"/>
      <c r="DY40" s="102"/>
      <c r="DZ40" s="102"/>
      <c r="EA40" s="102"/>
      <c r="EB40" s="102"/>
      <c r="EC40" s="102"/>
      <c r="ED40" s="102"/>
      <c r="EE40" s="102"/>
      <c r="EF40" s="102"/>
      <c r="EG40" s="102"/>
      <c r="EH40" s="102"/>
      <c r="EI40" s="102"/>
      <c r="EJ40" s="102"/>
      <c r="EK40" s="102"/>
      <c r="EL40" s="102"/>
      <c r="EM40" s="102"/>
      <c r="EN40" s="102"/>
      <c r="EO40" s="102"/>
      <c r="EP40" s="102"/>
      <c r="EQ40" s="102"/>
      <c r="ER40" s="102"/>
      <c r="ES40" s="102"/>
      <c r="ET40" s="102"/>
      <c r="EU40" s="102"/>
      <c r="EV40" s="102"/>
      <c r="EW40" s="102"/>
      <c r="EX40" s="102"/>
    </row>
    <row r="41" spans="1:154" ht="201" customHeight="1" x14ac:dyDescent="0.25">
      <c r="A41" s="104"/>
      <c r="B41" s="116"/>
      <c r="C41" s="104"/>
      <c r="D41" s="107"/>
      <c r="E41" s="102"/>
      <c r="F41" s="101"/>
      <c r="G41" s="27"/>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102"/>
      <c r="CR41" s="102"/>
      <c r="CS41" s="102"/>
      <c r="CT41" s="102"/>
      <c r="CU41" s="102"/>
      <c r="CV41" s="102"/>
      <c r="CW41" s="102"/>
      <c r="CX41" s="102"/>
      <c r="CY41" s="102"/>
      <c r="CZ41" s="102"/>
      <c r="DA41" s="102"/>
      <c r="DB41" s="102"/>
      <c r="DC41" s="102"/>
      <c r="DD41" s="102"/>
      <c r="DE41" s="102"/>
      <c r="DF41" s="102"/>
      <c r="DG41" s="102"/>
      <c r="DH41" s="102"/>
      <c r="DI41" s="102"/>
      <c r="DJ41" s="102"/>
      <c r="DK41" s="102"/>
      <c r="DL41" s="102"/>
      <c r="DM41" s="102"/>
      <c r="DN41" s="102"/>
      <c r="DO41" s="102"/>
      <c r="DP41" s="102"/>
      <c r="DQ41" s="102"/>
      <c r="DR41" s="102"/>
      <c r="DS41" s="102"/>
      <c r="DT41" s="102"/>
      <c r="DU41" s="102"/>
      <c r="DV41" s="102"/>
      <c r="DW41" s="102"/>
      <c r="DX41" s="102"/>
      <c r="DY41" s="102"/>
      <c r="DZ41" s="102"/>
      <c r="EA41" s="102"/>
      <c r="EB41" s="102"/>
      <c r="EC41" s="102"/>
      <c r="ED41" s="102"/>
      <c r="EE41" s="102"/>
      <c r="EF41" s="102"/>
      <c r="EG41" s="102"/>
      <c r="EH41" s="102"/>
      <c r="EI41" s="102"/>
      <c r="EJ41" s="102"/>
      <c r="EK41" s="102"/>
      <c r="EL41" s="102"/>
      <c r="EM41" s="102"/>
      <c r="EN41" s="102"/>
      <c r="EO41" s="102"/>
      <c r="EP41" s="102"/>
      <c r="EQ41" s="102"/>
      <c r="ER41" s="102"/>
      <c r="ES41" s="102"/>
      <c r="ET41" s="102"/>
      <c r="EU41" s="102"/>
      <c r="EV41" s="102"/>
      <c r="EW41" s="102"/>
      <c r="EX41" s="102"/>
    </row>
    <row r="42" spans="1:154" ht="237.75" customHeight="1" x14ac:dyDescent="0.25">
      <c r="A42" s="104"/>
      <c r="B42" s="102"/>
      <c r="C42" s="104"/>
      <c r="D42" s="107"/>
      <c r="E42" s="102"/>
      <c r="F42" s="101"/>
      <c r="G42" s="27"/>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102"/>
      <c r="CR42" s="102"/>
      <c r="CS42" s="102"/>
      <c r="CT42" s="102"/>
      <c r="CU42" s="102"/>
      <c r="CV42" s="102"/>
      <c r="CW42" s="102"/>
      <c r="CX42" s="102"/>
      <c r="CY42" s="102"/>
      <c r="CZ42" s="102"/>
      <c r="DA42" s="102"/>
      <c r="DB42" s="102"/>
      <c r="DC42" s="102"/>
      <c r="DD42" s="102"/>
      <c r="DE42" s="102"/>
      <c r="DF42" s="102"/>
      <c r="DG42" s="102"/>
      <c r="DH42" s="102"/>
      <c r="DI42" s="102"/>
      <c r="DJ42" s="102"/>
      <c r="DK42" s="102"/>
      <c r="DL42" s="102"/>
      <c r="DM42" s="102"/>
      <c r="DN42" s="102"/>
      <c r="DO42" s="102"/>
      <c r="DP42" s="102"/>
      <c r="DQ42" s="102"/>
      <c r="DR42" s="102"/>
      <c r="DS42" s="102"/>
      <c r="DT42" s="102"/>
      <c r="DU42" s="102"/>
      <c r="DV42" s="102"/>
      <c r="DW42" s="102"/>
      <c r="DX42" s="102"/>
      <c r="DY42" s="102"/>
      <c r="DZ42" s="102"/>
      <c r="EA42" s="102"/>
      <c r="EB42" s="102"/>
      <c r="EC42" s="102"/>
      <c r="ED42" s="102"/>
      <c r="EE42" s="102"/>
      <c r="EF42" s="102"/>
      <c r="EG42" s="102"/>
      <c r="EH42" s="102"/>
      <c r="EI42" s="102"/>
      <c r="EJ42" s="102"/>
      <c r="EK42" s="102"/>
      <c r="EL42" s="102"/>
      <c r="EM42" s="102"/>
      <c r="EN42" s="102"/>
      <c r="EO42" s="102"/>
      <c r="EP42" s="102"/>
      <c r="EQ42" s="102"/>
      <c r="ER42" s="102"/>
      <c r="ES42" s="102"/>
      <c r="ET42" s="102"/>
      <c r="EU42" s="102"/>
      <c r="EV42" s="102"/>
      <c r="EW42" s="102"/>
      <c r="EX42" s="102"/>
    </row>
    <row r="43" spans="1:154" ht="40.5" customHeight="1" x14ac:dyDescent="0.3">
      <c r="A43" s="117"/>
      <c r="B43" s="114"/>
      <c r="C43" s="114"/>
      <c r="D43" s="108"/>
      <c r="E43" s="108"/>
      <c r="F43" s="108"/>
      <c r="G43" s="27"/>
    </row>
    <row r="44" spans="1:154" ht="21" customHeight="1" x14ac:dyDescent="0.25">
      <c r="A44" s="104"/>
      <c r="B44" s="105"/>
      <c r="C44" s="104"/>
      <c r="D44" s="106"/>
      <c r="E44" s="102"/>
      <c r="F44" s="101"/>
      <c r="G44" s="56"/>
      <c r="H44" s="55"/>
    </row>
    <row r="45" spans="1:154" ht="21" customHeight="1" x14ac:dyDescent="0.25">
      <c r="A45" s="104"/>
      <c r="B45" s="105"/>
      <c r="C45" s="104"/>
      <c r="D45" s="106"/>
      <c r="E45" s="102"/>
      <c r="F45" s="101"/>
      <c r="G45" s="56"/>
      <c r="H45" s="55"/>
    </row>
    <row r="46" spans="1:154" ht="21" customHeight="1" x14ac:dyDescent="0.25">
      <c r="A46" s="104"/>
      <c r="B46" s="105"/>
      <c r="C46" s="104"/>
      <c r="D46" s="106"/>
      <c r="E46" s="102"/>
      <c r="F46" s="101"/>
      <c r="G46" s="56"/>
      <c r="H46" s="55"/>
    </row>
    <row r="47" spans="1:154" ht="21" customHeight="1" x14ac:dyDescent="0.25">
      <c r="A47" s="104"/>
      <c r="B47" s="105"/>
      <c r="C47" s="104"/>
      <c r="D47" s="106"/>
      <c r="E47" s="102"/>
      <c r="F47" s="101"/>
      <c r="G47" s="56"/>
      <c r="H47" s="55"/>
    </row>
    <row r="48" spans="1:154" ht="21" customHeight="1" x14ac:dyDescent="0.25">
      <c r="A48" s="104"/>
      <c r="B48" s="105"/>
      <c r="C48" s="104"/>
      <c r="D48" s="106"/>
      <c r="E48" s="102"/>
      <c r="F48" s="101"/>
      <c r="G48" s="56"/>
      <c r="H48" s="55"/>
    </row>
    <row r="49" spans="1:8" ht="21" customHeight="1" x14ac:dyDescent="0.25">
      <c r="A49" s="104"/>
      <c r="B49" s="105"/>
      <c r="C49" s="104"/>
      <c r="D49" s="106"/>
      <c r="E49" s="102"/>
      <c r="F49" s="101"/>
      <c r="G49" s="56"/>
      <c r="H49" s="55"/>
    </row>
    <row r="50" spans="1:8" ht="21" customHeight="1" x14ac:dyDescent="0.25">
      <c r="A50" s="104"/>
      <c r="B50" s="105"/>
      <c r="C50" s="104"/>
      <c r="D50" s="106"/>
      <c r="E50" s="102"/>
      <c r="F50" s="101"/>
      <c r="G50" s="56"/>
      <c r="H50" s="55"/>
    </row>
    <row r="51" spans="1:8" ht="21" customHeight="1" x14ac:dyDescent="0.25">
      <c r="A51" s="104"/>
      <c r="B51" s="105"/>
      <c r="C51" s="104"/>
      <c r="D51" s="106"/>
      <c r="E51" s="102"/>
      <c r="F51" s="101"/>
      <c r="G51" s="56"/>
      <c r="H51" s="55"/>
    </row>
    <row r="52" spans="1:8" ht="21" customHeight="1" x14ac:dyDescent="0.25">
      <c r="A52" s="104"/>
      <c r="B52" s="105"/>
      <c r="C52" s="104"/>
      <c r="D52" s="106"/>
      <c r="E52" s="102"/>
      <c r="F52" s="101"/>
      <c r="G52" s="56"/>
      <c r="H52" s="55"/>
    </row>
    <row r="53" spans="1:8" ht="21" customHeight="1" x14ac:dyDescent="0.25">
      <c r="A53" s="104"/>
      <c r="B53" s="105"/>
      <c r="C53" s="104"/>
      <c r="D53" s="106"/>
      <c r="E53" s="102"/>
      <c r="F53" s="101"/>
      <c r="G53" s="56"/>
      <c r="H53" s="55"/>
    </row>
    <row r="54" spans="1:8" ht="21" customHeight="1" x14ac:dyDescent="0.25">
      <c r="A54" s="104"/>
      <c r="B54" s="105"/>
      <c r="C54" s="104"/>
      <c r="D54" s="106"/>
      <c r="E54" s="102"/>
      <c r="F54" s="101"/>
      <c r="G54" s="56"/>
      <c r="H54" s="55"/>
    </row>
    <row r="55" spans="1:8" ht="21" customHeight="1" x14ac:dyDescent="0.25">
      <c r="A55" s="104"/>
      <c r="B55" s="105"/>
      <c r="C55" s="104"/>
      <c r="D55" s="106"/>
      <c r="E55" s="102"/>
      <c r="F55" s="101"/>
      <c r="G55" s="56"/>
      <c r="H55" s="55"/>
    </row>
    <row r="56" spans="1:8" ht="21" customHeight="1" x14ac:dyDescent="0.25">
      <c r="A56" s="104"/>
      <c r="B56" s="105"/>
      <c r="C56" s="104"/>
      <c r="D56" s="106"/>
      <c r="E56" s="102"/>
      <c r="F56" s="101"/>
      <c r="G56" s="56"/>
      <c r="H56" s="55"/>
    </row>
    <row r="57" spans="1:8" ht="21" customHeight="1" x14ac:dyDescent="0.25">
      <c r="A57" s="104"/>
      <c r="B57" s="105"/>
      <c r="C57" s="104"/>
      <c r="D57" s="106"/>
      <c r="E57" s="102"/>
      <c r="F57" s="101"/>
      <c r="G57" s="56"/>
      <c r="H57" s="55"/>
    </row>
    <row r="58" spans="1:8" ht="21" customHeight="1" x14ac:dyDescent="0.25">
      <c r="A58" s="104"/>
      <c r="B58" s="105"/>
      <c r="C58" s="104"/>
      <c r="D58" s="106"/>
      <c r="E58" s="102"/>
      <c r="F58" s="101"/>
      <c r="G58" s="56"/>
      <c r="H58" s="55"/>
    </row>
    <row r="59" spans="1:8" ht="21" customHeight="1" x14ac:dyDescent="0.25">
      <c r="A59" s="104"/>
      <c r="B59" s="105"/>
      <c r="C59" s="104"/>
      <c r="D59" s="106"/>
      <c r="E59" s="102"/>
      <c r="F59" s="101"/>
      <c r="G59" s="56"/>
      <c r="H59" s="55"/>
    </row>
    <row r="60" spans="1:8" ht="21" customHeight="1" x14ac:dyDescent="0.25">
      <c r="A60" s="104"/>
      <c r="B60" s="105"/>
      <c r="C60" s="104"/>
      <c r="D60" s="106"/>
      <c r="E60" s="102"/>
      <c r="F60" s="101"/>
      <c r="G60" s="56"/>
      <c r="H60" s="55"/>
    </row>
    <row r="61" spans="1:8" ht="21" customHeight="1" x14ac:dyDescent="0.25">
      <c r="A61" s="104"/>
      <c r="B61" s="105"/>
      <c r="C61" s="104"/>
      <c r="D61" s="106"/>
      <c r="E61" s="102"/>
      <c r="F61" s="101"/>
      <c r="G61" s="56"/>
      <c r="H61" s="55"/>
    </row>
    <row r="62" spans="1:8" ht="21" customHeight="1" x14ac:dyDescent="0.25">
      <c r="A62" s="104"/>
      <c r="B62" s="105"/>
      <c r="C62" s="104"/>
      <c r="D62" s="106"/>
      <c r="E62" s="102"/>
      <c r="F62" s="101"/>
      <c r="G62" s="56"/>
      <c r="H62" s="55"/>
    </row>
    <row r="63" spans="1:8" ht="21" customHeight="1" x14ac:dyDescent="0.25">
      <c r="A63" s="104"/>
      <c r="B63" s="105"/>
      <c r="C63" s="104"/>
      <c r="D63" s="106"/>
      <c r="E63" s="102"/>
      <c r="F63" s="101"/>
      <c r="G63" s="56"/>
      <c r="H63" s="55"/>
    </row>
    <row r="64" spans="1:8" ht="22.5" customHeight="1" x14ac:dyDescent="0.25">
      <c r="A64" s="104"/>
      <c r="B64" s="108"/>
      <c r="C64" s="104"/>
      <c r="D64" s="101"/>
      <c r="E64" s="102"/>
      <c r="F64" s="101"/>
      <c r="G64" s="27"/>
    </row>
    <row r="65" spans="1:7" ht="222.75" customHeight="1" x14ac:dyDescent="0.25">
      <c r="A65" s="104"/>
      <c r="B65" s="118"/>
      <c r="C65" s="104"/>
      <c r="D65" s="101"/>
      <c r="E65" s="102"/>
      <c r="F65" s="101"/>
      <c r="G65" s="27"/>
    </row>
    <row r="66" spans="1:7" ht="28.5" customHeight="1" x14ac:dyDescent="0.25">
      <c r="A66" s="119"/>
      <c r="B66" s="107"/>
      <c r="C66" s="104"/>
      <c r="D66" s="120"/>
      <c r="E66" s="120"/>
      <c r="F66" s="120"/>
      <c r="G66" s="27"/>
    </row>
    <row r="67" spans="1:7" ht="24" customHeight="1" x14ac:dyDescent="0.25">
      <c r="A67" s="104"/>
      <c r="B67" s="107"/>
      <c r="C67" s="104"/>
      <c r="D67" s="107"/>
      <c r="E67" s="118"/>
      <c r="F67" s="107"/>
      <c r="G67" s="27"/>
    </row>
    <row r="68" spans="1:7" ht="28.5" customHeight="1" x14ac:dyDescent="0.25">
      <c r="A68" s="104"/>
      <c r="B68" s="107"/>
      <c r="C68" s="104"/>
      <c r="D68" s="107"/>
      <c r="E68" s="118"/>
      <c r="F68" s="107"/>
      <c r="G68" s="27"/>
    </row>
    <row r="69" spans="1:7" ht="21.75" customHeight="1" x14ac:dyDescent="0.25">
      <c r="A69" s="104"/>
      <c r="B69" s="107"/>
      <c r="C69" s="104"/>
      <c r="D69" s="107"/>
      <c r="E69" s="118"/>
      <c r="F69" s="107"/>
      <c r="G69" s="27"/>
    </row>
    <row r="70" spans="1:7" ht="27" customHeight="1" x14ac:dyDescent="0.25">
      <c r="A70" s="104"/>
      <c r="B70" s="107"/>
      <c r="C70" s="104"/>
      <c r="D70" s="107"/>
      <c r="E70" s="118"/>
      <c r="F70" s="107"/>
      <c r="G70" s="27"/>
    </row>
    <row r="71" spans="1:7" ht="27" customHeight="1" x14ac:dyDescent="0.25">
      <c r="A71" s="104"/>
      <c r="B71" s="107"/>
      <c r="C71" s="104"/>
      <c r="D71" s="107"/>
      <c r="E71" s="118"/>
      <c r="F71" s="107"/>
      <c r="G71" s="27"/>
    </row>
    <row r="72" spans="1:7" ht="27" customHeight="1" x14ac:dyDescent="0.25">
      <c r="A72" s="119"/>
      <c r="B72" s="108"/>
      <c r="C72" s="104"/>
      <c r="D72" s="101"/>
      <c r="E72" s="102"/>
      <c r="F72" s="101"/>
      <c r="G72" s="27"/>
    </row>
    <row r="73" spans="1:7" ht="216" customHeight="1" x14ac:dyDescent="0.25">
      <c r="A73" s="104"/>
      <c r="B73" s="108"/>
      <c r="C73" s="104"/>
      <c r="D73" s="101"/>
      <c r="E73" s="102"/>
      <c r="F73" s="101"/>
      <c r="G73" s="27"/>
    </row>
    <row r="74" spans="1:7" ht="27" customHeight="1" x14ac:dyDescent="0.25">
      <c r="A74" s="114"/>
      <c r="B74" s="107"/>
      <c r="C74" s="104"/>
      <c r="D74" s="107"/>
      <c r="E74" s="107"/>
      <c r="F74" s="107"/>
      <c r="G74" s="27"/>
    </row>
    <row r="75" spans="1:7" ht="27" customHeight="1" x14ac:dyDescent="0.25">
      <c r="A75" s="104"/>
      <c r="B75" s="107"/>
      <c r="C75" s="104"/>
      <c r="D75" s="107"/>
      <c r="E75" s="118"/>
      <c r="F75" s="107"/>
      <c r="G75" s="27"/>
    </row>
    <row r="76" spans="1:7" ht="27" customHeight="1" x14ac:dyDescent="0.25">
      <c r="A76" s="104"/>
      <c r="B76" s="107"/>
      <c r="C76" s="104"/>
      <c r="D76" s="107"/>
      <c r="E76" s="118"/>
      <c r="F76" s="107"/>
      <c r="G76" s="27"/>
    </row>
    <row r="77" spans="1:7" ht="18.75" customHeight="1" x14ac:dyDescent="0.25">
      <c r="A77" s="119"/>
      <c r="B77" s="108"/>
      <c r="C77" s="104"/>
      <c r="D77" s="101"/>
      <c r="E77" s="102"/>
      <c r="F77" s="101"/>
      <c r="G77" s="27"/>
    </row>
    <row r="78" spans="1:7" ht="369.75" customHeight="1" x14ac:dyDescent="0.25">
      <c r="A78" s="104"/>
      <c r="B78" s="108"/>
      <c r="C78" s="105"/>
      <c r="D78" s="107"/>
      <c r="E78" s="102"/>
      <c r="F78" s="101"/>
      <c r="G78" s="27"/>
    </row>
    <row r="79" spans="1:7" ht="159.75" customHeight="1" x14ac:dyDescent="0.25">
      <c r="A79" s="104"/>
      <c r="B79" s="108"/>
      <c r="C79" s="105"/>
      <c r="D79" s="121"/>
      <c r="E79" s="101"/>
      <c r="F79" s="101"/>
      <c r="G79" s="27"/>
    </row>
    <row r="80" spans="1:7" ht="212.25" customHeight="1" x14ac:dyDescent="0.25">
      <c r="A80" s="104"/>
      <c r="B80" s="108"/>
      <c r="C80" s="105"/>
      <c r="D80" s="121"/>
      <c r="E80" s="101"/>
      <c r="F80" s="101"/>
      <c r="G80" s="27"/>
    </row>
    <row r="81" spans="1:8" ht="30" customHeight="1" x14ac:dyDescent="0.25">
      <c r="A81" s="104"/>
      <c r="B81" s="122"/>
      <c r="C81" s="104"/>
      <c r="D81" s="101"/>
      <c r="E81" s="101"/>
      <c r="F81" s="101"/>
      <c r="G81" s="27"/>
    </row>
    <row r="82" spans="1:8" ht="239.25" customHeight="1" x14ac:dyDescent="0.25">
      <c r="A82" s="104"/>
      <c r="B82" s="108"/>
      <c r="C82" s="104"/>
      <c r="D82" s="101"/>
      <c r="E82" s="102"/>
      <c r="F82" s="101"/>
      <c r="G82" s="27"/>
      <c r="H82" s="55"/>
    </row>
    <row r="83" spans="1:8" ht="30" customHeight="1" x14ac:dyDescent="0.25">
      <c r="A83" s="104"/>
      <c r="B83" s="122"/>
      <c r="C83" s="104"/>
      <c r="D83" s="107"/>
      <c r="E83" s="107"/>
      <c r="F83" s="107"/>
      <c r="G83" s="27"/>
    </row>
    <row r="84" spans="1:8" ht="237" customHeight="1" x14ac:dyDescent="0.25">
      <c r="A84" s="104"/>
      <c r="B84" s="108"/>
      <c r="C84" s="104"/>
      <c r="D84" s="107"/>
      <c r="E84" s="118"/>
      <c r="F84" s="107"/>
      <c r="G84" s="27"/>
      <c r="H84" s="55"/>
    </row>
    <row r="85" spans="1:8" ht="27" customHeight="1" x14ac:dyDescent="0.25">
      <c r="A85" s="123"/>
      <c r="B85" s="108"/>
      <c r="C85" s="104"/>
      <c r="D85" s="107"/>
      <c r="E85" s="107"/>
      <c r="F85" s="107"/>
      <c r="G85" s="27"/>
    </row>
    <row r="86" spans="1:8" ht="183.75" customHeight="1" x14ac:dyDescent="0.25">
      <c r="A86" s="104"/>
      <c r="B86" s="108"/>
      <c r="C86" s="104"/>
      <c r="D86" s="101"/>
      <c r="E86" s="102"/>
      <c r="F86" s="101"/>
      <c r="G86" s="27"/>
    </row>
    <row r="87" spans="1:8" ht="27" customHeight="1" x14ac:dyDescent="0.25">
      <c r="A87" s="123"/>
      <c r="B87" s="108"/>
      <c r="C87" s="104"/>
      <c r="D87" s="101"/>
      <c r="E87" s="101"/>
      <c r="F87" s="101"/>
      <c r="G87" s="27"/>
    </row>
    <row r="88" spans="1:8" ht="211.5" customHeight="1" x14ac:dyDescent="0.25">
      <c r="A88" s="104"/>
      <c r="B88" s="108"/>
      <c r="C88" s="104"/>
      <c r="D88" s="101"/>
      <c r="E88" s="102"/>
      <c r="F88" s="101"/>
      <c r="G88" s="27"/>
    </row>
    <row r="89" spans="1:8" ht="30.75" customHeight="1" x14ac:dyDescent="0.25">
      <c r="A89" s="104"/>
      <c r="B89" s="122"/>
      <c r="C89" s="108"/>
      <c r="D89" s="108"/>
      <c r="E89" s="101"/>
      <c r="F89" s="101"/>
      <c r="G89" s="27"/>
    </row>
    <row r="90" spans="1:8" ht="150" customHeight="1" x14ac:dyDescent="0.25">
      <c r="A90" s="104"/>
      <c r="B90" s="109"/>
      <c r="C90" s="110"/>
      <c r="D90" s="111"/>
      <c r="E90" s="112"/>
      <c r="F90" s="112"/>
      <c r="G90" s="27"/>
    </row>
    <row r="91" spans="1:8" ht="28.5" customHeight="1" x14ac:dyDescent="0.25">
      <c r="A91" s="104"/>
      <c r="B91" s="107"/>
      <c r="C91" s="107"/>
      <c r="D91" s="107"/>
      <c r="E91" s="107"/>
      <c r="F91" s="107"/>
      <c r="G91" s="27"/>
    </row>
    <row r="92" spans="1:8" ht="30.75" customHeight="1" x14ac:dyDescent="0.25">
      <c r="A92" s="104"/>
      <c r="B92" s="107"/>
      <c r="C92" s="104"/>
      <c r="D92" s="107"/>
      <c r="E92" s="118"/>
      <c r="F92" s="107"/>
      <c r="G92" s="27"/>
    </row>
    <row r="93" spans="1:8" ht="30.75" customHeight="1" x14ac:dyDescent="0.25">
      <c r="A93" s="104"/>
      <c r="B93" s="107"/>
      <c r="C93" s="104"/>
      <c r="D93" s="107"/>
      <c r="E93" s="118"/>
      <c r="F93" s="107"/>
      <c r="G93" s="27"/>
      <c r="H93" s="25"/>
    </row>
    <row r="94" spans="1:8" ht="30.75" customHeight="1" x14ac:dyDescent="0.3">
      <c r="A94" s="124"/>
      <c r="B94" s="107"/>
      <c r="C94" s="104"/>
      <c r="D94" s="107"/>
      <c r="E94" s="118"/>
      <c r="F94" s="107"/>
      <c r="G94" s="27"/>
    </row>
    <row r="95" spans="1:8" ht="30" customHeight="1" x14ac:dyDescent="0.25">
      <c r="A95" s="104"/>
      <c r="B95" s="108"/>
      <c r="C95" s="104"/>
      <c r="D95" s="107"/>
      <c r="E95" s="102"/>
      <c r="F95" s="101"/>
      <c r="G95" s="27"/>
    </row>
    <row r="96" spans="1:8" ht="183" customHeight="1" x14ac:dyDescent="0.3">
      <c r="A96" s="104"/>
      <c r="B96" s="52"/>
      <c r="C96" s="104"/>
      <c r="D96" s="107"/>
      <c r="E96" s="102"/>
      <c r="F96" s="101"/>
      <c r="G96" s="27"/>
    </row>
    <row r="97" spans="1:7" ht="30" customHeight="1" x14ac:dyDescent="0.25">
      <c r="A97" s="104"/>
      <c r="B97" s="108"/>
      <c r="C97" s="104"/>
      <c r="D97" s="107"/>
      <c r="E97" s="102"/>
      <c r="F97" s="101"/>
      <c r="G97" s="27"/>
    </row>
    <row r="98" spans="1:7" ht="409.5" customHeight="1" x14ac:dyDescent="0.25">
      <c r="A98" s="104"/>
      <c r="B98" s="125"/>
      <c r="C98" s="126"/>
      <c r="D98" s="107"/>
      <c r="E98" s="102"/>
      <c r="F98" s="101"/>
      <c r="G98" s="27"/>
    </row>
    <row r="99" spans="1:7" ht="33" customHeight="1" x14ac:dyDescent="0.25">
      <c r="A99" s="123"/>
      <c r="B99" s="122"/>
      <c r="C99" s="127"/>
      <c r="D99" s="107"/>
      <c r="E99" s="101"/>
      <c r="F99" s="101"/>
      <c r="G99" s="27"/>
    </row>
    <row r="100" spans="1:7" ht="21.75" customHeight="1" x14ac:dyDescent="0.25">
      <c r="A100" s="104"/>
      <c r="B100" s="107"/>
      <c r="C100" s="127"/>
      <c r="D100" s="107"/>
      <c r="E100" s="102"/>
      <c r="F100" s="101"/>
      <c r="G100" s="27"/>
    </row>
    <row r="101" spans="1:7" ht="23.25" customHeight="1" x14ac:dyDescent="0.25">
      <c r="A101" s="104"/>
      <c r="B101" s="107"/>
      <c r="C101" s="127"/>
      <c r="D101" s="107"/>
      <c r="E101" s="102"/>
      <c r="F101" s="101"/>
      <c r="G101" s="27"/>
    </row>
    <row r="102" spans="1:7" ht="21" customHeight="1" x14ac:dyDescent="0.25">
      <c r="A102" s="104"/>
      <c r="B102" s="107"/>
      <c r="C102" s="127"/>
      <c r="D102" s="107"/>
      <c r="E102" s="102"/>
      <c r="F102" s="101"/>
      <c r="G102" s="27"/>
    </row>
    <row r="103" spans="1:7" ht="21" customHeight="1" x14ac:dyDescent="0.25">
      <c r="A103" s="104"/>
      <c r="B103" s="107"/>
      <c r="C103" s="127"/>
      <c r="D103" s="107"/>
      <c r="E103" s="102"/>
      <c r="F103" s="101"/>
      <c r="G103" s="27"/>
    </row>
    <row r="104" spans="1:7" ht="20.25" customHeight="1" x14ac:dyDescent="0.25">
      <c r="A104" s="104"/>
      <c r="B104" s="107"/>
      <c r="C104" s="127"/>
      <c r="D104" s="107"/>
      <c r="E104" s="102"/>
      <c r="F104" s="101"/>
      <c r="G104" s="27"/>
    </row>
    <row r="105" spans="1:7" ht="24" customHeight="1" x14ac:dyDescent="0.25">
      <c r="A105" s="104"/>
      <c r="B105" s="107"/>
      <c r="C105" s="127"/>
      <c r="D105" s="107"/>
      <c r="E105" s="102"/>
      <c r="F105" s="101"/>
      <c r="G105" s="27"/>
    </row>
    <row r="106" spans="1:7" ht="29.25" customHeight="1" x14ac:dyDescent="0.25">
      <c r="A106" s="104"/>
      <c r="B106" s="108"/>
      <c r="C106" s="104"/>
      <c r="D106" s="107"/>
      <c r="E106" s="102"/>
      <c r="F106" s="101"/>
      <c r="G106" s="27"/>
    </row>
    <row r="107" spans="1:7" ht="409.5" customHeight="1" x14ac:dyDescent="0.3">
      <c r="A107" s="104"/>
      <c r="B107" s="124"/>
      <c r="C107" s="126"/>
      <c r="D107" s="110"/>
      <c r="E107" s="102"/>
      <c r="F107" s="101"/>
      <c r="G107" s="27"/>
    </row>
    <row r="108" spans="1:7" ht="21.75" customHeight="1" x14ac:dyDescent="0.25">
      <c r="A108" s="104"/>
      <c r="B108" s="107"/>
      <c r="C108" s="128"/>
      <c r="D108" s="107"/>
      <c r="E108" s="102"/>
      <c r="F108" s="101"/>
      <c r="G108" s="27"/>
    </row>
    <row r="109" spans="1:7" ht="21.75" customHeight="1" x14ac:dyDescent="0.25">
      <c r="A109" s="104"/>
      <c r="B109" s="107"/>
      <c r="C109" s="128"/>
      <c r="D109" s="107"/>
      <c r="E109" s="102"/>
      <c r="F109" s="101"/>
      <c r="G109" s="27"/>
    </row>
    <row r="110" spans="1:7" ht="21.75" customHeight="1" x14ac:dyDescent="0.25">
      <c r="A110" s="104"/>
      <c r="B110" s="107"/>
      <c r="C110" s="128"/>
      <c r="D110" s="107"/>
      <c r="E110" s="102"/>
      <c r="F110" s="101"/>
      <c r="G110" s="27"/>
    </row>
    <row r="111" spans="1:7" ht="17.25" customHeight="1" x14ac:dyDescent="0.3">
      <c r="A111" s="104"/>
      <c r="B111" s="195"/>
      <c r="C111" s="195"/>
      <c r="D111" s="107"/>
      <c r="E111" s="102"/>
      <c r="F111" s="101"/>
      <c r="G111" s="27"/>
    </row>
    <row r="112" spans="1:7" ht="227.25" customHeight="1" x14ac:dyDescent="0.3">
      <c r="A112" s="104"/>
      <c r="B112" s="124"/>
      <c r="C112" s="127"/>
      <c r="D112" s="107"/>
      <c r="E112" s="101"/>
      <c r="F112" s="101"/>
      <c r="G112" s="27"/>
    </row>
    <row r="113" spans="1:7" ht="19.5" customHeight="1" x14ac:dyDescent="0.3">
      <c r="A113" s="104"/>
      <c r="B113" s="129"/>
      <c r="C113" s="127"/>
      <c r="D113" s="107"/>
      <c r="E113" s="101"/>
      <c r="F113" s="101"/>
      <c r="G113" s="27"/>
    </row>
    <row r="114" spans="1:7" ht="204" customHeight="1" x14ac:dyDescent="0.3">
      <c r="A114" s="104"/>
      <c r="B114" s="124"/>
      <c r="C114" s="196"/>
      <c r="D114" s="107"/>
      <c r="E114" s="101"/>
      <c r="F114" s="101"/>
      <c r="G114" s="27"/>
    </row>
    <row r="115" spans="1:7" ht="23.25" customHeight="1" x14ac:dyDescent="0.25">
      <c r="A115" s="104"/>
      <c r="B115" s="110"/>
      <c r="C115" s="196"/>
      <c r="D115" s="107"/>
      <c r="E115" s="101"/>
      <c r="F115" s="101"/>
      <c r="G115" s="27"/>
    </row>
    <row r="116" spans="1:7" ht="23.25" customHeight="1" x14ac:dyDescent="0.25">
      <c r="A116" s="104"/>
      <c r="B116" s="110"/>
      <c r="C116" s="196"/>
      <c r="D116" s="107"/>
      <c r="E116" s="101"/>
      <c r="F116" s="101"/>
      <c r="G116" s="27"/>
    </row>
    <row r="117" spans="1:7" ht="23.25" customHeight="1" x14ac:dyDescent="0.25">
      <c r="A117" s="104"/>
      <c r="B117" s="110"/>
      <c r="C117" s="196"/>
      <c r="D117" s="107"/>
      <c r="E117" s="101"/>
      <c r="F117" s="101"/>
      <c r="G117" s="27"/>
    </row>
    <row r="118" spans="1:7" ht="23.25" customHeight="1" x14ac:dyDescent="0.25">
      <c r="A118" s="104"/>
      <c r="B118" s="110"/>
      <c r="C118" s="196"/>
      <c r="D118" s="107"/>
      <c r="E118" s="101"/>
      <c r="F118" s="101"/>
      <c r="G118" s="27"/>
    </row>
    <row r="119" spans="1:7" ht="19.5" customHeight="1" x14ac:dyDescent="0.3">
      <c r="A119" s="104"/>
      <c r="B119" s="195"/>
      <c r="C119" s="195"/>
      <c r="D119" s="107"/>
      <c r="E119" s="101"/>
      <c r="F119" s="101"/>
      <c r="G119" s="27"/>
    </row>
    <row r="120" spans="1:7" ht="19.5" customHeight="1" x14ac:dyDescent="0.25">
      <c r="A120" s="104"/>
      <c r="B120" s="195"/>
      <c r="C120" s="130"/>
      <c r="D120" s="107"/>
      <c r="E120" s="101"/>
      <c r="F120" s="101"/>
      <c r="G120" s="27"/>
    </row>
    <row r="121" spans="1:7" ht="19.5" customHeight="1" x14ac:dyDescent="0.25">
      <c r="A121" s="104"/>
      <c r="B121" s="195"/>
      <c r="C121" s="130"/>
      <c r="D121" s="107"/>
      <c r="E121" s="101"/>
      <c r="F121" s="101"/>
      <c r="G121" s="27"/>
    </row>
    <row r="122" spans="1:7" ht="19.5" customHeight="1" x14ac:dyDescent="0.25">
      <c r="A122" s="104"/>
      <c r="B122" s="195"/>
      <c r="C122" s="130"/>
      <c r="D122" s="107"/>
      <c r="E122" s="101"/>
      <c r="F122" s="101"/>
      <c r="G122" s="27"/>
    </row>
    <row r="123" spans="1:7" ht="19.5" customHeight="1" x14ac:dyDescent="0.25">
      <c r="A123" s="104"/>
      <c r="B123" s="195"/>
      <c r="C123" s="130"/>
      <c r="D123" s="107"/>
      <c r="E123" s="101"/>
      <c r="F123" s="101"/>
      <c r="G123" s="27"/>
    </row>
    <row r="124" spans="1:7" ht="19.5" customHeight="1" x14ac:dyDescent="0.25">
      <c r="A124" s="104"/>
      <c r="B124" s="195"/>
      <c r="C124" s="130"/>
      <c r="D124" s="107"/>
      <c r="E124" s="101"/>
      <c r="F124" s="101"/>
      <c r="G124" s="27"/>
    </row>
    <row r="125" spans="1:7" ht="19.5" customHeight="1" x14ac:dyDescent="0.25">
      <c r="A125" s="104"/>
      <c r="B125" s="195"/>
      <c r="C125" s="130"/>
      <c r="D125" s="107"/>
      <c r="E125" s="101"/>
      <c r="F125" s="101"/>
      <c r="G125" s="27"/>
    </row>
    <row r="126" spans="1:7" ht="19.5" customHeight="1" x14ac:dyDescent="0.25">
      <c r="A126" s="104"/>
      <c r="B126" s="195"/>
      <c r="C126" s="130"/>
      <c r="D126" s="107"/>
      <c r="E126" s="101"/>
      <c r="F126" s="101"/>
      <c r="G126" s="27"/>
    </row>
    <row r="127" spans="1:7" ht="19.5" customHeight="1" x14ac:dyDescent="0.25">
      <c r="A127" s="104"/>
      <c r="B127" s="195"/>
      <c r="C127" s="130"/>
      <c r="D127" s="107"/>
      <c r="E127" s="101"/>
      <c r="F127" s="101"/>
      <c r="G127" s="27"/>
    </row>
    <row r="128" spans="1:7" ht="19.5" customHeight="1" x14ac:dyDescent="0.25">
      <c r="A128" s="104"/>
      <c r="B128" s="195"/>
      <c r="C128" s="130"/>
      <c r="D128" s="107"/>
      <c r="E128" s="101"/>
      <c r="F128" s="101"/>
      <c r="G128" s="27"/>
    </row>
    <row r="129" spans="1:7" ht="19.5" customHeight="1" x14ac:dyDescent="0.25">
      <c r="A129" s="104"/>
      <c r="B129" s="195"/>
      <c r="C129" s="130"/>
      <c r="D129" s="107"/>
      <c r="E129" s="101"/>
      <c r="F129" s="101"/>
      <c r="G129" s="27"/>
    </row>
    <row r="130" spans="1:7" ht="19.5" customHeight="1" x14ac:dyDescent="0.25">
      <c r="A130" s="104"/>
      <c r="B130" s="195"/>
      <c r="C130" s="130"/>
      <c r="D130" s="107"/>
      <c r="E130" s="101"/>
      <c r="F130" s="101"/>
      <c r="G130" s="27"/>
    </row>
    <row r="131" spans="1:7" ht="18.75" customHeight="1" x14ac:dyDescent="0.25">
      <c r="A131" s="104"/>
      <c r="B131" s="195"/>
      <c r="C131" s="130"/>
      <c r="D131" s="107"/>
      <c r="E131" s="101"/>
      <c r="F131" s="101"/>
      <c r="G131" s="27"/>
    </row>
    <row r="132" spans="1:7" ht="18.75" customHeight="1" x14ac:dyDescent="0.3">
      <c r="A132" s="195"/>
      <c r="B132" s="195"/>
      <c r="C132" s="195"/>
      <c r="D132" s="195"/>
      <c r="E132" s="195"/>
      <c r="F132" s="195"/>
      <c r="G132" s="27"/>
    </row>
    <row r="133" spans="1:7" ht="18.75" customHeight="1" x14ac:dyDescent="0.25">
      <c r="A133" s="104"/>
      <c r="B133" s="186"/>
      <c r="C133" s="130"/>
      <c r="D133" s="107"/>
      <c r="E133" s="101"/>
      <c r="F133" s="101"/>
      <c r="G133" s="27"/>
    </row>
    <row r="134" spans="1:7" ht="18.75" customHeight="1" x14ac:dyDescent="0.25">
      <c r="A134" s="104"/>
      <c r="B134" s="186"/>
      <c r="C134" s="130"/>
      <c r="D134" s="107"/>
      <c r="E134" s="101"/>
      <c r="F134" s="101"/>
      <c r="G134" s="27"/>
    </row>
    <row r="135" spans="1:7" ht="18.75" customHeight="1" x14ac:dyDescent="0.25">
      <c r="A135" s="104"/>
      <c r="B135" s="186"/>
      <c r="C135" s="130"/>
      <c r="D135" s="107"/>
      <c r="E135" s="101"/>
      <c r="F135" s="101"/>
      <c r="G135" s="27"/>
    </row>
    <row r="136" spans="1:7" ht="18.75" customHeight="1" x14ac:dyDescent="0.25">
      <c r="A136" s="104"/>
      <c r="B136" s="186"/>
      <c r="C136" s="130"/>
      <c r="D136" s="107"/>
      <c r="E136" s="101"/>
      <c r="F136" s="101"/>
      <c r="G136" s="27"/>
    </row>
    <row r="137" spans="1:7" ht="18.75" customHeight="1" x14ac:dyDescent="0.25">
      <c r="A137" s="104"/>
      <c r="B137" s="186"/>
      <c r="C137" s="130"/>
      <c r="D137" s="107"/>
      <c r="E137" s="101"/>
      <c r="F137" s="101"/>
      <c r="G137" s="27"/>
    </row>
    <row r="138" spans="1:7" ht="18.75" customHeight="1" x14ac:dyDescent="0.25">
      <c r="A138" s="104"/>
      <c r="B138" s="186"/>
      <c r="C138" s="130"/>
      <c r="D138" s="107"/>
      <c r="E138" s="101"/>
      <c r="F138" s="101"/>
      <c r="G138" s="27"/>
    </row>
    <row r="139" spans="1:7" ht="18.75" customHeight="1" x14ac:dyDescent="0.25">
      <c r="A139" s="104"/>
      <c r="B139" s="186"/>
      <c r="C139" s="130"/>
      <c r="D139" s="107"/>
      <c r="E139" s="101"/>
      <c r="F139" s="101"/>
      <c r="G139" s="27"/>
    </row>
    <row r="140" spans="1:7" ht="18.75" customHeight="1" x14ac:dyDescent="0.25">
      <c r="A140" s="104"/>
      <c r="B140" s="186"/>
      <c r="C140" s="130"/>
      <c r="D140" s="107"/>
      <c r="E140" s="101"/>
      <c r="F140" s="101"/>
      <c r="G140" s="27"/>
    </row>
    <row r="141" spans="1:7" ht="18.75" customHeight="1" x14ac:dyDescent="0.25">
      <c r="A141" s="104"/>
      <c r="B141" s="186"/>
      <c r="C141" s="130"/>
      <c r="D141" s="107"/>
      <c r="E141" s="101"/>
      <c r="F141" s="101"/>
      <c r="G141" s="27"/>
    </row>
    <row r="142" spans="1:7" ht="18.75" customHeight="1" x14ac:dyDescent="0.25">
      <c r="A142" s="104"/>
      <c r="B142" s="186"/>
      <c r="C142" s="130"/>
      <c r="D142" s="107"/>
      <c r="E142" s="101"/>
      <c r="F142" s="101"/>
      <c r="G142" s="27"/>
    </row>
    <row r="143" spans="1:7" ht="18.75" customHeight="1" x14ac:dyDescent="0.25">
      <c r="A143" s="104"/>
      <c r="B143" s="186"/>
      <c r="C143" s="130"/>
      <c r="D143" s="107"/>
      <c r="E143" s="101"/>
      <c r="F143" s="101"/>
      <c r="G143" s="27"/>
    </row>
    <row r="144" spans="1:7" ht="17.25" customHeight="1" x14ac:dyDescent="0.25">
      <c r="A144" s="104"/>
      <c r="B144" s="186"/>
      <c r="C144" s="130"/>
      <c r="D144" s="107"/>
      <c r="E144" s="101"/>
      <c r="F144" s="101"/>
      <c r="G144" s="27"/>
    </row>
    <row r="145" spans="1:7" ht="17.25" customHeight="1" x14ac:dyDescent="0.3">
      <c r="A145" s="197"/>
      <c r="B145" s="197"/>
      <c r="C145" s="197"/>
      <c r="D145" s="197"/>
      <c r="E145" s="197"/>
      <c r="F145" s="197"/>
      <c r="G145" s="27"/>
    </row>
    <row r="146" spans="1:7" ht="17.25" customHeight="1" x14ac:dyDescent="0.25">
      <c r="A146" s="198"/>
      <c r="B146" s="198"/>
      <c r="C146" s="198"/>
      <c r="D146" s="198"/>
      <c r="E146" s="198"/>
      <c r="F146" s="198"/>
      <c r="G146" s="27"/>
    </row>
    <row r="147" spans="1:7" ht="17.25" customHeight="1" x14ac:dyDescent="0.25">
      <c r="A147" s="104"/>
      <c r="B147" s="108"/>
      <c r="C147" s="104"/>
      <c r="D147" s="107"/>
      <c r="E147" s="107"/>
      <c r="F147" s="107"/>
      <c r="G147" s="27"/>
    </row>
    <row r="148" spans="1:7" ht="17.25" customHeight="1" x14ac:dyDescent="0.25">
      <c r="A148" s="104"/>
      <c r="B148" s="119"/>
      <c r="C148" s="131"/>
      <c r="D148" s="106"/>
      <c r="E148" s="101"/>
      <c r="F148" s="132"/>
      <c r="G148" s="27"/>
    </row>
    <row r="149" spans="1:7" ht="17.25" customHeight="1" x14ac:dyDescent="0.25">
      <c r="A149" s="104"/>
      <c r="B149" s="119"/>
      <c r="C149" s="131"/>
      <c r="D149" s="106"/>
      <c r="E149" s="101"/>
      <c r="F149" s="132"/>
      <c r="G149" s="27"/>
    </row>
    <row r="150" spans="1:7" ht="17.25" customHeight="1" x14ac:dyDescent="0.25">
      <c r="A150" s="104"/>
      <c r="B150" s="119"/>
      <c r="C150" s="131"/>
      <c r="D150" s="106"/>
      <c r="E150" s="101"/>
      <c r="F150" s="132"/>
      <c r="G150" s="27"/>
    </row>
    <row r="151" spans="1:7" ht="17.25" customHeight="1" x14ac:dyDescent="0.25">
      <c r="A151" s="104"/>
      <c r="B151" s="119"/>
      <c r="C151" s="131"/>
      <c r="D151" s="106"/>
      <c r="E151" s="101"/>
      <c r="F151" s="132"/>
      <c r="G151" s="27"/>
    </row>
    <row r="152" spans="1:7" ht="17.25" customHeight="1" x14ac:dyDescent="0.25">
      <c r="A152" s="104"/>
      <c r="B152" s="119"/>
      <c r="C152" s="131"/>
      <c r="D152" s="106"/>
      <c r="E152" s="101"/>
      <c r="F152" s="132"/>
      <c r="G152" s="27"/>
    </row>
    <row r="153" spans="1:7" ht="17.25" customHeight="1" x14ac:dyDescent="0.25">
      <c r="A153" s="104"/>
      <c r="B153" s="119"/>
      <c r="C153" s="131"/>
      <c r="D153" s="106"/>
      <c r="E153" s="101"/>
      <c r="F153" s="132"/>
      <c r="G153" s="27"/>
    </row>
    <row r="154" spans="1:7" x14ac:dyDescent="0.25">
      <c r="A154" s="104"/>
      <c r="B154" s="119"/>
      <c r="C154" s="131"/>
      <c r="D154" s="106"/>
      <c r="E154" s="101"/>
      <c r="F154" s="132"/>
      <c r="G154" s="27"/>
    </row>
    <row r="155" spans="1:7" x14ac:dyDescent="0.25">
      <c r="A155" s="104"/>
      <c r="B155" s="102"/>
      <c r="C155" s="131"/>
      <c r="D155" s="106"/>
      <c r="E155" s="101"/>
      <c r="F155" s="132"/>
      <c r="G155" s="27"/>
    </row>
    <row r="156" spans="1:7" x14ac:dyDescent="0.25">
      <c r="A156" s="104"/>
      <c r="B156" s="119"/>
      <c r="C156" s="131"/>
      <c r="D156" s="106"/>
      <c r="E156" s="101"/>
      <c r="F156" s="132"/>
      <c r="G156" s="27"/>
    </row>
    <row r="157" spans="1:7" x14ac:dyDescent="0.25">
      <c r="A157" s="104"/>
      <c r="B157" s="119"/>
      <c r="C157" s="131"/>
      <c r="D157" s="106"/>
      <c r="E157" s="101"/>
      <c r="F157" s="132"/>
      <c r="G157" s="27"/>
    </row>
    <row r="158" spans="1:7" x14ac:dyDescent="0.25">
      <c r="A158" s="104"/>
      <c r="B158" s="119"/>
      <c r="C158" s="131"/>
      <c r="D158" s="106"/>
      <c r="E158" s="101"/>
      <c r="F158" s="132"/>
      <c r="G158" s="27"/>
    </row>
    <row r="159" spans="1:7" x14ac:dyDescent="0.25">
      <c r="A159" s="104"/>
      <c r="B159" s="119"/>
      <c r="C159" s="131"/>
      <c r="D159" s="106"/>
      <c r="E159" s="101"/>
      <c r="F159" s="132"/>
      <c r="G159" s="27"/>
    </row>
    <row r="160" spans="1:7" x14ac:dyDescent="0.25">
      <c r="A160" s="104"/>
      <c r="B160" s="119"/>
      <c r="C160" s="131"/>
      <c r="D160" s="106"/>
      <c r="E160" s="101"/>
      <c r="F160" s="132"/>
      <c r="G160" s="27"/>
    </row>
    <row r="161" spans="1:7" ht="17.25" customHeight="1" x14ac:dyDescent="0.25">
      <c r="A161" s="104"/>
      <c r="B161" s="119"/>
      <c r="C161" s="131"/>
      <c r="D161" s="106"/>
      <c r="E161" s="101"/>
      <c r="F161" s="132"/>
      <c r="G161" s="27"/>
    </row>
    <row r="162" spans="1:7" ht="17.25" customHeight="1" x14ac:dyDescent="0.25">
      <c r="A162" s="104"/>
      <c r="B162" s="119"/>
      <c r="C162" s="131"/>
      <c r="D162" s="106"/>
      <c r="E162" s="101"/>
      <c r="F162" s="132"/>
      <c r="G162" s="27"/>
    </row>
    <row r="163" spans="1:7" ht="17.25" customHeight="1" x14ac:dyDescent="0.25">
      <c r="A163" s="104"/>
      <c r="B163" s="119"/>
      <c r="C163" s="131"/>
      <c r="D163" s="106"/>
      <c r="E163" s="101"/>
      <c r="F163" s="132"/>
      <c r="G163" s="27"/>
    </row>
    <row r="164" spans="1:7" ht="17.25" customHeight="1" x14ac:dyDescent="0.25">
      <c r="A164" s="104"/>
      <c r="B164" s="119"/>
      <c r="C164" s="131"/>
      <c r="D164" s="106"/>
      <c r="E164" s="101"/>
      <c r="F164" s="132"/>
      <c r="G164" s="27"/>
    </row>
    <row r="165" spans="1:7" ht="17.25" customHeight="1" x14ac:dyDescent="0.25">
      <c r="A165" s="104"/>
      <c r="B165" s="119"/>
      <c r="C165" s="131"/>
      <c r="D165" s="106"/>
      <c r="E165" s="101"/>
      <c r="F165" s="132"/>
      <c r="G165" s="27"/>
    </row>
    <row r="166" spans="1:7" ht="17.25" customHeight="1" x14ac:dyDescent="0.25">
      <c r="A166" s="104"/>
      <c r="B166" s="119"/>
      <c r="C166" s="131"/>
      <c r="D166" s="106"/>
      <c r="E166" s="101"/>
      <c r="F166" s="132"/>
      <c r="G166" s="27"/>
    </row>
    <row r="167" spans="1:7" ht="17.25" customHeight="1" x14ac:dyDescent="0.25">
      <c r="A167" s="104"/>
      <c r="B167" s="119"/>
      <c r="C167" s="131"/>
      <c r="D167" s="107"/>
      <c r="E167" s="101"/>
      <c r="F167" s="101"/>
      <c r="G167" s="27"/>
    </row>
    <row r="168" spans="1:7" x14ac:dyDescent="0.25">
      <c r="A168" s="104"/>
      <c r="B168" s="119"/>
      <c r="C168" s="131"/>
      <c r="D168" s="107"/>
      <c r="E168" s="101"/>
      <c r="F168" s="101"/>
      <c r="G168" s="27"/>
    </row>
    <row r="169" spans="1:7" ht="36" customHeight="1" x14ac:dyDescent="0.25">
      <c r="A169" s="104"/>
      <c r="B169" s="108"/>
      <c r="C169" s="130"/>
      <c r="D169" s="107"/>
      <c r="E169" s="102"/>
      <c r="F169" s="101"/>
    </row>
    <row r="170" spans="1:7" ht="18.75" x14ac:dyDescent="0.25">
      <c r="A170" s="104"/>
      <c r="B170" s="108"/>
      <c r="C170" s="104"/>
      <c r="D170" s="107"/>
      <c r="E170" s="107"/>
      <c r="F170" s="107"/>
    </row>
    <row r="171" spans="1:7" ht="18.75" customHeight="1" x14ac:dyDescent="0.25">
      <c r="A171" s="113"/>
      <c r="B171" s="183"/>
      <c r="C171" s="133"/>
      <c r="D171" s="184"/>
      <c r="E171" s="185"/>
      <c r="F171" s="185"/>
    </row>
    <row r="172" spans="1:7" ht="140.25" customHeight="1" x14ac:dyDescent="0.25">
      <c r="A172" s="113"/>
      <c r="B172" s="183"/>
      <c r="C172" s="134"/>
      <c r="D172" s="184"/>
      <c r="E172" s="185"/>
      <c r="F172" s="185"/>
    </row>
    <row r="173" spans="1:7" ht="18.75" customHeight="1" x14ac:dyDescent="0.25">
      <c r="A173" s="185"/>
      <c r="B173" s="186"/>
      <c r="C173" s="134"/>
      <c r="D173" s="184"/>
      <c r="E173" s="185"/>
      <c r="F173" s="185"/>
    </row>
    <row r="174" spans="1:7" ht="148.5" customHeight="1" x14ac:dyDescent="0.25">
      <c r="A174" s="185"/>
      <c r="B174" s="186"/>
      <c r="C174" s="110"/>
      <c r="D174" s="184"/>
      <c r="E174" s="185"/>
      <c r="F174" s="185"/>
    </row>
    <row r="175" spans="1:7" ht="20.25" customHeight="1" x14ac:dyDescent="0.25">
      <c r="A175" s="104"/>
      <c r="B175" s="108"/>
      <c r="C175" s="104"/>
      <c r="D175" s="107"/>
      <c r="E175" s="119"/>
      <c r="F175" s="101"/>
    </row>
    <row r="176" spans="1:7" ht="214.5" customHeight="1" x14ac:dyDescent="0.25">
      <c r="A176" s="102"/>
      <c r="B176" s="102"/>
      <c r="C176" s="110"/>
      <c r="D176" s="107"/>
      <c r="E176" s="107"/>
      <c r="F176" s="107"/>
    </row>
    <row r="177" spans="1:6" ht="20.25" customHeight="1" x14ac:dyDescent="0.25">
      <c r="A177" s="101"/>
      <c r="B177" s="119"/>
      <c r="C177" s="110"/>
      <c r="D177" s="107"/>
      <c r="E177" s="101"/>
      <c r="F177" s="101"/>
    </row>
    <row r="178" spans="1:6" ht="19.5" customHeight="1" x14ac:dyDescent="0.25">
      <c r="A178" s="101"/>
      <c r="B178" s="119"/>
      <c r="C178" s="110"/>
      <c r="D178" s="107"/>
      <c r="E178" s="101"/>
      <c r="F178" s="101"/>
    </row>
    <row r="179" spans="1:6" ht="399.75" customHeight="1" x14ac:dyDescent="0.25">
      <c r="A179" s="102"/>
      <c r="B179" s="102"/>
      <c r="C179" s="135"/>
      <c r="D179" s="136"/>
      <c r="E179" s="101"/>
      <c r="F179" s="101"/>
    </row>
    <row r="180" spans="1:6" ht="23.25" customHeight="1" x14ac:dyDescent="0.25">
      <c r="A180" s="104"/>
      <c r="B180" s="108"/>
      <c r="C180" s="104"/>
      <c r="D180" s="107"/>
      <c r="E180" s="119"/>
      <c r="F180" s="101"/>
    </row>
    <row r="181" spans="1:6" ht="139.5" customHeight="1" x14ac:dyDescent="0.25">
      <c r="A181" s="102"/>
      <c r="B181" s="102"/>
      <c r="C181" s="110"/>
      <c r="D181" s="107"/>
      <c r="E181" s="107"/>
      <c r="F181" s="107"/>
    </row>
    <row r="182" spans="1:6" ht="21.75" customHeight="1" x14ac:dyDescent="0.25">
      <c r="A182" s="104"/>
      <c r="B182" s="108"/>
      <c r="C182" s="104"/>
      <c r="D182" s="107"/>
      <c r="E182" s="102"/>
      <c r="F182" s="101"/>
    </row>
    <row r="183" spans="1:6" ht="21.75" customHeight="1" x14ac:dyDescent="0.25">
      <c r="A183" s="104"/>
      <c r="B183" s="108"/>
      <c r="C183" s="104"/>
      <c r="D183" s="107"/>
      <c r="E183" s="107"/>
      <c r="F183" s="107"/>
    </row>
    <row r="184" spans="1:6" ht="284.25" customHeight="1" x14ac:dyDescent="0.25">
      <c r="A184" s="102"/>
      <c r="B184" s="102"/>
      <c r="C184" s="110"/>
      <c r="D184" s="101"/>
      <c r="E184" s="101"/>
      <c r="F184" s="101"/>
    </row>
    <row r="185" spans="1:6" ht="21.75" customHeight="1" x14ac:dyDescent="0.25">
      <c r="A185" s="102"/>
      <c r="B185" s="107"/>
      <c r="C185" s="102"/>
      <c r="D185" s="107"/>
      <c r="E185" s="101"/>
      <c r="F185" s="101"/>
    </row>
    <row r="186" spans="1:6" ht="21.75" customHeight="1" x14ac:dyDescent="0.25">
      <c r="A186" s="102"/>
      <c r="B186" s="107"/>
      <c r="C186" s="101"/>
      <c r="D186" s="107"/>
      <c r="E186" s="101"/>
      <c r="F186" s="101"/>
    </row>
    <row r="187" spans="1:6" ht="21.75" customHeight="1" x14ac:dyDescent="0.25">
      <c r="A187" s="102"/>
      <c r="B187" s="107"/>
      <c r="C187" s="101"/>
      <c r="D187" s="107"/>
      <c r="E187" s="101"/>
      <c r="F187" s="101"/>
    </row>
    <row r="188" spans="1:6" ht="20.25" customHeight="1" x14ac:dyDescent="0.25">
      <c r="A188" s="102"/>
      <c r="B188" s="107"/>
      <c r="C188" s="101"/>
      <c r="D188" s="107"/>
      <c r="E188" s="101"/>
      <c r="F188" s="101"/>
    </row>
    <row r="189" spans="1:6" ht="16.5" customHeight="1" x14ac:dyDescent="0.25">
      <c r="A189" s="102"/>
      <c r="B189" s="107"/>
      <c r="C189" s="101"/>
      <c r="D189" s="107"/>
      <c r="E189" s="101"/>
      <c r="F189" s="101"/>
    </row>
    <row r="190" spans="1:6" ht="19.5" customHeight="1" x14ac:dyDescent="0.25">
      <c r="A190" s="102"/>
      <c r="B190" s="107"/>
      <c r="C190" s="101"/>
      <c r="D190" s="107"/>
      <c r="E190" s="101"/>
      <c r="F190" s="101"/>
    </row>
    <row r="191" spans="1:6" ht="24.75" customHeight="1" x14ac:dyDescent="0.25">
      <c r="A191" s="102"/>
      <c r="B191" s="107"/>
      <c r="C191" s="101"/>
      <c r="D191" s="107"/>
      <c r="E191" s="101"/>
      <c r="F191" s="101"/>
    </row>
    <row r="192" spans="1:6" ht="18.75" x14ac:dyDescent="0.25">
      <c r="A192" s="104"/>
      <c r="B192" s="108"/>
      <c r="C192" s="114"/>
      <c r="D192" s="107"/>
      <c r="E192" s="102"/>
      <c r="F192" s="101"/>
    </row>
    <row r="193" spans="1:6" ht="260.25" customHeight="1" x14ac:dyDescent="0.25">
      <c r="A193" s="102"/>
      <c r="B193" s="102"/>
      <c r="C193" s="110"/>
      <c r="D193" s="101"/>
      <c r="E193" s="101"/>
      <c r="F193" s="101"/>
    </row>
    <row r="194" spans="1:6" ht="15.75" x14ac:dyDescent="0.25">
      <c r="A194" s="102"/>
      <c r="B194" s="137"/>
      <c r="C194" s="138"/>
      <c r="D194" s="101"/>
      <c r="E194" s="101"/>
      <c r="F194" s="101"/>
    </row>
    <row r="195" spans="1:6" ht="15.75" x14ac:dyDescent="0.25">
      <c r="A195" s="102"/>
      <c r="B195" s="137"/>
      <c r="C195" s="138"/>
      <c r="D195" s="101"/>
      <c r="E195" s="101"/>
      <c r="F195" s="101"/>
    </row>
    <row r="196" spans="1:6" ht="18.75" x14ac:dyDescent="0.25">
      <c r="A196" s="104"/>
      <c r="B196" s="108"/>
      <c r="C196" s="114"/>
      <c r="D196" s="107"/>
      <c r="E196" s="102"/>
      <c r="F196" s="101"/>
    </row>
    <row r="197" spans="1:6" ht="409.5" customHeight="1" x14ac:dyDescent="0.25">
      <c r="A197" s="102"/>
      <c r="B197" s="102"/>
      <c r="C197" s="110"/>
      <c r="D197" s="136"/>
      <c r="E197" s="101"/>
      <c r="F197" s="101"/>
    </row>
    <row r="198" spans="1:6" ht="396.75" customHeight="1" x14ac:dyDescent="0.25">
      <c r="A198" s="102"/>
      <c r="B198" s="102"/>
      <c r="C198" s="110"/>
      <c r="D198" s="136"/>
      <c r="E198" s="101"/>
      <c r="F198" s="101"/>
    </row>
    <row r="199" spans="1:6" ht="396.75" customHeight="1" x14ac:dyDescent="0.25">
      <c r="A199" s="102"/>
      <c r="B199" s="102"/>
      <c r="C199" s="110"/>
      <c r="D199" s="136"/>
      <c r="E199" s="101"/>
      <c r="F199" s="101"/>
    </row>
    <row r="200" spans="1:6" ht="396.75" customHeight="1" x14ac:dyDescent="0.25">
      <c r="A200" s="102"/>
      <c r="B200" s="102"/>
      <c r="C200" s="110"/>
      <c r="D200" s="136"/>
      <c r="E200" s="101"/>
      <c r="F200" s="101"/>
    </row>
    <row r="201" spans="1:6" ht="396.75" customHeight="1" x14ac:dyDescent="0.25">
      <c r="A201" s="102"/>
      <c r="B201" s="102"/>
      <c r="C201" s="110"/>
      <c r="D201" s="136"/>
      <c r="E201" s="101"/>
      <c r="F201" s="101"/>
    </row>
    <row r="202" spans="1:6" ht="396.75" customHeight="1" x14ac:dyDescent="0.25">
      <c r="A202" s="102"/>
      <c r="B202" s="102"/>
      <c r="C202" s="110"/>
      <c r="D202" s="136"/>
      <c r="E202" s="101"/>
      <c r="F202" s="101"/>
    </row>
    <row r="203" spans="1:6" ht="18.75" x14ac:dyDescent="0.25">
      <c r="A203" s="108"/>
      <c r="B203" s="108"/>
      <c r="C203" s="114"/>
      <c r="D203" s="108"/>
      <c r="E203" s="108"/>
      <c r="F203" s="108"/>
    </row>
    <row r="204" spans="1:6" ht="391.5" customHeight="1" x14ac:dyDescent="0.25">
      <c r="A204" s="102"/>
      <c r="B204" s="102"/>
      <c r="C204" s="110"/>
      <c r="D204" s="136"/>
      <c r="E204" s="101"/>
      <c r="F204" s="101"/>
    </row>
    <row r="205" spans="1:6" ht="396.75" customHeight="1" x14ac:dyDescent="0.25">
      <c r="A205" s="102"/>
      <c r="B205" s="102"/>
      <c r="C205" s="110"/>
      <c r="D205" s="136"/>
      <c r="E205" s="101"/>
      <c r="F205" s="101"/>
    </row>
    <row r="206" spans="1:6" ht="409.5" customHeight="1" x14ac:dyDescent="0.25">
      <c r="A206" s="102"/>
      <c r="B206" s="102"/>
      <c r="C206" s="110"/>
      <c r="D206" s="136"/>
      <c r="E206" s="101"/>
      <c r="F206" s="101"/>
    </row>
    <row r="207" spans="1:6" ht="409.5" customHeight="1" x14ac:dyDescent="0.25">
      <c r="A207" s="102"/>
      <c r="B207" s="102"/>
      <c r="C207" s="139"/>
      <c r="D207" s="136"/>
      <c r="E207" s="101"/>
      <c r="F207" s="101"/>
    </row>
    <row r="208" spans="1:6" ht="135.75" customHeight="1" x14ac:dyDescent="0.25">
      <c r="A208" s="186"/>
      <c r="B208" s="186"/>
      <c r="C208" s="140"/>
      <c r="D208" s="136"/>
      <c r="E208" s="101"/>
      <c r="F208" s="101"/>
    </row>
    <row r="209" spans="1:6" ht="134.25" customHeight="1" x14ac:dyDescent="0.25">
      <c r="A209" s="186"/>
      <c r="B209" s="186"/>
      <c r="C209" s="140"/>
      <c r="D209" s="136"/>
      <c r="E209" s="101"/>
      <c r="F209" s="101"/>
    </row>
    <row r="210" spans="1:6" ht="137.25" customHeight="1" x14ac:dyDescent="0.25">
      <c r="A210" s="186"/>
      <c r="B210" s="186"/>
      <c r="C210" s="140"/>
      <c r="D210" s="136"/>
      <c r="E210" s="101"/>
      <c r="F210" s="101"/>
    </row>
    <row r="211" spans="1:6" ht="268.5" customHeight="1" x14ac:dyDescent="0.25">
      <c r="A211" s="119"/>
      <c r="B211" s="119"/>
      <c r="C211" s="140"/>
      <c r="D211" s="136"/>
      <c r="E211" s="101"/>
      <c r="F211" s="101"/>
    </row>
    <row r="212" spans="1:6" ht="237.75" customHeight="1" x14ac:dyDescent="0.25">
      <c r="A212" s="102"/>
      <c r="B212" s="119"/>
      <c r="C212" s="141"/>
      <c r="D212" s="136"/>
      <c r="E212" s="101"/>
      <c r="F212" s="101"/>
    </row>
    <row r="213" spans="1:6" ht="348" customHeight="1" x14ac:dyDescent="0.25">
      <c r="A213" s="102"/>
      <c r="B213" s="119"/>
      <c r="C213" s="142"/>
      <c r="D213" s="136"/>
      <c r="E213" s="101"/>
      <c r="F213" s="101"/>
    </row>
    <row r="214" spans="1:6" ht="235.5" customHeight="1" x14ac:dyDescent="0.25">
      <c r="A214" s="119"/>
      <c r="B214" s="119"/>
      <c r="C214" s="141"/>
      <c r="D214" s="136"/>
      <c r="E214" s="101"/>
      <c r="F214" s="101"/>
    </row>
    <row r="215" spans="1:6" ht="235.5" customHeight="1" x14ac:dyDescent="0.25">
      <c r="A215" s="119"/>
      <c r="B215" s="119"/>
      <c r="C215" s="140"/>
      <c r="D215" s="136"/>
      <c r="E215" s="101"/>
      <c r="F215" s="101"/>
    </row>
    <row r="216" spans="1:6" ht="20.25" x14ac:dyDescent="0.3">
      <c r="A216" s="102"/>
      <c r="B216" s="102"/>
      <c r="C216" s="143"/>
      <c r="D216" s="182"/>
      <c r="E216" s="182"/>
      <c r="F216" s="144"/>
    </row>
    <row r="217" spans="1:6" ht="18.75" x14ac:dyDescent="0.25">
      <c r="A217" s="102"/>
      <c r="B217" s="102"/>
      <c r="C217" s="145"/>
      <c r="D217" s="102"/>
      <c r="E217" s="102"/>
      <c r="F217" s="102"/>
    </row>
    <row r="218" spans="1:6" ht="18.75" x14ac:dyDescent="0.25">
      <c r="B218"/>
      <c r="C218" s="86"/>
    </row>
    <row r="219" spans="1:6" ht="18.75" x14ac:dyDescent="0.25">
      <c r="B219"/>
      <c r="C219" s="85"/>
    </row>
    <row r="220" spans="1:6" x14ac:dyDescent="0.25">
      <c r="B220"/>
      <c r="C220"/>
    </row>
    <row r="221" spans="1:6" x14ac:dyDescent="0.25">
      <c r="B221"/>
      <c r="C221"/>
    </row>
    <row r="222" spans="1:6" x14ac:dyDescent="0.25">
      <c r="B222"/>
      <c r="C222"/>
    </row>
    <row r="223" spans="1:6" x14ac:dyDescent="0.25">
      <c r="B223"/>
      <c r="C223"/>
    </row>
    <row r="224" spans="1:6" x14ac:dyDescent="0.25">
      <c r="B224"/>
      <c r="C224"/>
    </row>
    <row r="225" spans="2:3" x14ac:dyDescent="0.25">
      <c r="B225"/>
      <c r="C225"/>
    </row>
    <row r="226" spans="2:3" x14ac:dyDescent="0.25">
      <c r="B226"/>
      <c r="C226"/>
    </row>
    <row r="227" spans="2:3" x14ac:dyDescent="0.25">
      <c r="B227"/>
      <c r="C227"/>
    </row>
    <row r="228" spans="2:3" x14ac:dyDescent="0.25">
      <c r="B228"/>
      <c r="C228"/>
    </row>
    <row r="229" spans="2:3" x14ac:dyDescent="0.25">
      <c r="B229"/>
      <c r="C229"/>
    </row>
    <row r="230" spans="2:3" x14ac:dyDescent="0.25">
      <c r="B230"/>
      <c r="C230"/>
    </row>
    <row r="231" spans="2:3" x14ac:dyDescent="0.25">
      <c r="B231"/>
      <c r="C231"/>
    </row>
    <row r="232" spans="2:3" x14ac:dyDescent="0.25">
      <c r="B232"/>
      <c r="C232"/>
    </row>
    <row r="233" spans="2:3" x14ac:dyDescent="0.25">
      <c r="B233"/>
      <c r="C233"/>
    </row>
    <row r="234" spans="2:3" x14ac:dyDescent="0.25">
      <c r="B234"/>
      <c r="C234"/>
    </row>
    <row r="235" spans="2:3" x14ac:dyDescent="0.25">
      <c r="B235"/>
      <c r="C235"/>
    </row>
    <row r="236" spans="2:3" x14ac:dyDescent="0.25">
      <c r="B236"/>
      <c r="C236"/>
    </row>
    <row r="237" spans="2:3" x14ac:dyDescent="0.25">
      <c r="B237"/>
      <c r="C237"/>
    </row>
    <row r="238" spans="2:3" x14ac:dyDescent="0.25">
      <c r="B238"/>
      <c r="C238"/>
    </row>
    <row r="239" spans="2:3" x14ac:dyDescent="0.25">
      <c r="B239"/>
      <c r="C239"/>
    </row>
    <row r="240" spans="2:3" x14ac:dyDescent="0.25">
      <c r="B240"/>
      <c r="C240"/>
    </row>
    <row r="241" spans="2:3" x14ac:dyDescent="0.25">
      <c r="B241"/>
      <c r="C241"/>
    </row>
    <row r="242" spans="2:3" x14ac:dyDescent="0.25">
      <c r="B242"/>
      <c r="C242"/>
    </row>
    <row r="243" spans="2:3" x14ac:dyDescent="0.25">
      <c r="B243"/>
      <c r="C243"/>
    </row>
    <row r="244" spans="2:3" x14ac:dyDescent="0.25">
      <c r="B244"/>
      <c r="C244"/>
    </row>
    <row r="245" spans="2:3" x14ac:dyDescent="0.25">
      <c r="B245"/>
      <c r="C245"/>
    </row>
    <row r="246" spans="2:3" x14ac:dyDescent="0.25">
      <c r="B246"/>
      <c r="C246"/>
    </row>
    <row r="247" spans="2:3" x14ac:dyDescent="0.25">
      <c r="B247"/>
      <c r="C247"/>
    </row>
    <row r="248" spans="2:3" x14ac:dyDescent="0.25">
      <c r="B248"/>
      <c r="C248"/>
    </row>
    <row r="249" spans="2:3" x14ac:dyDescent="0.25">
      <c r="B249"/>
      <c r="C249"/>
    </row>
    <row r="250" spans="2:3" x14ac:dyDescent="0.25">
      <c r="B250"/>
      <c r="C250"/>
    </row>
    <row r="251" spans="2:3" x14ac:dyDescent="0.25">
      <c r="B251"/>
      <c r="C251"/>
    </row>
    <row r="252" spans="2:3" x14ac:dyDescent="0.25">
      <c r="B252"/>
      <c r="C252"/>
    </row>
    <row r="253" spans="2:3" x14ac:dyDescent="0.25">
      <c r="B253"/>
      <c r="C253"/>
    </row>
    <row r="254" spans="2:3" x14ac:dyDescent="0.25">
      <c r="B254"/>
      <c r="C254"/>
    </row>
    <row r="255" spans="2:3" x14ac:dyDescent="0.25">
      <c r="B255"/>
      <c r="C255"/>
    </row>
    <row r="256" spans="2:3" x14ac:dyDescent="0.25">
      <c r="B256"/>
      <c r="C256"/>
    </row>
    <row r="257" spans="2:3" x14ac:dyDescent="0.25">
      <c r="B257"/>
      <c r="C257"/>
    </row>
    <row r="258" spans="2:3" x14ac:dyDescent="0.25">
      <c r="B258"/>
      <c r="C258"/>
    </row>
    <row r="259" spans="2:3" x14ac:dyDescent="0.25">
      <c r="B259"/>
      <c r="C259"/>
    </row>
    <row r="260" spans="2:3" x14ac:dyDescent="0.25">
      <c r="B260"/>
      <c r="C260"/>
    </row>
    <row r="261" spans="2:3" x14ac:dyDescent="0.25">
      <c r="B261"/>
      <c r="C261"/>
    </row>
    <row r="262" spans="2:3" x14ac:dyDescent="0.25">
      <c r="B262"/>
      <c r="C262"/>
    </row>
    <row r="263" spans="2:3" x14ac:dyDescent="0.25">
      <c r="B263"/>
      <c r="C263"/>
    </row>
    <row r="264" spans="2:3" x14ac:dyDescent="0.25">
      <c r="B264"/>
      <c r="C264"/>
    </row>
    <row r="265" spans="2:3" x14ac:dyDescent="0.25">
      <c r="B265"/>
      <c r="C265"/>
    </row>
    <row r="266" spans="2:3" x14ac:dyDescent="0.25">
      <c r="B266"/>
      <c r="C266"/>
    </row>
    <row r="267" spans="2:3" x14ac:dyDescent="0.25">
      <c r="B267"/>
      <c r="C267"/>
    </row>
    <row r="268" spans="2:3" x14ac:dyDescent="0.25">
      <c r="B268"/>
      <c r="C268"/>
    </row>
    <row r="269" spans="2:3" x14ac:dyDescent="0.25">
      <c r="B269"/>
      <c r="C269"/>
    </row>
    <row r="270" spans="2:3" x14ac:dyDescent="0.25">
      <c r="B270"/>
      <c r="C270"/>
    </row>
    <row r="271" spans="2:3" x14ac:dyDescent="0.25">
      <c r="B271"/>
      <c r="C271"/>
    </row>
    <row r="272" spans="2:3" x14ac:dyDescent="0.25">
      <c r="B272"/>
      <c r="C272"/>
    </row>
    <row r="273" spans="2:3" x14ac:dyDescent="0.25">
      <c r="B273"/>
      <c r="C273"/>
    </row>
    <row r="274" spans="2:3" x14ac:dyDescent="0.25">
      <c r="B274"/>
      <c r="C274"/>
    </row>
    <row r="275" spans="2:3" x14ac:dyDescent="0.25">
      <c r="B275"/>
      <c r="C275"/>
    </row>
    <row r="276" spans="2:3" x14ac:dyDescent="0.25">
      <c r="B276"/>
      <c r="C276"/>
    </row>
    <row r="277" spans="2:3" x14ac:dyDescent="0.25">
      <c r="B277"/>
      <c r="C277"/>
    </row>
    <row r="278" spans="2:3" x14ac:dyDescent="0.25">
      <c r="B278"/>
      <c r="C278"/>
    </row>
    <row r="279" spans="2:3" x14ac:dyDescent="0.25">
      <c r="B279"/>
      <c r="C279"/>
    </row>
    <row r="280" spans="2:3" x14ac:dyDescent="0.25">
      <c r="B280"/>
      <c r="C280"/>
    </row>
    <row r="281" spans="2:3" x14ac:dyDescent="0.25">
      <c r="B281"/>
      <c r="C281"/>
    </row>
    <row r="282" spans="2:3" x14ac:dyDescent="0.25">
      <c r="B282"/>
      <c r="C282"/>
    </row>
    <row r="283" spans="2:3" x14ac:dyDescent="0.25">
      <c r="B283"/>
      <c r="C283"/>
    </row>
    <row r="284" spans="2:3" x14ac:dyDescent="0.25">
      <c r="B284"/>
      <c r="C284"/>
    </row>
    <row r="285" spans="2:3" x14ac:dyDescent="0.25">
      <c r="B285"/>
      <c r="C285"/>
    </row>
    <row r="286" spans="2:3" x14ac:dyDescent="0.25">
      <c r="B286"/>
      <c r="C286"/>
    </row>
    <row r="287" spans="2:3" x14ac:dyDescent="0.25">
      <c r="B287"/>
      <c r="C287"/>
    </row>
    <row r="288" spans="2:3" x14ac:dyDescent="0.25">
      <c r="B288"/>
      <c r="C288"/>
    </row>
    <row r="289" spans="2:3" x14ac:dyDescent="0.25">
      <c r="B289"/>
      <c r="C289"/>
    </row>
    <row r="290" spans="2:3" x14ac:dyDescent="0.25">
      <c r="B290"/>
      <c r="C290"/>
    </row>
    <row r="291" spans="2:3" x14ac:dyDescent="0.25">
      <c r="B291"/>
      <c r="C291"/>
    </row>
    <row r="292" spans="2:3" x14ac:dyDescent="0.25">
      <c r="B292"/>
      <c r="C292"/>
    </row>
    <row r="293" spans="2:3" x14ac:dyDescent="0.25">
      <c r="B293"/>
      <c r="C293"/>
    </row>
    <row r="294" spans="2:3" x14ac:dyDescent="0.25">
      <c r="B294"/>
      <c r="C294"/>
    </row>
    <row r="295" spans="2:3" x14ac:dyDescent="0.25">
      <c r="B295"/>
      <c r="C295"/>
    </row>
    <row r="296" spans="2:3" x14ac:dyDescent="0.25">
      <c r="B296"/>
      <c r="C296"/>
    </row>
    <row r="297" spans="2:3" x14ac:dyDescent="0.25">
      <c r="B297"/>
      <c r="C297"/>
    </row>
    <row r="298" spans="2:3" x14ac:dyDescent="0.25">
      <c r="B298"/>
      <c r="C298"/>
    </row>
    <row r="299" spans="2:3" x14ac:dyDescent="0.25">
      <c r="B299"/>
      <c r="C299"/>
    </row>
    <row r="300" spans="2:3" x14ac:dyDescent="0.25">
      <c r="B300"/>
      <c r="C300"/>
    </row>
    <row r="301" spans="2:3" x14ac:dyDescent="0.25">
      <c r="B301"/>
      <c r="C301"/>
    </row>
    <row r="302" spans="2:3" x14ac:dyDescent="0.25">
      <c r="B302"/>
      <c r="C302"/>
    </row>
    <row r="303" spans="2:3" x14ac:dyDescent="0.25">
      <c r="B303"/>
      <c r="C303"/>
    </row>
    <row r="304" spans="2:3" x14ac:dyDescent="0.25">
      <c r="B304"/>
      <c r="C304"/>
    </row>
    <row r="305" spans="2:3" x14ac:dyDescent="0.25">
      <c r="B305"/>
      <c r="C305"/>
    </row>
    <row r="306" spans="2:3" x14ac:dyDescent="0.25">
      <c r="B306"/>
      <c r="C306"/>
    </row>
    <row r="307" spans="2:3" x14ac:dyDescent="0.25">
      <c r="B307"/>
      <c r="C307"/>
    </row>
    <row r="308" spans="2:3" x14ac:dyDescent="0.25">
      <c r="B308"/>
      <c r="C308"/>
    </row>
    <row r="309" spans="2:3" x14ac:dyDescent="0.25">
      <c r="B309"/>
      <c r="C309"/>
    </row>
    <row r="310" spans="2:3" x14ac:dyDescent="0.25">
      <c r="B310"/>
      <c r="C310"/>
    </row>
    <row r="311" spans="2:3" x14ac:dyDescent="0.25">
      <c r="B311"/>
      <c r="C311"/>
    </row>
    <row r="312" spans="2:3" x14ac:dyDescent="0.25">
      <c r="B312"/>
      <c r="C312"/>
    </row>
    <row r="313" spans="2:3" x14ac:dyDescent="0.25">
      <c r="B313"/>
      <c r="C313"/>
    </row>
    <row r="314" spans="2:3" x14ac:dyDescent="0.25">
      <c r="B314"/>
      <c r="C314"/>
    </row>
    <row r="315" spans="2:3" x14ac:dyDescent="0.25">
      <c r="B315"/>
      <c r="C315"/>
    </row>
    <row r="316" spans="2:3" x14ac:dyDescent="0.25">
      <c r="B316"/>
      <c r="C316"/>
    </row>
    <row r="317" spans="2:3" x14ac:dyDescent="0.25">
      <c r="B317"/>
      <c r="C317"/>
    </row>
    <row r="318" spans="2:3" x14ac:dyDescent="0.25">
      <c r="B318"/>
      <c r="C318"/>
    </row>
    <row r="319" spans="2:3" x14ac:dyDescent="0.25">
      <c r="B319"/>
      <c r="C319"/>
    </row>
    <row r="320" spans="2:3" x14ac:dyDescent="0.25">
      <c r="B320"/>
      <c r="C320"/>
    </row>
    <row r="321" spans="2:3" x14ac:dyDescent="0.25">
      <c r="B321"/>
      <c r="C321"/>
    </row>
    <row r="322" spans="2:3" x14ac:dyDescent="0.25">
      <c r="B322"/>
      <c r="C322"/>
    </row>
    <row r="323" spans="2:3" x14ac:dyDescent="0.25">
      <c r="B323"/>
      <c r="C323"/>
    </row>
    <row r="324" spans="2:3" x14ac:dyDescent="0.25">
      <c r="B324"/>
      <c r="C324"/>
    </row>
    <row r="325" spans="2:3" x14ac:dyDescent="0.25">
      <c r="B325"/>
      <c r="C325"/>
    </row>
    <row r="326" spans="2:3" x14ac:dyDescent="0.25">
      <c r="B326"/>
      <c r="C326"/>
    </row>
    <row r="327" spans="2:3" x14ac:dyDescent="0.25">
      <c r="B327"/>
      <c r="C327"/>
    </row>
    <row r="328" spans="2:3" x14ac:dyDescent="0.25">
      <c r="B328"/>
      <c r="C328"/>
    </row>
    <row r="329" spans="2:3" x14ac:dyDescent="0.25">
      <c r="B329"/>
      <c r="C329"/>
    </row>
    <row r="330" spans="2:3" x14ac:dyDescent="0.25">
      <c r="B330"/>
      <c r="C330"/>
    </row>
    <row r="331" spans="2:3" x14ac:dyDescent="0.25">
      <c r="B331"/>
      <c r="C331"/>
    </row>
    <row r="332" spans="2:3" x14ac:dyDescent="0.25">
      <c r="B332"/>
      <c r="C332"/>
    </row>
    <row r="333" spans="2:3" x14ac:dyDescent="0.25">
      <c r="B333"/>
      <c r="C333"/>
    </row>
    <row r="334" spans="2:3" x14ac:dyDescent="0.25">
      <c r="B334"/>
      <c r="C334"/>
    </row>
    <row r="335" spans="2:3" x14ac:dyDescent="0.25">
      <c r="B335"/>
      <c r="C335"/>
    </row>
    <row r="336" spans="2:3" x14ac:dyDescent="0.25">
      <c r="B336"/>
      <c r="C336"/>
    </row>
    <row r="337" spans="2:3" x14ac:dyDescent="0.25">
      <c r="B337"/>
      <c r="C337"/>
    </row>
    <row r="338" spans="2:3" x14ac:dyDescent="0.25">
      <c r="B338"/>
      <c r="C338"/>
    </row>
    <row r="339" spans="2:3" x14ac:dyDescent="0.25">
      <c r="B339"/>
      <c r="C339"/>
    </row>
    <row r="340" spans="2:3" x14ac:dyDescent="0.25">
      <c r="B340"/>
      <c r="C340"/>
    </row>
    <row r="341" spans="2:3" x14ac:dyDescent="0.25">
      <c r="B341"/>
      <c r="C341"/>
    </row>
    <row r="342" spans="2:3" x14ac:dyDescent="0.25">
      <c r="B342"/>
      <c r="C342"/>
    </row>
    <row r="343" spans="2:3" x14ac:dyDescent="0.25">
      <c r="B343"/>
      <c r="C343"/>
    </row>
    <row r="344" spans="2:3" x14ac:dyDescent="0.25">
      <c r="B344"/>
      <c r="C344"/>
    </row>
    <row r="345" spans="2:3" x14ac:dyDescent="0.25">
      <c r="B345"/>
      <c r="C345"/>
    </row>
    <row r="346" spans="2:3" x14ac:dyDescent="0.25">
      <c r="B346"/>
      <c r="C346"/>
    </row>
    <row r="347" spans="2:3" x14ac:dyDescent="0.25">
      <c r="B347"/>
      <c r="C347"/>
    </row>
    <row r="348" spans="2:3" x14ac:dyDescent="0.25">
      <c r="B348"/>
      <c r="C348"/>
    </row>
    <row r="349" spans="2:3" x14ac:dyDescent="0.25">
      <c r="B349"/>
      <c r="C349"/>
    </row>
    <row r="350" spans="2:3" x14ac:dyDescent="0.25">
      <c r="B350"/>
      <c r="C350"/>
    </row>
    <row r="351" spans="2:3" x14ac:dyDescent="0.25">
      <c r="B351"/>
      <c r="C351"/>
    </row>
    <row r="352" spans="2:3" x14ac:dyDescent="0.25">
      <c r="B352"/>
      <c r="C352"/>
    </row>
    <row r="353" spans="2:3" x14ac:dyDescent="0.25">
      <c r="B353"/>
      <c r="C353"/>
    </row>
    <row r="354" spans="2:3" x14ac:dyDescent="0.25">
      <c r="B354"/>
      <c r="C354"/>
    </row>
    <row r="355" spans="2:3" x14ac:dyDescent="0.25">
      <c r="B355"/>
      <c r="C355"/>
    </row>
    <row r="356" spans="2:3" x14ac:dyDescent="0.25">
      <c r="B356"/>
      <c r="C356"/>
    </row>
    <row r="357" spans="2:3" x14ac:dyDescent="0.25">
      <c r="B357"/>
      <c r="C357"/>
    </row>
    <row r="358" spans="2:3" x14ac:dyDescent="0.25">
      <c r="B358"/>
      <c r="C358"/>
    </row>
    <row r="359" spans="2:3" x14ac:dyDescent="0.25">
      <c r="B359"/>
      <c r="C359"/>
    </row>
    <row r="360" spans="2:3" x14ac:dyDescent="0.25">
      <c r="B360"/>
      <c r="C360"/>
    </row>
    <row r="361" spans="2:3" x14ac:dyDescent="0.25">
      <c r="B361"/>
      <c r="C361"/>
    </row>
    <row r="362" spans="2:3" x14ac:dyDescent="0.25">
      <c r="B362"/>
      <c r="C362"/>
    </row>
    <row r="363" spans="2:3" x14ac:dyDescent="0.25">
      <c r="B363"/>
      <c r="C363"/>
    </row>
    <row r="364" spans="2:3" x14ac:dyDescent="0.25">
      <c r="B364"/>
      <c r="C364"/>
    </row>
    <row r="365" spans="2:3" x14ac:dyDescent="0.25">
      <c r="B365"/>
      <c r="C365"/>
    </row>
    <row r="366" spans="2:3" x14ac:dyDescent="0.25">
      <c r="B366"/>
      <c r="C366"/>
    </row>
    <row r="367" spans="2:3" x14ac:dyDescent="0.25">
      <c r="B367"/>
      <c r="C367"/>
    </row>
    <row r="368" spans="2:3" x14ac:dyDescent="0.25">
      <c r="B368"/>
      <c r="C368"/>
    </row>
    <row r="369" spans="2:3" x14ac:dyDescent="0.25">
      <c r="B369"/>
      <c r="C369"/>
    </row>
    <row r="370" spans="2:3" x14ac:dyDescent="0.25">
      <c r="B370"/>
      <c r="C370"/>
    </row>
    <row r="371" spans="2:3" x14ac:dyDescent="0.25">
      <c r="B371"/>
      <c r="C371"/>
    </row>
    <row r="372" spans="2:3" x14ac:dyDescent="0.25">
      <c r="B372"/>
      <c r="C372"/>
    </row>
    <row r="373" spans="2:3" x14ac:dyDescent="0.25">
      <c r="B373"/>
      <c r="C373"/>
    </row>
    <row r="374" spans="2:3" x14ac:dyDescent="0.25">
      <c r="B374"/>
      <c r="C374"/>
    </row>
    <row r="375" spans="2:3" x14ac:dyDescent="0.25">
      <c r="B375"/>
      <c r="C375"/>
    </row>
    <row r="376" spans="2:3" x14ac:dyDescent="0.25">
      <c r="B376"/>
      <c r="C376"/>
    </row>
    <row r="377" spans="2:3" x14ac:dyDescent="0.25">
      <c r="B377"/>
      <c r="C377"/>
    </row>
    <row r="378" spans="2:3" x14ac:dyDescent="0.25">
      <c r="B378"/>
      <c r="C378"/>
    </row>
    <row r="379" spans="2:3" x14ac:dyDescent="0.25">
      <c r="B379"/>
      <c r="C379"/>
    </row>
    <row r="380" spans="2:3" x14ac:dyDescent="0.25">
      <c r="B380"/>
      <c r="C380"/>
    </row>
    <row r="381" spans="2:3" x14ac:dyDescent="0.25">
      <c r="B381"/>
      <c r="C381"/>
    </row>
    <row r="382" spans="2:3" x14ac:dyDescent="0.25">
      <c r="B382"/>
      <c r="C382"/>
    </row>
    <row r="383" spans="2:3" x14ac:dyDescent="0.25">
      <c r="B383"/>
      <c r="C383"/>
    </row>
    <row r="384" spans="2:3" x14ac:dyDescent="0.25">
      <c r="B384"/>
      <c r="C384"/>
    </row>
    <row r="385" spans="2:3" x14ac:dyDescent="0.25">
      <c r="B385"/>
      <c r="C385"/>
    </row>
    <row r="386" spans="2:3" x14ac:dyDescent="0.25">
      <c r="B386"/>
      <c r="C386"/>
    </row>
    <row r="387" spans="2:3" x14ac:dyDescent="0.25">
      <c r="B387"/>
      <c r="C387"/>
    </row>
    <row r="388" spans="2:3" x14ac:dyDescent="0.25">
      <c r="B388"/>
      <c r="C388"/>
    </row>
    <row r="389" spans="2:3" x14ac:dyDescent="0.25">
      <c r="B389"/>
      <c r="C389"/>
    </row>
    <row r="390" spans="2:3" x14ac:dyDescent="0.25">
      <c r="B390"/>
      <c r="C390"/>
    </row>
    <row r="391" spans="2:3" x14ac:dyDescent="0.25">
      <c r="B391"/>
      <c r="C391"/>
    </row>
    <row r="392" spans="2:3" x14ac:dyDescent="0.25">
      <c r="B392"/>
      <c r="C392"/>
    </row>
    <row r="393" spans="2:3" x14ac:dyDescent="0.25">
      <c r="B393"/>
      <c r="C393"/>
    </row>
    <row r="394" spans="2:3" x14ac:dyDescent="0.25">
      <c r="B394"/>
      <c r="C394"/>
    </row>
    <row r="395" spans="2:3" x14ac:dyDescent="0.25">
      <c r="B395"/>
      <c r="C395"/>
    </row>
    <row r="396" spans="2:3" x14ac:dyDescent="0.25">
      <c r="B396"/>
      <c r="C396"/>
    </row>
    <row r="397" spans="2:3" x14ac:dyDescent="0.25">
      <c r="B397"/>
      <c r="C397"/>
    </row>
    <row r="398" spans="2:3" x14ac:dyDescent="0.25">
      <c r="B398"/>
      <c r="C398"/>
    </row>
    <row r="399" spans="2:3" x14ac:dyDescent="0.25">
      <c r="B399"/>
      <c r="C399"/>
    </row>
    <row r="400" spans="2:3" x14ac:dyDescent="0.25">
      <c r="B400"/>
      <c r="C400"/>
    </row>
    <row r="401" spans="2:3" x14ac:dyDescent="0.25">
      <c r="B401"/>
      <c r="C401"/>
    </row>
    <row r="402" spans="2:3" x14ac:dyDescent="0.25">
      <c r="B402"/>
      <c r="C402"/>
    </row>
    <row r="403" spans="2:3" x14ac:dyDescent="0.25">
      <c r="B403"/>
      <c r="C403"/>
    </row>
    <row r="404" spans="2:3" x14ac:dyDescent="0.25">
      <c r="B404"/>
      <c r="C404"/>
    </row>
    <row r="405" spans="2:3" x14ac:dyDescent="0.25">
      <c r="B405"/>
      <c r="C405"/>
    </row>
    <row r="406" spans="2:3" x14ac:dyDescent="0.25">
      <c r="B406"/>
      <c r="C406"/>
    </row>
    <row r="407" spans="2:3" x14ac:dyDescent="0.25">
      <c r="B407"/>
      <c r="C407"/>
    </row>
    <row r="408" spans="2:3" x14ac:dyDescent="0.25">
      <c r="B408"/>
      <c r="C408"/>
    </row>
    <row r="409" spans="2:3" x14ac:dyDescent="0.25">
      <c r="B409"/>
      <c r="C409"/>
    </row>
    <row r="410" spans="2:3" x14ac:dyDescent="0.25">
      <c r="B410"/>
      <c r="C410"/>
    </row>
    <row r="411" spans="2:3" x14ac:dyDescent="0.25">
      <c r="B411"/>
      <c r="C411"/>
    </row>
    <row r="412" spans="2:3" x14ac:dyDescent="0.25">
      <c r="B412"/>
      <c r="C412"/>
    </row>
    <row r="413" spans="2:3" x14ac:dyDescent="0.25">
      <c r="B413"/>
      <c r="C413"/>
    </row>
    <row r="414" spans="2:3" x14ac:dyDescent="0.25">
      <c r="B414"/>
      <c r="C414"/>
    </row>
    <row r="415" spans="2:3" x14ac:dyDescent="0.25">
      <c r="B415"/>
      <c r="C415"/>
    </row>
    <row r="416" spans="2:3" x14ac:dyDescent="0.25">
      <c r="B416"/>
      <c r="C416"/>
    </row>
    <row r="417" spans="2:3" x14ac:dyDescent="0.25">
      <c r="B417"/>
      <c r="C417"/>
    </row>
    <row r="418" spans="2:3" x14ac:dyDescent="0.25">
      <c r="B418"/>
      <c r="C418"/>
    </row>
    <row r="419" spans="2:3" x14ac:dyDescent="0.25">
      <c r="B419"/>
      <c r="C419"/>
    </row>
    <row r="420" spans="2:3" x14ac:dyDescent="0.25">
      <c r="B420"/>
      <c r="C420"/>
    </row>
    <row r="421" spans="2:3" x14ac:dyDescent="0.25">
      <c r="B421"/>
      <c r="C421"/>
    </row>
    <row r="422" spans="2:3" x14ac:dyDescent="0.25">
      <c r="B422"/>
      <c r="C422"/>
    </row>
    <row r="423" spans="2:3" x14ac:dyDescent="0.25">
      <c r="B423"/>
      <c r="C423"/>
    </row>
    <row r="424" spans="2:3" x14ac:dyDescent="0.25">
      <c r="B424"/>
      <c r="C424"/>
    </row>
    <row r="425" spans="2:3" x14ac:dyDescent="0.25">
      <c r="B425"/>
      <c r="C425"/>
    </row>
    <row r="426" spans="2:3" x14ac:dyDescent="0.25">
      <c r="B426"/>
      <c r="C426"/>
    </row>
    <row r="427" spans="2:3" x14ac:dyDescent="0.25">
      <c r="B427"/>
      <c r="C427"/>
    </row>
    <row r="428" spans="2:3" x14ac:dyDescent="0.25">
      <c r="B428"/>
      <c r="C428"/>
    </row>
    <row r="429" spans="2:3" x14ac:dyDescent="0.25">
      <c r="B429"/>
      <c r="C429"/>
    </row>
    <row r="430" spans="2:3" x14ac:dyDescent="0.25">
      <c r="B430"/>
      <c r="C430"/>
    </row>
    <row r="431" spans="2:3" x14ac:dyDescent="0.25">
      <c r="B431"/>
      <c r="C431"/>
    </row>
    <row r="432" spans="2:3" x14ac:dyDescent="0.25">
      <c r="B432"/>
      <c r="C432"/>
    </row>
    <row r="433" spans="2:3" x14ac:dyDescent="0.25">
      <c r="B433"/>
      <c r="C433"/>
    </row>
    <row r="434" spans="2:3" x14ac:dyDescent="0.25">
      <c r="B434"/>
      <c r="C434"/>
    </row>
    <row r="435" spans="2:3" x14ac:dyDescent="0.25">
      <c r="B435"/>
      <c r="C435"/>
    </row>
    <row r="436" spans="2:3" x14ac:dyDescent="0.25">
      <c r="B436"/>
      <c r="C436"/>
    </row>
    <row r="437" spans="2:3" x14ac:dyDescent="0.25">
      <c r="B437"/>
      <c r="C437"/>
    </row>
    <row r="438" spans="2:3" x14ac:dyDescent="0.25">
      <c r="B438"/>
      <c r="C438"/>
    </row>
    <row r="439" spans="2:3" x14ac:dyDescent="0.25">
      <c r="B439"/>
      <c r="C439"/>
    </row>
    <row r="440" spans="2:3" x14ac:dyDescent="0.25">
      <c r="B440"/>
      <c r="C440"/>
    </row>
    <row r="441" spans="2:3" x14ac:dyDescent="0.25">
      <c r="B441"/>
      <c r="C441"/>
    </row>
    <row r="442" spans="2:3" x14ac:dyDescent="0.25">
      <c r="B442"/>
      <c r="C442"/>
    </row>
    <row r="443" spans="2:3" x14ac:dyDescent="0.25">
      <c r="B443"/>
      <c r="C443"/>
    </row>
    <row r="444" spans="2:3" x14ac:dyDescent="0.25">
      <c r="B444"/>
      <c r="C444"/>
    </row>
    <row r="445" spans="2:3" x14ac:dyDescent="0.25">
      <c r="B445"/>
      <c r="C445"/>
    </row>
    <row r="446" spans="2:3" x14ac:dyDescent="0.25">
      <c r="B446"/>
      <c r="C446"/>
    </row>
    <row r="447" spans="2:3" x14ac:dyDescent="0.25">
      <c r="B447"/>
      <c r="C447"/>
    </row>
    <row r="448" spans="2:3" x14ac:dyDescent="0.25">
      <c r="B448"/>
      <c r="C448"/>
    </row>
    <row r="449" spans="2:3" x14ac:dyDescent="0.25">
      <c r="B449"/>
      <c r="C449"/>
    </row>
    <row r="450" spans="2:3" x14ac:dyDescent="0.25">
      <c r="B450"/>
      <c r="C450"/>
    </row>
    <row r="451" spans="2:3" x14ac:dyDescent="0.25">
      <c r="B451"/>
      <c r="C451"/>
    </row>
    <row r="452" spans="2:3" x14ac:dyDescent="0.25">
      <c r="B452"/>
      <c r="C452"/>
    </row>
    <row r="453" spans="2:3" x14ac:dyDescent="0.25">
      <c r="B453"/>
      <c r="C453"/>
    </row>
    <row r="454" spans="2:3" x14ac:dyDescent="0.25">
      <c r="B454"/>
      <c r="C454"/>
    </row>
    <row r="455" spans="2:3" x14ac:dyDescent="0.25">
      <c r="B455"/>
      <c r="C455"/>
    </row>
    <row r="456" spans="2:3" x14ac:dyDescent="0.25">
      <c r="B456"/>
      <c r="C456"/>
    </row>
    <row r="457" spans="2:3" x14ac:dyDescent="0.25">
      <c r="B457"/>
      <c r="C457"/>
    </row>
    <row r="458" spans="2:3" x14ac:dyDescent="0.25">
      <c r="B458"/>
      <c r="C458"/>
    </row>
    <row r="459" spans="2:3" x14ac:dyDescent="0.25">
      <c r="B459"/>
      <c r="C459"/>
    </row>
    <row r="460" spans="2:3" x14ac:dyDescent="0.25">
      <c r="B460"/>
      <c r="C460"/>
    </row>
    <row r="461" spans="2:3" x14ac:dyDescent="0.25">
      <c r="B461"/>
      <c r="C461"/>
    </row>
    <row r="462" spans="2:3" x14ac:dyDescent="0.25">
      <c r="B462"/>
      <c r="C462"/>
    </row>
    <row r="463" spans="2:3" x14ac:dyDescent="0.25">
      <c r="B463"/>
      <c r="C463"/>
    </row>
    <row r="464" spans="2:3" x14ac:dyDescent="0.25">
      <c r="B464"/>
      <c r="C464"/>
    </row>
    <row r="465" spans="2:3" x14ac:dyDescent="0.25">
      <c r="B465"/>
      <c r="C465"/>
    </row>
    <row r="466" spans="2:3" x14ac:dyDescent="0.25">
      <c r="B466"/>
      <c r="C466"/>
    </row>
    <row r="467" spans="2:3" x14ac:dyDescent="0.25">
      <c r="B467"/>
      <c r="C467"/>
    </row>
    <row r="468" spans="2:3" x14ac:dyDescent="0.25">
      <c r="B468"/>
      <c r="C468"/>
    </row>
    <row r="469" spans="2:3" x14ac:dyDescent="0.25">
      <c r="B469"/>
      <c r="C469"/>
    </row>
    <row r="470" spans="2:3" x14ac:dyDescent="0.25">
      <c r="B470"/>
      <c r="C470"/>
    </row>
    <row r="471" spans="2:3" x14ac:dyDescent="0.25">
      <c r="B471"/>
      <c r="C471"/>
    </row>
    <row r="472" spans="2:3" x14ac:dyDescent="0.25">
      <c r="B472"/>
      <c r="C472"/>
    </row>
    <row r="473" spans="2:3" x14ac:dyDescent="0.25">
      <c r="B473"/>
      <c r="C473"/>
    </row>
    <row r="474" spans="2:3" x14ac:dyDescent="0.25">
      <c r="B474"/>
      <c r="C474"/>
    </row>
    <row r="475" spans="2:3" x14ac:dyDescent="0.25">
      <c r="B475"/>
      <c r="C475"/>
    </row>
    <row r="476" spans="2:3" x14ac:dyDescent="0.25">
      <c r="B476"/>
      <c r="C476"/>
    </row>
    <row r="477" spans="2:3" x14ac:dyDescent="0.25">
      <c r="B477"/>
      <c r="C477"/>
    </row>
    <row r="478" spans="2:3" x14ac:dyDescent="0.25">
      <c r="B478"/>
      <c r="C478"/>
    </row>
    <row r="479" spans="2:3" x14ac:dyDescent="0.25">
      <c r="B479"/>
      <c r="C479"/>
    </row>
    <row r="480" spans="2:3" x14ac:dyDescent="0.25">
      <c r="B480"/>
      <c r="C480"/>
    </row>
    <row r="481" spans="2:3" x14ac:dyDescent="0.25">
      <c r="B481"/>
      <c r="C481"/>
    </row>
    <row r="482" spans="2:3" x14ac:dyDescent="0.25">
      <c r="B482"/>
      <c r="C482"/>
    </row>
    <row r="483" spans="2:3" x14ac:dyDescent="0.25">
      <c r="B483"/>
      <c r="C483"/>
    </row>
    <row r="484" spans="2:3" x14ac:dyDescent="0.25">
      <c r="B484"/>
      <c r="C484"/>
    </row>
    <row r="485" spans="2:3" x14ac:dyDescent="0.25">
      <c r="B485"/>
      <c r="C485"/>
    </row>
    <row r="486" spans="2:3" x14ac:dyDescent="0.25">
      <c r="B486"/>
      <c r="C486"/>
    </row>
    <row r="487" spans="2:3" x14ac:dyDescent="0.25">
      <c r="B487"/>
      <c r="C487"/>
    </row>
    <row r="488" spans="2:3" x14ac:dyDescent="0.25">
      <c r="B488"/>
      <c r="C488"/>
    </row>
    <row r="489" spans="2:3" x14ac:dyDescent="0.25">
      <c r="B489"/>
      <c r="C489"/>
    </row>
    <row r="490" spans="2:3" x14ac:dyDescent="0.25">
      <c r="B490"/>
      <c r="C490"/>
    </row>
    <row r="491" spans="2:3" x14ac:dyDescent="0.25">
      <c r="B491"/>
      <c r="C491"/>
    </row>
    <row r="492" spans="2:3" x14ac:dyDescent="0.25">
      <c r="B492"/>
      <c r="C492"/>
    </row>
    <row r="493" spans="2:3" x14ac:dyDescent="0.25">
      <c r="B493"/>
      <c r="C493"/>
    </row>
    <row r="494" spans="2:3" x14ac:dyDescent="0.25">
      <c r="B494"/>
      <c r="C494"/>
    </row>
    <row r="495" spans="2:3" x14ac:dyDescent="0.25">
      <c r="B495"/>
      <c r="C495"/>
    </row>
    <row r="496" spans="2:3" x14ac:dyDescent="0.25">
      <c r="B496"/>
      <c r="C496"/>
    </row>
    <row r="497" spans="2:3" x14ac:dyDescent="0.25">
      <c r="B497"/>
      <c r="C497"/>
    </row>
    <row r="498" spans="2:3" x14ac:dyDescent="0.25">
      <c r="B498"/>
      <c r="C498"/>
    </row>
    <row r="499" spans="2:3" x14ac:dyDescent="0.25">
      <c r="B499"/>
      <c r="C499"/>
    </row>
    <row r="500" spans="2:3" x14ac:dyDescent="0.25">
      <c r="B500"/>
      <c r="C500"/>
    </row>
    <row r="501" spans="2:3" x14ac:dyDescent="0.25">
      <c r="B501"/>
      <c r="C501"/>
    </row>
    <row r="502" spans="2:3" x14ac:dyDescent="0.25">
      <c r="B502"/>
      <c r="C502"/>
    </row>
    <row r="503" spans="2:3" x14ac:dyDescent="0.25">
      <c r="B503"/>
      <c r="C503"/>
    </row>
    <row r="504" spans="2:3" x14ac:dyDescent="0.25">
      <c r="B504"/>
      <c r="C504"/>
    </row>
    <row r="505" spans="2:3" x14ac:dyDescent="0.25">
      <c r="B505"/>
      <c r="C505"/>
    </row>
    <row r="506" spans="2:3" x14ac:dyDescent="0.25">
      <c r="B506"/>
      <c r="C506"/>
    </row>
    <row r="507" spans="2:3" x14ac:dyDescent="0.25">
      <c r="B507"/>
      <c r="C507"/>
    </row>
    <row r="508" spans="2:3" x14ac:dyDescent="0.25">
      <c r="B508"/>
      <c r="C508"/>
    </row>
    <row r="509" spans="2:3" x14ac:dyDescent="0.25">
      <c r="B509"/>
      <c r="C509"/>
    </row>
    <row r="510" spans="2:3" x14ac:dyDescent="0.25">
      <c r="B510"/>
      <c r="C510"/>
    </row>
    <row r="511" spans="2:3" x14ac:dyDescent="0.25">
      <c r="B511"/>
      <c r="C511"/>
    </row>
    <row r="512" spans="2:3" x14ac:dyDescent="0.25">
      <c r="B512"/>
      <c r="C512"/>
    </row>
    <row r="513" spans="2:3" x14ac:dyDescent="0.25">
      <c r="B513"/>
      <c r="C513"/>
    </row>
    <row r="514" spans="2:3" x14ac:dyDescent="0.25">
      <c r="B514"/>
      <c r="C514"/>
    </row>
    <row r="515" spans="2:3" x14ac:dyDescent="0.25">
      <c r="B515"/>
      <c r="C515"/>
    </row>
    <row r="516" spans="2:3" x14ac:dyDescent="0.25">
      <c r="B516"/>
      <c r="C516"/>
    </row>
    <row r="517" spans="2:3" x14ac:dyDescent="0.25">
      <c r="B517"/>
      <c r="C517"/>
    </row>
    <row r="518" spans="2:3" x14ac:dyDescent="0.25">
      <c r="B518"/>
      <c r="C518"/>
    </row>
    <row r="519" spans="2:3" x14ac:dyDescent="0.25">
      <c r="B519"/>
      <c r="C519"/>
    </row>
    <row r="520" spans="2:3" x14ac:dyDescent="0.25">
      <c r="B520"/>
      <c r="C520"/>
    </row>
    <row r="521" spans="2:3" x14ac:dyDescent="0.25">
      <c r="B521"/>
      <c r="C521"/>
    </row>
    <row r="522" spans="2:3" x14ac:dyDescent="0.25">
      <c r="B522"/>
      <c r="C522"/>
    </row>
    <row r="523" spans="2:3" x14ac:dyDescent="0.25">
      <c r="B523"/>
      <c r="C523"/>
    </row>
    <row r="524" spans="2:3" x14ac:dyDescent="0.25">
      <c r="B524"/>
      <c r="C524"/>
    </row>
    <row r="525" spans="2:3" x14ac:dyDescent="0.25">
      <c r="B525"/>
      <c r="C525"/>
    </row>
    <row r="526" spans="2:3" x14ac:dyDescent="0.25">
      <c r="B526"/>
      <c r="C526"/>
    </row>
    <row r="527" spans="2:3" x14ac:dyDescent="0.25">
      <c r="B527"/>
      <c r="C527"/>
    </row>
    <row r="528" spans="2:3" x14ac:dyDescent="0.25">
      <c r="B528"/>
      <c r="C528"/>
    </row>
    <row r="529" spans="2:3" x14ac:dyDescent="0.25">
      <c r="B529"/>
      <c r="C529"/>
    </row>
    <row r="530" spans="2:3" x14ac:dyDescent="0.25">
      <c r="B530"/>
      <c r="C530"/>
    </row>
    <row r="531" spans="2:3" x14ac:dyDescent="0.25">
      <c r="B531"/>
      <c r="C531"/>
    </row>
    <row r="532" spans="2:3" x14ac:dyDescent="0.25">
      <c r="B532"/>
      <c r="C532"/>
    </row>
    <row r="533" spans="2:3" x14ac:dyDescent="0.25">
      <c r="B533"/>
      <c r="C533"/>
    </row>
    <row r="534" spans="2:3" x14ac:dyDescent="0.25">
      <c r="B534"/>
      <c r="C534"/>
    </row>
    <row r="535" spans="2:3" x14ac:dyDescent="0.25">
      <c r="B535"/>
      <c r="C535"/>
    </row>
    <row r="536" spans="2:3" x14ac:dyDescent="0.25">
      <c r="B536"/>
      <c r="C536"/>
    </row>
    <row r="537" spans="2:3" x14ac:dyDescent="0.25">
      <c r="B537"/>
      <c r="C537"/>
    </row>
    <row r="538" spans="2:3" x14ac:dyDescent="0.25">
      <c r="B538"/>
      <c r="C538"/>
    </row>
    <row r="539" spans="2:3" x14ac:dyDescent="0.25">
      <c r="B539"/>
      <c r="C539"/>
    </row>
    <row r="540" spans="2:3" x14ac:dyDescent="0.25">
      <c r="B540"/>
      <c r="C540"/>
    </row>
    <row r="541" spans="2:3" x14ac:dyDescent="0.25">
      <c r="B541"/>
      <c r="C541"/>
    </row>
    <row r="542" spans="2:3" x14ac:dyDescent="0.25">
      <c r="B542"/>
      <c r="C542"/>
    </row>
    <row r="543" spans="2:3" x14ac:dyDescent="0.25">
      <c r="B543"/>
      <c r="C543"/>
    </row>
    <row r="544" spans="2:3" x14ac:dyDescent="0.25">
      <c r="B544"/>
      <c r="C544"/>
    </row>
    <row r="545" spans="2:3" x14ac:dyDescent="0.25">
      <c r="B545"/>
      <c r="C545"/>
    </row>
    <row r="546" spans="2:3" x14ac:dyDescent="0.25">
      <c r="B546"/>
      <c r="C546"/>
    </row>
    <row r="547" spans="2:3" x14ac:dyDescent="0.25">
      <c r="B547"/>
      <c r="C547"/>
    </row>
    <row r="548" spans="2:3" x14ac:dyDescent="0.25">
      <c r="B548"/>
      <c r="C548"/>
    </row>
    <row r="549" spans="2:3" x14ac:dyDescent="0.25">
      <c r="B549"/>
      <c r="C549"/>
    </row>
    <row r="550" spans="2:3" x14ac:dyDescent="0.25">
      <c r="B550"/>
      <c r="C550"/>
    </row>
    <row r="551" spans="2:3" x14ac:dyDescent="0.25">
      <c r="B551"/>
      <c r="C551"/>
    </row>
    <row r="552" spans="2:3" x14ac:dyDescent="0.25">
      <c r="B552"/>
      <c r="C552"/>
    </row>
    <row r="553" spans="2:3" x14ac:dyDescent="0.25">
      <c r="B553"/>
      <c r="C553"/>
    </row>
    <row r="554" spans="2:3" x14ac:dyDescent="0.25">
      <c r="B554"/>
      <c r="C554"/>
    </row>
    <row r="555" spans="2:3" x14ac:dyDescent="0.25">
      <c r="B555"/>
      <c r="C555"/>
    </row>
    <row r="556" spans="2:3" x14ac:dyDescent="0.25">
      <c r="B556"/>
      <c r="C556"/>
    </row>
    <row r="557" spans="2:3" x14ac:dyDescent="0.25">
      <c r="B557"/>
      <c r="C557"/>
    </row>
    <row r="558" spans="2:3" x14ac:dyDescent="0.25">
      <c r="B558"/>
      <c r="C558"/>
    </row>
    <row r="559" spans="2:3" x14ac:dyDescent="0.25">
      <c r="B559"/>
      <c r="C559"/>
    </row>
    <row r="560" spans="2:3" x14ac:dyDescent="0.25">
      <c r="B560"/>
      <c r="C560"/>
    </row>
    <row r="561" spans="2:3" x14ac:dyDescent="0.25">
      <c r="B561"/>
      <c r="C561"/>
    </row>
    <row r="562" spans="2:3" x14ac:dyDescent="0.25">
      <c r="B562"/>
      <c r="C562"/>
    </row>
    <row r="563" spans="2:3" x14ac:dyDescent="0.25">
      <c r="B563"/>
      <c r="C563"/>
    </row>
    <row r="564" spans="2:3" x14ac:dyDescent="0.25">
      <c r="B564"/>
      <c r="C564"/>
    </row>
    <row r="565" spans="2:3" x14ac:dyDescent="0.25">
      <c r="B565"/>
      <c r="C565"/>
    </row>
    <row r="566" spans="2:3" x14ac:dyDescent="0.25">
      <c r="B566"/>
      <c r="C566"/>
    </row>
    <row r="567" spans="2:3" x14ac:dyDescent="0.25">
      <c r="B567"/>
      <c r="C567"/>
    </row>
    <row r="568" spans="2:3" x14ac:dyDescent="0.25">
      <c r="B568"/>
      <c r="C568"/>
    </row>
    <row r="569" spans="2:3" x14ac:dyDescent="0.25">
      <c r="B569"/>
      <c r="C569"/>
    </row>
    <row r="570" spans="2:3" x14ac:dyDescent="0.25">
      <c r="B570"/>
      <c r="C570"/>
    </row>
    <row r="571" spans="2:3" x14ac:dyDescent="0.25">
      <c r="B571"/>
      <c r="C571"/>
    </row>
    <row r="572" spans="2:3" x14ac:dyDescent="0.25">
      <c r="B572"/>
      <c r="C572"/>
    </row>
    <row r="573" spans="2:3" x14ac:dyDescent="0.25">
      <c r="B573"/>
      <c r="C573"/>
    </row>
    <row r="574" spans="2:3" x14ac:dyDescent="0.25">
      <c r="B574"/>
      <c r="C574"/>
    </row>
    <row r="575" spans="2:3" x14ac:dyDescent="0.25">
      <c r="B575"/>
      <c r="C575"/>
    </row>
    <row r="576" spans="2:3" x14ac:dyDescent="0.25">
      <c r="B576"/>
      <c r="C576"/>
    </row>
    <row r="577" spans="2:3" x14ac:dyDescent="0.25">
      <c r="B577"/>
      <c r="C577"/>
    </row>
    <row r="578" spans="2:3" x14ac:dyDescent="0.25">
      <c r="B578"/>
      <c r="C578"/>
    </row>
    <row r="579" spans="2:3" x14ac:dyDescent="0.25">
      <c r="B579"/>
      <c r="C579"/>
    </row>
    <row r="580" spans="2:3" x14ac:dyDescent="0.25">
      <c r="B580"/>
      <c r="C580"/>
    </row>
    <row r="581" spans="2:3" x14ac:dyDescent="0.25">
      <c r="B581"/>
      <c r="C581"/>
    </row>
    <row r="582" spans="2:3" x14ac:dyDescent="0.25">
      <c r="B582"/>
      <c r="C582"/>
    </row>
    <row r="583" spans="2:3" x14ac:dyDescent="0.25">
      <c r="B583"/>
      <c r="C583"/>
    </row>
    <row r="584" spans="2:3" x14ac:dyDescent="0.25">
      <c r="B584"/>
      <c r="C584"/>
    </row>
    <row r="585" spans="2:3" x14ac:dyDescent="0.25">
      <c r="B585"/>
      <c r="C585"/>
    </row>
    <row r="586" spans="2:3" x14ac:dyDescent="0.25">
      <c r="B586"/>
      <c r="C586"/>
    </row>
    <row r="587" spans="2:3" x14ac:dyDescent="0.25">
      <c r="B587"/>
      <c r="C587"/>
    </row>
    <row r="588" spans="2:3" x14ac:dyDescent="0.25">
      <c r="B588"/>
      <c r="C588"/>
    </row>
    <row r="589" spans="2:3" x14ac:dyDescent="0.25">
      <c r="B589"/>
      <c r="C589"/>
    </row>
    <row r="590" spans="2:3" x14ac:dyDescent="0.25">
      <c r="B590"/>
      <c r="C590"/>
    </row>
    <row r="591" spans="2:3" x14ac:dyDescent="0.25">
      <c r="B591"/>
      <c r="C591"/>
    </row>
    <row r="592" spans="2:3" x14ac:dyDescent="0.25">
      <c r="B592"/>
      <c r="C592"/>
    </row>
    <row r="593" spans="2:3" x14ac:dyDescent="0.25">
      <c r="B593"/>
      <c r="C593"/>
    </row>
    <row r="594" spans="2:3" x14ac:dyDescent="0.25">
      <c r="B594"/>
      <c r="C594"/>
    </row>
    <row r="595" spans="2:3" x14ac:dyDescent="0.25">
      <c r="B595"/>
      <c r="C595"/>
    </row>
    <row r="596" spans="2:3" x14ac:dyDescent="0.25">
      <c r="B596"/>
      <c r="C596"/>
    </row>
    <row r="597" spans="2:3" x14ac:dyDescent="0.25">
      <c r="B597"/>
      <c r="C597"/>
    </row>
    <row r="598" spans="2:3" x14ac:dyDescent="0.25">
      <c r="B598"/>
      <c r="C598"/>
    </row>
    <row r="599" spans="2:3" x14ac:dyDescent="0.25">
      <c r="B599"/>
      <c r="C599"/>
    </row>
    <row r="600" spans="2:3" x14ac:dyDescent="0.25">
      <c r="B600"/>
      <c r="C600"/>
    </row>
    <row r="601" spans="2:3" x14ac:dyDescent="0.25">
      <c r="B601"/>
      <c r="C601"/>
    </row>
    <row r="602" spans="2:3" x14ac:dyDescent="0.25">
      <c r="B602"/>
      <c r="C602"/>
    </row>
    <row r="603" spans="2:3" x14ac:dyDescent="0.25">
      <c r="B603"/>
      <c r="C603"/>
    </row>
    <row r="604" spans="2:3" x14ac:dyDescent="0.25">
      <c r="B604"/>
      <c r="C604"/>
    </row>
    <row r="605" spans="2:3" x14ac:dyDescent="0.25">
      <c r="B605"/>
      <c r="C605"/>
    </row>
    <row r="606" spans="2:3" x14ac:dyDescent="0.25">
      <c r="B606"/>
      <c r="C606"/>
    </row>
    <row r="607" spans="2:3" x14ac:dyDescent="0.25">
      <c r="B607"/>
      <c r="C607"/>
    </row>
    <row r="608" spans="2:3" x14ac:dyDescent="0.25">
      <c r="B608"/>
      <c r="C608"/>
    </row>
    <row r="609" spans="2:3" x14ac:dyDescent="0.25">
      <c r="B609"/>
      <c r="C609"/>
    </row>
    <row r="610" spans="2:3" x14ac:dyDescent="0.25">
      <c r="B610"/>
      <c r="C610"/>
    </row>
    <row r="611" spans="2:3" x14ac:dyDescent="0.25">
      <c r="B611"/>
      <c r="C611"/>
    </row>
    <row r="612" spans="2:3" x14ac:dyDescent="0.25">
      <c r="B612"/>
      <c r="C612"/>
    </row>
    <row r="613" spans="2:3" x14ac:dyDescent="0.25">
      <c r="B613"/>
      <c r="C613"/>
    </row>
    <row r="614" spans="2:3" x14ac:dyDescent="0.25">
      <c r="B614"/>
      <c r="C614"/>
    </row>
    <row r="615" spans="2:3" x14ac:dyDescent="0.25">
      <c r="B615"/>
      <c r="C615"/>
    </row>
    <row r="616" spans="2:3" x14ac:dyDescent="0.25">
      <c r="B616"/>
      <c r="C616"/>
    </row>
    <row r="617" spans="2:3" x14ac:dyDescent="0.25">
      <c r="B617"/>
      <c r="C617"/>
    </row>
    <row r="618" spans="2:3" x14ac:dyDescent="0.25">
      <c r="B618"/>
      <c r="C618"/>
    </row>
    <row r="619" spans="2:3" x14ac:dyDescent="0.25">
      <c r="B619"/>
      <c r="C619"/>
    </row>
    <row r="620" spans="2:3" x14ac:dyDescent="0.25">
      <c r="B620"/>
      <c r="C620"/>
    </row>
    <row r="621" spans="2:3" x14ac:dyDescent="0.25">
      <c r="B621"/>
      <c r="C621"/>
    </row>
    <row r="622" spans="2:3" x14ac:dyDescent="0.25">
      <c r="B622"/>
      <c r="C622"/>
    </row>
    <row r="623" spans="2:3" x14ac:dyDescent="0.25">
      <c r="B623"/>
      <c r="C623"/>
    </row>
    <row r="624" spans="2:3" x14ac:dyDescent="0.25">
      <c r="B624"/>
      <c r="C624"/>
    </row>
    <row r="625" spans="2:3" x14ac:dyDescent="0.25">
      <c r="B625"/>
      <c r="C625"/>
    </row>
    <row r="626" spans="2:3" x14ac:dyDescent="0.25">
      <c r="B626"/>
      <c r="C626"/>
    </row>
    <row r="627" spans="2:3" x14ac:dyDescent="0.25">
      <c r="B627"/>
      <c r="C627"/>
    </row>
    <row r="628" spans="2:3" x14ac:dyDescent="0.25">
      <c r="B628"/>
      <c r="C628"/>
    </row>
    <row r="629" spans="2:3" x14ac:dyDescent="0.25">
      <c r="B629"/>
      <c r="C629"/>
    </row>
    <row r="630" spans="2:3" x14ac:dyDescent="0.25">
      <c r="B630"/>
      <c r="C630"/>
    </row>
    <row r="631" spans="2:3" x14ac:dyDescent="0.25">
      <c r="B631"/>
      <c r="C631"/>
    </row>
    <row r="632" spans="2:3" x14ac:dyDescent="0.25">
      <c r="B632"/>
      <c r="C632"/>
    </row>
    <row r="633" spans="2:3" x14ac:dyDescent="0.25">
      <c r="B633"/>
      <c r="C633"/>
    </row>
    <row r="634" spans="2:3" x14ac:dyDescent="0.25">
      <c r="B634"/>
      <c r="C634"/>
    </row>
    <row r="635" spans="2:3" x14ac:dyDescent="0.25">
      <c r="B635"/>
      <c r="C635"/>
    </row>
    <row r="636" spans="2:3" x14ac:dyDescent="0.25">
      <c r="B636"/>
      <c r="C636"/>
    </row>
    <row r="637" spans="2:3" x14ac:dyDescent="0.25">
      <c r="B637"/>
      <c r="C637"/>
    </row>
    <row r="638" spans="2:3" x14ac:dyDescent="0.25">
      <c r="B638"/>
      <c r="C638"/>
    </row>
    <row r="639" spans="2:3" x14ac:dyDescent="0.25">
      <c r="B639"/>
      <c r="C639"/>
    </row>
    <row r="640" spans="2:3" x14ac:dyDescent="0.25">
      <c r="B640"/>
      <c r="C640"/>
    </row>
    <row r="641" spans="2:3" x14ac:dyDescent="0.25">
      <c r="B641"/>
      <c r="C641"/>
    </row>
    <row r="642" spans="2:3" x14ac:dyDescent="0.25">
      <c r="B642"/>
      <c r="C642"/>
    </row>
    <row r="643" spans="2:3" x14ac:dyDescent="0.25">
      <c r="B643"/>
      <c r="C643"/>
    </row>
    <row r="644" spans="2:3" x14ac:dyDescent="0.25">
      <c r="B644"/>
      <c r="C644"/>
    </row>
    <row r="645" spans="2:3" x14ac:dyDescent="0.25">
      <c r="B645"/>
      <c r="C645"/>
    </row>
    <row r="646" spans="2:3" x14ac:dyDescent="0.25">
      <c r="B646"/>
      <c r="C646"/>
    </row>
    <row r="647" spans="2:3" x14ac:dyDescent="0.25">
      <c r="B647"/>
      <c r="C647"/>
    </row>
    <row r="648" spans="2:3" x14ac:dyDescent="0.25">
      <c r="B648"/>
      <c r="C648"/>
    </row>
    <row r="649" spans="2:3" x14ac:dyDescent="0.25">
      <c r="B649"/>
      <c r="C649"/>
    </row>
    <row r="650" spans="2:3" x14ac:dyDescent="0.25">
      <c r="B650"/>
      <c r="C650"/>
    </row>
    <row r="651" spans="2:3" x14ac:dyDescent="0.25">
      <c r="B651"/>
      <c r="C651"/>
    </row>
    <row r="652" spans="2:3" x14ac:dyDescent="0.25">
      <c r="B652"/>
      <c r="C652"/>
    </row>
    <row r="653" spans="2:3" x14ac:dyDescent="0.25">
      <c r="B653"/>
      <c r="C653"/>
    </row>
    <row r="654" spans="2:3" x14ac:dyDescent="0.25">
      <c r="B654"/>
      <c r="C654"/>
    </row>
    <row r="655" spans="2:3" x14ac:dyDescent="0.25">
      <c r="B655"/>
      <c r="C655"/>
    </row>
    <row r="656" spans="2:3" x14ac:dyDescent="0.25">
      <c r="B656"/>
      <c r="C656"/>
    </row>
    <row r="657" spans="2:3" x14ac:dyDescent="0.25">
      <c r="B657"/>
      <c r="C657"/>
    </row>
    <row r="658" spans="2:3" x14ac:dyDescent="0.25">
      <c r="B658"/>
      <c r="C658"/>
    </row>
    <row r="659" spans="2:3" x14ac:dyDescent="0.25">
      <c r="B659"/>
      <c r="C659"/>
    </row>
    <row r="660" spans="2:3" x14ac:dyDescent="0.25">
      <c r="B660"/>
      <c r="C660"/>
    </row>
    <row r="661" spans="2:3" x14ac:dyDescent="0.25">
      <c r="B661"/>
      <c r="C661"/>
    </row>
    <row r="662" spans="2:3" x14ac:dyDescent="0.25">
      <c r="B662"/>
      <c r="C662"/>
    </row>
    <row r="663" spans="2:3" x14ac:dyDescent="0.25">
      <c r="B663"/>
      <c r="C663"/>
    </row>
    <row r="664" spans="2:3" x14ac:dyDescent="0.25">
      <c r="B664"/>
      <c r="C664"/>
    </row>
    <row r="665" spans="2:3" x14ac:dyDescent="0.25">
      <c r="B665"/>
      <c r="C665"/>
    </row>
    <row r="666" spans="2:3" x14ac:dyDescent="0.25">
      <c r="B666"/>
      <c r="C666"/>
    </row>
    <row r="667" spans="2:3" x14ac:dyDescent="0.25">
      <c r="B667"/>
      <c r="C667"/>
    </row>
    <row r="668" spans="2:3" x14ac:dyDescent="0.25">
      <c r="B668"/>
      <c r="C668"/>
    </row>
    <row r="669" spans="2:3" x14ac:dyDescent="0.25">
      <c r="B669"/>
      <c r="C669"/>
    </row>
    <row r="670" spans="2:3" x14ac:dyDescent="0.25">
      <c r="B670"/>
      <c r="C670"/>
    </row>
    <row r="671" spans="2:3" x14ac:dyDescent="0.25">
      <c r="B671"/>
      <c r="C671"/>
    </row>
    <row r="672" spans="2:3" x14ac:dyDescent="0.25">
      <c r="B672"/>
      <c r="C672"/>
    </row>
    <row r="673" spans="2:3" x14ac:dyDescent="0.25">
      <c r="B673"/>
      <c r="C673"/>
    </row>
    <row r="674" spans="2:3" x14ac:dyDescent="0.25">
      <c r="B674"/>
      <c r="C674"/>
    </row>
    <row r="675" spans="2:3" x14ac:dyDescent="0.25">
      <c r="B675"/>
      <c r="C675"/>
    </row>
    <row r="676" spans="2:3" x14ac:dyDescent="0.25">
      <c r="B676"/>
      <c r="C676"/>
    </row>
    <row r="677" spans="2:3" x14ac:dyDescent="0.25">
      <c r="B677"/>
      <c r="C677"/>
    </row>
    <row r="678" spans="2:3" x14ac:dyDescent="0.25">
      <c r="B678"/>
      <c r="C678"/>
    </row>
    <row r="679" spans="2:3" x14ac:dyDescent="0.25">
      <c r="B679"/>
      <c r="C679"/>
    </row>
    <row r="680" spans="2:3" x14ac:dyDescent="0.25">
      <c r="B680"/>
      <c r="C680"/>
    </row>
    <row r="681" spans="2:3" x14ac:dyDescent="0.25">
      <c r="B681"/>
      <c r="C681"/>
    </row>
    <row r="682" spans="2:3" x14ac:dyDescent="0.25">
      <c r="B682"/>
      <c r="C682"/>
    </row>
    <row r="683" spans="2:3" x14ac:dyDescent="0.25">
      <c r="B683"/>
      <c r="C683"/>
    </row>
    <row r="684" spans="2:3" x14ac:dyDescent="0.25">
      <c r="B684"/>
      <c r="C684"/>
    </row>
    <row r="685" spans="2:3" x14ac:dyDescent="0.25">
      <c r="B685"/>
      <c r="C685"/>
    </row>
    <row r="686" spans="2:3" x14ac:dyDescent="0.25">
      <c r="B686"/>
      <c r="C686"/>
    </row>
    <row r="687" spans="2:3" x14ac:dyDescent="0.25">
      <c r="B687"/>
      <c r="C687"/>
    </row>
    <row r="688" spans="2:3" x14ac:dyDescent="0.25">
      <c r="B688"/>
      <c r="C688"/>
    </row>
    <row r="689" spans="2:3" x14ac:dyDescent="0.25">
      <c r="B689"/>
      <c r="C689"/>
    </row>
    <row r="690" spans="2:3" x14ac:dyDescent="0.25">
      <c r="B690"/>
      <c r="C690"/>
    </row>
    <row r="691" spans="2:3" x14ac:dyDescent="0.25">
      <c r="B691"/>
      <c r="C691"/>
    </row>
    <row r="692" spans="2:3" x14ac:dyDescent="0.25">
      <c r="B692"/>
      <c r="C692"/>
    </row>
    <row r="693" spans="2:3" x14ac:dyDescent="0.25">
      <c r="B693"/>
      <c r="C693"/>
    </row>
    <row r="694" spans="2:3" x14ac:dyDescent="0.25">
      <c r="B694"/>
      <c r="C694"/>
    </row>
    <row r="695" spans="2:3" x14ac:dyDescent="0.25">
      <c r="B695"/>
      <c r="C695"/>
    </row>
    <row r="696" spans="2:3" x14ac:dyDescent="0.25">
      <c r="B696"/>
      <c r="C696"/>
    </row>
    <row r="697" spans="2:3" x14ac:dyDescent="0.25">
      <c r="B697"/>
      <c r="C697"/>
    </row>
    <row r="698" spans="2:3" x14ac:dyDescent="0.25">
      <c r="B698"/>
      <c r="C698"/>
    </row>
    <row r="699" spans="2:3" x14ac:dyDescent="0.25">
      <c r="B699"/>
      <c r="C699"/>
    </row>
    <row r="700" spans="2:3" x14ac:dyDescent="0.25">
      <c r="B700"/>
      <c r="C700"/>
    </row>
    <row r="701" spans="2:3" x14ac:dyDescent="0.25">
      <c r="B701"/>
      <c r="C701"/>
    </row>
    <row r="702" spans="2:3" x14ac:dyDescent="0.25">
      <c r="B702"/>
      <c r="C702"/>
    </row>
    <row r="703" spans="2:3" x14ac:dyDescent="0.25">
      <c r="B703"/>
      <c r="C703"/>
    </row>
    <row r="704" spans="2:3" x14ac:dyDescent="0.25">
      <c r="B704"/>
      <c r="C704"/>
    </row>
    <row r="705" spans="2:3" x14ac:dyDescent="0.25">
      <c r="B705"/>
      <c r="C705"/>
    </row>
    <row r="706" spans="2:3" x14ac:dyDescent="0.25">
      <c r="B706"/>
      <c r="C706"/>
    </row>
    <row r="707" spans="2:3" x14ac:dyDescent="0.25">
      <c r="B707"/>
      <c r="C707"/>
    </row>
    <row r="708" spans="2:3" x14ac:dyDescent="0.25">
      <c r="B708"/>
      <c r="C708"/>
    </row>
    <row r="709" spans="2:3" x14ac:dyDescent="0.25">
      <c r="B709"/>
      <c r="C709"/>
    </row>
    <row r="710" spans="2:3" x14ac:dyDescent="0.25">
      <c r="B710"/>
      <c r="C710"/>
    </row>
    <row r="711" spans="2:3" x14ac:dyDescent="0.25">
      <c r="B711"/>
      <c r="C711"/>
    </row>
    <row r="712" spans="2:3" x14ac:dyDescent="0.25">
      <c r="B712"/>
      <c r="C712"/>
    </row>
    <row r="713" spans="2:3" x14ac:dyDescent="0.25">
      <c r="B713"/>
      <c r="C713"/>
    </row>
    <row r="714" spans="2:3" x14ac:dyDescent="0.25">
      <c r="B714"/>
      <c r="C714"/>
    </row>
    <row r="715" spans="2:3" x14ac:dyDescent="0.25">
      <c r="B715"/>
      <c r="C715"/>
    </row>
    <row r="716" spans="2:3" x14ac:dyDescent="0.25">
      <c r="B716"/>
      <c r="C716"/>
    </row>
    <row r="717" spans="2:3" x14ac:dyDescent="0.25">
      <c r="B717"/>
      <c r="C717"/>
    </row>
    <row r="718" spans="2:3" x14ac:dyDescent="0.25">
      <c r="B718"/>
      <c r="C718"/>
    </row>
    <row r="719" spans="2:3" x14ac:dyDescent="0.25">
      <c r="B719"/>
      <c r="C719"/>
    </row>
    <row r="720" spans="2:3" x14ac:dyDescent="0.25">
      <c r="B720"/>
      <c r="C720"/>
    </row>
    <row r="721" spans="2:3" x14ac:dyDescent="0.25">
      <c r="B721"/>
      <c r="C721"/>
    </row>
    <row r="722" spans="2:3" x14ac:dyDescent="0.25">
      <c r="B722"/>
      <c r="C722"/>
    </row>
    <row r="723" spans="2:3" x14ac:dyDescent="0.25">
      <c r="B723"/>
      <c r="C723"/>
    </row>
    <row r="724" spans="2:3" x14ac:dyDescent="0.25">
      <c r="B724"/>
      <c r="C724"/>
    </row>
    <row r="725" spans="2:3" x14ac:dyDescent="0.25">
      <c r="B725"/>
      <c r="C725"/>
    </row>
    <row r="726" spans="2:3" x14ac:dyDescent="0.25">
      <c r="B726"/>
      <c r="C726"/>
    </row>
    <row r="727" spans="2:3" x14ac:dyDescent="0.25">
      <c r="B727"/>
      <c r="C727"/>
    </row>
    <row r="728" spans="2:3" x14ac:dyDescent="0.25">
      <c r="B728"/>
      <c r="C728"/>
    </row>
    <row r="729" spans="2:3" x14ac:dyDescent="0.25">
      <c r="B729"/>
      <c r="C729"/>
    </row>
    <row r="730" spans="2:3" x14ac:dyDescent="0.25">
      <c r="B730"/>
      <c r="C730"/>
    </row>
    <row r="731" spans="2:3" x14ac:dyDescent="0.25">
      <c r="B731"/>
      <c r="C731"/>
    </row>
    <row r="732" spans="2:3" x14ac:dyDescent="0.25">
      <c r="B732"/>
      <c r="C732"/>
    </row>
    <row r="733" spans="2:3" x14ac:dyDescent="0.25">
      <c r="B733"/>
      <c r="C733"/>
    </row>
    <row r="734" spans="2:3" x14ac:dyDescent="0.25">
      <c r="B734"/>
      <c r="C734"/>
    </row>
    <row r="735" spans="2:3" x14ac:dyDescent="0.25">
      <c r="B735"/>
      <c r="C735"/>
    </row>
    <row r="736" spans="2:3" x14ac:dyDescent="0.25">
      <c r="B736"/>
      <c r="C736"/>
    </row>
    <row r="737" spans="2:3" x14ac:dyDescent="0.25">
      <c r="B737"/>
      <c r="C737"/>
    </row>
    <row r="738" spans="2:3" x14ac:dyDescent="0.25">
      <c r="B738"/>
      <c r="C738"/>
    </row>
    <row r="739" spans="2:3" x14ac:dyDescent="0.25">
      <c r="B739"/>
      <c r="C739"/>
    </row>
    <row r="740" spans="2:3" x14ac:dyDescent="0.25">
      <c r="B740"/>
      <c r="C740"/>
    </row>
    <row r="741" spans="2:3" x14ac:dyDescent="0.25">
      <c r="B741"/>
      <c r="C741"/>
    </row>
    <row r="742" spans="2:3" x14ac:dyDescent="0.25">
      <c r="B742"/>
      <c r="C742"/>
    </row>
    <row r="743" spans="2:3" x14ac:dyDescent="0.25">
      <c r="B743"/>
      <c r="C743"/>
    </row>
    <row r="744" spans="2:3" x14ac:dyDescent="0.25">
      <c r="B744"/>
      <c r="C744"/>
    </row>
    <row r="745" spans="2:3" x14ac:dyDescent="0.25">
      <c r="B745"/>
      <c r="C745"/>
    </row>
    <row r="746" spans="2:3" x14ac:dyDescent="0.25">
      <c r="B746"/>
      <c r="C746"/>
    </row>
    <row r="747" spans="2:3" x14ac:dyDescent="0.25">
      <c r="B747"/>
      <c r="C747"/>
    </row>
    <row r="748" spans="2:3" x14ac:dyDescent="0.25">
      <c r="B748"/>
      <c r="C748"/>
    </row>
    <row r="749" spans="2:3" x14ac:dyDescent="0.25">
      <c r="B749"/>
      <c r="C749"/>
    </row>
    <row r="750" spans="2:3" x14ac:dyDescent="0.25">
      <c r="B750"/>
      <c r="C750"/>
    </row>
    <row r="751" spans="2:3" x14ac:dyDescent="0.25">
      <c r="B751"/>
      <c r="C751"/>
    </row>
    <row r="752" spans="2:3" x14ac:dyDescent="0.25">
      <c r="B752"/>
      <c r="C752"/>
    </row>
    <row r="753" spans="2:3" x14ac:dyDescent="0.25">
      <c r="B753"/>
      <c r="C753"/>
    </row>
    <row r="754" spans="2:3" x14ac:dyDescent="0.25">
      <c r="B754"/>
      <c r="C754"/>
    </row>
    <row r="755" spans="2:3" x14ac:dyDescent="0.25">
      <c r="B755"/>
      <c r="C755"/>
    </row>
    <row r="756" spans="2:3" x14ac:dyDescent="0.25">
      <c r="B756"/>
      <c r="C756"/>
    </row>
    <row r="757" spans="2:3" x14ac:dyDescent="0.25">
      <c r="B757"/>
      <c r="C757"/>
    </row>
    <row r="758" spans="2:3" x14ac:dyDescent="0.25">
      <c r="B758"/>
      <c r="C758"/>
    </row>
    <row r="759" spans="2:3" x14ac:dyDescent="0.25">
      <c r="B759"/>
      <c r="C759"/>
    </row>
    <row r="760" spans="2:3" x14ac:dyDescent="0.25">
      <c r="B760"/>
      <c r="C760"/>
    </row>
    <row r="761" spans="2:3" x14ac:dyDescent="0.25">
      <c r="B761"/>
      <c r="C761"/>
    </row>
    <row r="762" spans="2:3" x14ac:dyDescent="0.25">
      <c r="B762"/>
      <c r="C762"/>
    </row>
    <row r="763" spans="2:3" x14ac:dyDescent="0.25">
      <c r="B763"/>
      <c r="C763"/>
    </row>
    <row r="764" spans="2:3" x14ac:dyDescent="0.25">
      <c r="B764"/>
      <c r="C764"/>
    </row>
    <row r="765" spans="2:3" x14ac:dyDescent="0.25">
      <c r="B765"/>
      <c r="C765"/>
    </row>
    <row r="766" spans="2:3" x14ac:dyDescent="0.25">
      <c r="B766"/>
      <c r="C766"/>
    </row>
    <row r="767" spans="2:3" x14ac:dyDescent="0.25">
      <c r="B767"/>
      <c r="C767"/>
    </row>
    <row r="768" spans="2:3" x14ac:dyDescent="0.25">
      <c r="B768"/>
      <c r="C768"/>
    </row>
    <row r="769" spans="2:3" x14ac:dyDescent="0.25">
      <c r="B769"/>
      <c r="C769"/>
    </row>
    <row r="770" spans="2:3" x14ac:dyDescent="0.25">
      <c r="B770"/>
      <c r="C770"/>
    </row>
    <row r="771" spans="2:3" x14ac:dyDescent="0.25">
      <c r="B771"/>
      <c r="C771"/>
    </row>
    <row r="772" spans="2:3" x14ac:dyDescent="0.25">
      <c r="B772"/>
      <c r="C772"/>
    </row>
    <row r="773" spans="2:3" x14ac:dyDescent="0.25">
      <c r="B773"/>
      <c r="C773"/>
    </row>
    <row r="774" spans="2:3" x14ac:dyDescent="0.25">
      <c r="B774"/>
      <c r="C774"/>
    </row>
    <row r="775" spans="2:3" x14ac:dyDescent="0.25">
      <c r="B775"/>
      <c r="C775"/>
    </row>
    <row r="776" spans="2:3" x14ac:dyDescent="0.25">
      <c r="B776"/>
      <c r="C776"/>
    </row>
    <row r="777" spans="2:3" x14ac:dyDescent="0.25">
      <c r="B777"/>
      <c r="C777"/>
    </row>
    <row r="778" spans="2:3" x14ac:dyDescent="0.25">
      <c r="B778"/>
      <c r="C778"/>
    </row>
    <row r="779" spans="2:3" x14ac:dyDescent="0.25">
      <c r="B779"/>
      <c r="C779"/>
    </row>
    <row r="780" spans="2:3" x14ac:dyDescent="0.25">
      <c r="B780"/>
      <c r="C780"/>
    </row>
    <row r="781" spans="2:3" x14ac:dyDescent="0.25">
      <c r="B781"/>
      <c r="C781"/>
    </row>
    <row r="782" spans="2:3" x14ac:dyDescent="0.25">
      <c r="B782"/>
      <c r="C782"/>
    </row>
    <row r="783" spans="2:3" x14ac:dyDescent="0.25">
      <c r="B783"/>
      <c r="C783"/>
    </row>
    <row r="784" spans="2:3" x14ac:dyDescent="0.25">
      <c r="B784"/>
      <c r="C784"/>
    </row>
    <row r="785" spans="2:3" x14ac:dyDescent="0.25">
      <c r="B785"/>
      <c r="C785"/>
    </row>
    <row r="786" spans="2:3" x14ac:dyDescent="0.25">
      <c r="B786"/>
      <c r="C786"/>
    </row>
    <row r="787" spans="2:3" x14ac:dyDescent="0.25">
      <c r="B787"/>
      <c r="C787"/>
    </row>
    <row r="788" spans="2:3" x14ac:dyDescent="0.25">
      <c r="B788"/>
      <c r="C788"/>
    </row>
    <row r="789" spans="2:3" x14ac:dyDescent="0.25">
      <c r="B789"/>
      <c r="C789"/>
    </row>
    <row r="790" spans="2:3" x14ac:dyDescent="0.25">
      <c r="B790"/>
      <c r="C790"/>
    </row>
    <row r="791" spans="2:3" x14ac:dyDescent="0.25">
      <c r="B791"/>
      <c r="C791"/>
    </row>
    <row r="792" spans="2:3" x14ac:dyDescent="0.25">
      <c r="B792"/>
      <c r="C792"/>
    </row>
    <row r="793" spans="2:3" x14ac:dyDescent="0.25">
      <c r="B793"/>
      <c r="C793"/>
    </row>
    <row r="794" spans="2:3" x14ac:dyDescent="0.25">
      <c r="B794"/>
      <c r="C794"/>
    </row>
    <row r="795" spans="2:3" x14ac:dyDescent="0.25">
      <c r="B795"/>
      <c r="C795"/>
    </row>
    <row r="796" spans="2:3" x14ac:dyDescent="0.25">
      <c r="B796"/>
      <c r="C796"/>
    </row>
    <row r="797" spans="2:3" x14ac:dyDescent="0.25">
      <c r="B797"/>
      <c r="C797"/>
    </row>
    <row r="798" spans="2:3" x14ac:dyDescent="0.25">
      <c r="B798"/>
      <c r="C798"/>
    </row>
    <row r="799" spans="2:3" x14ac:dyDescent="0.25">
      <c r="B799"/>
      <c r="C799"/>
    </row>
    <row r="800" spans="2:3" x14ac:dyDescent="0.25">
      <c r="B800"/>
      <c r="C800"/>
    </row>
    <row r="801" spans="2:3" x14ac:dyDescent="0.25">
      <c r="B801"/>
      <c r="C801"/>
    </row>
    <row r="802" spans="2:3" x14ac:dyDescent="0.25">
      <c r="B802"/>
      <c r="C802"/>
    </row>
    <row r="803" spans="2:3" x14ac:dyDescent="0.25">
      <c r="B803"/>
      <c r="C803"/>
    </row>
    <row r="804" spans="2:3" x14ac:dyDescent="0.25">
      <c r="B804"/>
      <c r="C804"/>
    </row>
    <row r="805" spans="2:3" x14ac:dyDescent="0.25">
      <c r="B805"/>
      <c r="C805"/>
    </row>
    <row r="806" spans="2:3" x14ac:dyDescent="0.25">
      <c r="B806"/>
      <c r="C806"/>
    </row>
    <row r="807" spans="2:3" x14ac:dyDescent="0.25">
      <c r="B807"/>
      <c r="C807"/>
    </row>
    <row r="808" spans="2:3" x14ac:dyDescent="0.25">
      <c r="B808"/>
      <c r="C808"/>
    </row>
    <row r="809" spans="2:3" x14ac:dyDescent="0.25">
      <c r="B809"/>
      <c r="C809"/>
    </row>
    <row r="810" spans="2:3" x14ac:dyDescent="0.25">
      <c r="B810"/>
      <c r="C810"/>
    </row>
    <row r="811" spans="2:3" x14ac:dyDescent="0.25">
      <c r="B811"/>
      <c r="C811"/>
    </row>
    <row r="812" spans="2:3" x14ac:dyDescent="0.25">
      <c r="B812"/>
      <c r="C812"/>
    </row>
    <row r="813" spans="2:3" x14ac:dyDescent="0.25">
      <c r="B813"/>
      <c r="C813"/>
    </row>
    <row r="814" spans="2:3" x14ac:dyDescent="0.25">
      <c r="B814"/>
      <c r="C814"/>
    </row>
    <row r="815" spans="2:3" x14ac:dyDescent="0.25">
      <c r="B815"/>
      <c r="C815"/>
    </row>
    <row r="816" spans="2:3" x14ac:dyDescent="0.25">
      <c r="B816"/>
      <c r="C816"/>
    </row>
    <row r="817" spans="2:3" x14ac:dyDescent="0.25">
      <c r="B817"/>
      <c r="C817"/>
    </row>
    <row r="818" spans="2:3" x14ac:dyDescent="0.25">
      <c r="B818"/>
      <c r="C818"/>
    </row>
    <row r="819" spans="2:3" x14ac:dyDescent="0.25">
      <c r="B819"/>
      <c r="C819"/>
    </row>
    <row r="820" spans="2:3" x14ac:dyDescent="0.25">
      <c r="B820"/>
      <c r="C820"/>
    </row>
    <row r="821" spans="2:3" x14ac:dyDescent="0.25">
      <c r="B821"/>
      <c r="C821"/>
    </row>
    <row r="822" spans="2:3" x14ac:dyDescent="0.25">
      <c r="B822"/>
      <c r="C822"/>
    </row>
    <row r="823" spans="2:3" x14ac:dyDescent="0.25">
      <c r="B823"/>
      <c r="C823"/>
    </row>
    <row r="824" spans="2:3" x14ac:dyDescent="0.25">
      <c r="B824"/>
      <c r="C824"/>
    </row>
    <row r="825" spans="2:3" x14ac:dyDescent="0.25">
      <c r="B825"/>
      <c r="C825"/>
    </row>
    <row r="826" spans="2:3" x14ac:dyDescent="0.25">
      <c r="B826"/>
      <c r="C826"/>
    </row>
    <row r="827" spans="2:3" x14ac:dyDescent="0.25">
      <c r="B827"/>
      <c r="C827"/>
    </row>
    <row r="828" spans="2:3" x14ac:dyDescent="0.25">
      <c r="B828"/>
      <c r="C828"/>
    </row>
    <row r="829" spans="2:3" x14ac:dyDescent="0.25">
      <c r="B829"/>
      <c r="C829"/>
    </row>
    <row r="830" spans="2:3" x14ac:dyDescent="0.25">
      <c r="B830"/>
      <c r="C830"/>
    </row>
    <row r="831" spans="2:3" x14ac:dyDescent="0.25">
      <c r="B831"/>
      <c r="C831"/>
    </row>
    <row r="832" spans="2:3" x14ac:dyDescent="0.25">
      <c r="B832"/>
      <c r="C832"/>
    </row>
    <row r="833" spans="2:3" x14ac:dyDescent="0.25">
      <c r="B833"/>
      <c r="C833"/>
    </row>
    <row r="834" spans="2:3" x14ac:dyDescent="0.25">
      <c r="B834"/>
      <c r="C834"/>
    </row>
    <row r="835" spans="2:3" x14ac:dyDescent="0.25">
      <c r="B835"/>
      <c r="C835"/>
    </row>
    <row r="836" spans="2:3" x14ac:dyDescent="0.25">
      <c r="B836"/>
      <c r="C836"/>
    </row>
    <row r="837" spans="2:3" x14ac:dyDescent="0.25">
      <c r="B837"/>
      <c r="C837"/>
    </row>
    <row r="838" spans="2:3" x14ac:dyDescent="0.25">
      <c r="B838"/>
      <c r="C838"/>
    </row>
    <row r="839" spans="2:3" x14ac:dyDescent="0.25">
      <c r="B839"/>
      <c r="C839"/>
    </row>
    <row r="840" spans="2:3" x14ac:dyDescent="0.25">
      <c r="B840"/>
      <c r="C840"/>
    </row>
    <row r="841" spans="2:3" x14ac:dyDescent="0.25">
      <c r="B841"/>
      <c r="C841"/>
    </row>
    <row r="842" spans="2:3" x14ac:dyDescent="0.25">
      <c r="B842"/>
      <c r="C842"/>
    </row>
    <row r="843" spans="2:3" x14ac:dyDescent="0.25">
      <c r="B843"/>
      <c r="C843"/>
    </row>
    <row r="844" spans="2:3" x14ac:dyDescent="0.25">
      <c r="B844"/>
      <c r="C844"/>
    </row>
    <row r="845" spans="2:3" x14ac:dyDescent="0.25">
      <c r="B845"/>
      <c r="C845"/>
    </row>
    <row r="846" spans="2:3" x14ac:dyDescent="0.25">
      <c r="B846"/>
      <c r="C846"/>
    </row>
    <row r="847" spans="2:3" x14ac:dyDescent="0.25">
      <c r="B847"/>
      <c r="C847"/>
    </row>
    <row r="848" spans="2:3" x14ac:dyDescent="0.25">
      <c r="B848"/>
      <c r="C848"/>
    </row>
    <row r="849" spans="2:3" x14ac:dyDescent="0.25">
      <c r="B849"/>
      <c r="C849"/>
    </row>
    <row r="850" spans="2:3" x14ac:dyDescent="0.25">
      <c r="B850"/>
      <c r="C850"/>
    </row>
    <row r="851" spans="2:3" x14ac:dyDescent="0.25">
      <c r="B851"/>
      <c r="C851"/>
    </row>
    <row r="852" spans="2:3" x14ac:dyDescent="0.25">
      <c r="B852"/>
      <c r="C852"/>
    </row>
    <row r="853" spans="2:3" x14ac:dyDescent="0.25">
      <c r="B853"/>
      <c r="C853"/>
    </row>
    <row r="854" spans="2:3" x14ac:dyDescent="0.25">
      <c r="B854"/>
      <c r="C854"/>
    </row>
    <row r="855" spans="2:3" x14ac:dyDescent="0.25">
      <c r="B855"/>
      <c r="C855"/>
    </row>
    <row r="856" spans="2:3" x14ac:dyDescent="0.25">
      <c r="B856"/>
      <c r="C856"/>
    </row>
    <row r="857" spans="2:3" x14ac:dyDescent="0.25">
      <c r="B857"/>
      <c r="C857"/>
    </row>
    <row r="858" spans="2:3" x14ac:dyDescent="0.25">
      <c r="B858"/>
      <c r="C858"/>
    </row>
    <row r="859" spans="2:3" x14ac:dyDescent="0.25">
      <c r="B859"/>
      <c r="C859"/>
    </row>
    <row r="860" spans="2:3" x14ac:dyDescent="0.25">
      <c r="B860"/>
      <c r="C860"/>
    </row>
    <row r="861" spans="2:3" x14ac:dyDescent="0.25">
      <c r="B861"/>
      <c r="C861"/>
    </row>
    <row r="862" spans="2:3" x14ac:dyDescent="0.25">
      <c r="B862"/>
      <c r="C862"/>
    </row>
    <row r="863" spans="2:3" x14ac:dyDescent="0.25">
      <c r="B863"/>
      <c r="C863"/>
    </row>
    <row r="864" spans="2:3" x14ac:dyDescent="0.25">
      <c r="B864"/>
      <c r="C864"/>
    </row>
    <row r="865" spans="2:3" x14ac:dyDescent="0.25">
      <c r="B865"/>
      <c r="C865"/>
    </row>
    <row r="866" spans="2:3" x14ac:dyDescent="0.25">
      <c r="B866"/>
      <c r="C866"/>
    </row>
    <row r="867" spans="2:3" x14ac:dyDescent="0.25">
      <c r="B867"/>
      <c r="C867"/>
    </row>
    <row r="868" spans="2:3" x14ac:dyDescent="0.25">
      <c r="B868"/>
      <c r="C868"/>
    </row>
    <row r="869" spans="2:3" x14ac:dyDescent="0.25">
      <c r="B869"/>
      <c r="C869"/>
    </row>
    <row r="870" spans="2:3" x14ac:dyDescent="0.25">
      <c r="B870"/>
      <c r="C870"/>
    </row>
    <row r="871" spans="2:3" x14ac:dyDescent="0.25">
      <c r="B871"/>
      <c r="C871"/>
    </row>
    <row r="872" spans="2:3" x14ac:dyDescent="0.25">
      <c r="B872"/>
      <c r="C872"/>
    </row>
    <row r="873" spans="2:3" x14ac:dyDescent="0.25">
      <c r="B873"/>
      <c r="C873"/>
    </row>
    <row r="874" spans="2:3" x14ac:dyDescent="0.25">
      <c r="B874"/>
      <c r="C874"/>
    </row>
    <row r="875" spans="2:3" x14ac:dyDescent="0.25">
      <c r="B875"/>
      <c r="C875"/>
    </row>
    <row r="876" spans="2:3" x14ac:dyDescent="0.25">
      <c r="B876"/>
      <c r="C876"/>
    </row>
    <row r="877" spans="2:3" x14ac:dyDescent="0.25">
      <c r="B877"/>
      <c r="C877"/>
    </row>
    <row r="878" spans="2:3" x14ac:dyDescent="0.25">
      <c r="B878"/>
      <c r="C878"/>
    </row>
    <row r="879" spans="2:3" x14ac:dyDescent="0.25">
      <c r="B879"/>
      <c r="C879"/>
    </row>
    <row r="880" spans="2:3" x14ac:dyDescent="0.25">
      <c r="B880"/>
      <c r="C880"/>
    </row>
    <row r="881" spans="2:3" x14ac:dyDescent="0.25">
      <c r="B881"/>
      <c r="C881"/>
    </row>
    <row r="882" spans="2:3" x14ac:dyDescent="0.25">
      <c r="B882"/>
      <c r="C882"/>
    </row>
    <row r="883" spans="2:3" x14ac:dyDescent="0.25">
      <c r="B883"/>
      <c r="C883"/>
    </row>
    <row r="884" spans="2:3" x14ac:dyDescent="0.25">
      <c r="B884"/>
      <c r="C884"/>
    </row>
    <row r="885" spans="2:3" x14ac:dyDescent="0.25">
      <c r="B885"/>
      <c r="C885"/>
    </row>
    <row r="886" spans="2:3" x14ac:dyDescent="0.25">
      <c r="B886"/>
      <c r="C886"/>
    </row>
    <row r="887" spans="2:3" x14ac:dyDescent="0.25">
      <c r="B887"/>
      <c r="C887"/>
    </row>
    <row r="888" spans="2:3" x14ac:dyDescent="0.25">
      <c r="B888"/>
      <c r="C888"/>
    </row>
    <row r="889" spans="2:3" x14ac:dyDescent="0.25">
      <c r="B889"/>
      <c r="C889"/>
    </row>
    <row r="890" spans="2:3" x14ac:dyDescent="0.25">
      <c r="B890"/>
      <c r="C890"/>
    </row>
    <row r="891" spans="2:3" x14ac:dyDescent="0.25">
      <c r="B891"/>
      <c r="C891"/>
    </row>
    <row r="892" spans="2:3" x14ac:dyDescent="0.25">
      <c r="B892"/>
      <c r="C892"/>
    </row>
    <row r="893" spans="2:3" x14ac:dyDescent="0.25">
      <c r="B893"/>
      <c r="C893"/>
    </row>
    <row r="894" spans="2:3" x14ac:dyDescent="0.25">
      <c r="B894"/>
      <c r="C894"/>
    </row>
    <row r="895" spans="2:3" x14ac:dyDescent="0.25">
      <c r="B895"/>
      <c r="C895"/>
    </row>
    <row r="896" spans="2:3" x14ac:dyDescent="0.25">
      <c r="B896"/>
      <c r="C896"/>
    </row>
    <row r="897" spans="2:3" x14ac:dyDescent="0.25">
      <c r="B897"/>
      <c r="C897"/>
    </row>
    <row r="898" spans="2:3" x14ac:dyDescent="0.25">
      <c r="B898"/>
      <c r="C898"/>
    </row>
    <row r="899" spans="2:3" x14ac:dyDescent="0.25">
      <c r="B899"/>
      <c r="C899"/>
    </row>
    <row r="900" spans="2:3" x14ac:dyDescent="0.25">
      <c r="B900"/>
      <c r="C900"/>
    </row>
    <row r="901" spans="2:3" x14ac:dyDescent="0.25">
      <c r="B901"/>
      <c r="C901"/>
    </row>
    <row r="902" spans="2:3" x14ac:dyDescent="0.25">
      <c r="B902"/>
      <c r="C902"/>
    </row>
    <row r="903" spans="2:3" x14ac:dyDescent="0.25">
      <c r="B903"/>
      <c r="C903"/>
    </row>
    <row r="904" spans="2:3" x14ac:dyDescent="0.25">
      <c r="B904"/>
      <c r="C904"/>
    </row>
    <row r="905" spans="2:3" x14ac:dyDescent="0.25">
      <c r="B905"/>
      <c r="C905"/>
    </row>
    <row r="906" spans="2:3" x14ac:dyDescent="0.25">
      <c r="B906"/>
      <c r="C906"/>
    </row>
    <row r="907" spans="2:3" x14ac:dyDescent="0.25">
      <c r="B907"/>
      <c r="C907"/>
    </row>
    <row r="908" spans="2:3" x14ac:dyDescent="0.25">
      <c r="B908"/>
      <c r="C908"/>
    </row>
    <row r="909" spans="2:3" x14ac:dyDescent="0.25">
      <c r="B909"/>
      <c r="C909"/>
    </row>
    <row r="910" spans="2:3" x14ac:dyDescent="0.25">
      <c r="B910"/>
      <c r="C910"/>
    </row>
    <row r="911" spans="2:3" x14ac:dyDescent="0.25">
      <c r="B911"/>
      <c r="C911"/>
    </row>
    <row r="912" spans="2:3" x14ac:dyDescent="0.25">
      <c r="B912"/>
      <c r="C912"/>
    </row>
    <row r="913" spans="2:3" x14ac:dyDescent="0.25">
      <c r="B913"/>
      <c r="C913"/>
    </row>
    <row r="914" spans="2:3" x14ac:dyDescent="0.25">
      <c r="B914"/>
      <c r="C914"/>
    </row>
    <row r="915" spans="2:3" x14ac:dyDescent="0.25">
      <c r="B915"/>
      <c r="C915"/>
    </row>
    <row r="916" spans="2:3" x14ac:dyDescent="0.25">
      <c r="B916"/>
      <c r="C916"/>
    </row>
    <row r="917" spans="2:3" x14ac:dyDescent="0.25">
      <c r="B917"/>
      <c r="C917"/>
    </row>
    <row r="918" spans="2:3" x14ac:dyDescent="0.25">
      <c r="B918"/>
      <c r="C918"/>
    </row>
    <row r="919" spans="2:3" x14ac:dyDescent="0.25">
      <c r="B919"/>
      <c r="C919"/>
    </row>
    <row r="920" spans="2:3" x14ac:dyDescent="0.25">
      <c r="B920"/>
      <c r="C920"/>
    </row>
    <row r="921" spans="2:3" x14ac:dyDescent="0.25">
      <c r="B921"/>
      <c r="C921"/>
    </row>
    <row r="922" spans="2:3" x14ac:dyDescent="0.25">
      <c r="B922"/>
      <c r="C922"/>
    </row>
    <row r="923" spans="2:3" x14ac:dyDescent="0.25">
      <c r="B923"/>
      <c r="C923"/>
    </row>
    <row r="924" spans="2:3" x14ac:dyDescent="0.25">
      <c r="B924"/>
      <c r="C924"/>
    </row>
    <row r="925" spans="2:3" x14ac:dyDescent="0.25">
      <c r="B925"/>
      <c r="C925"/>
    </row>
    <row r="926" spans="2:3" x14ac:dyDescent="0.25">
      <c r="B926"/>
      <c r="C926"/>
    </row>
    <row r="927" spans="2:3" x14ac:dyDescent="0.25">
      <c r="B927"/>
      <c r="C927"/>
    </row>
    <row r="928" spans="2:3" x14ac:dyDescent="0.25">
      <c r="B928"/>
      <c r="C928"/>
    </row>
    <row r="929" spans="2:3" x14ac:dyDescent="0.25">
      <c r="B929"/>
      <c r="C929"/>
    </row>
    <row r="930" spans="2:3" x14ac:dyDescent="0.25">
      <c r="B930"/>
      <c r="C930"/>
    </row>
    <row r="931" spans="2:3" x14ac:dyDescent="0.25">
      <c r="B931"/>
      <c r="C931"/>
    </row>
    <row r="932" spans="2:3" x14ac:dyDescent="0.25">
      <c r="B932"/>
      <c r="C932"/>
    </row>
    <row r="933" spans="2:3" x14ac:dyDescent="0.25">
      <c r="B933"/>
      <c r="C933"/>
    </row>
    <row r="934" spans="2:3" x14ac:dyDescent="0.25">
      <c r="B934"/>
      <c r="C934"/>
    </row>
    <row r="935" spans="2:3" x14ac:dyDescent="0.25">
      <c r="B935"/>
      <c r="C935"/>
    </row>
    <row r="936" spans="2:3" x14ac:dyDescent="0.25">
      <c r="B936"/>
      <c r="C936"/>
    </row>
    <row r="937" spans="2:3" x14ac:dyDescent="0.25">
      <c r="B937"/>
      <c r="C937"/>
    </row>
    <row r="938" spans="2:3" x14ac:dyDescent="0.25">
      <c r="B938"/>
      <c r="C938"/>
    </row>
    <row r="939" spans="2:3" x14ac:dyDescent="0.25">
      <c r="B939"/>
      <c r="C939"/>
    </row>
    <row r="940" spans="2:3" x14ac:dyDescent="0.25">
      <c r="B940"/>
      <c r="C940"/>
    </row>
    <row r="941" spans="2:3" x14ac:dyDescent="0.25">
      <c r="B941"/>
      <c r="C941"/>
    </row>
    <row r="942" spans="2:3" x14ac:dyDescent="0.25">
      <c r="B942"/>
      <c r="C942"/>
    </row>
    <row r="943" spans="2:3" x14ac:dyDescent="0.25">
      <c r="B943"/>
      <c r="C943"/>
    </row>
    <row r="944" spans="2:3" x14ac:dyDescent="0.25">
      <c r="B944"/>
      <c r="C944"/>
    </row>
    <row r="945" spans="2:3" x14ac:dyDescent="0.25">
      <c r="B945"/>
      <c r="C945"/>
    </row>
    <row r="946" spans="2:3" x14ac:dyDescent="0.25">
      <c r="B946"/>
      <c r="C946"/>
    </row>
    <row r="947" spans="2:3" x14ac:dyDescent="0.25">
      <c r="B947"/>
      <c r="C947"/>
    </row>
    <row r="948" spans="2:3" x14ac:dyDescent="0.25">
      <c r="B948"/>
      <c r="C948"/>
    </row>
    <row r="949" spans="2:3" x14ac:dyDescent="0.25">
      <c r="B949"/>
      <c r="C949"/>
    </row>
    <row r="950" spans="2:3" x14ac:dyDescent="0.25">
      <c r="B950"/>
      <c r="C950"/>
    </row>
    <row r="951" spans="2:3" x14ac:dyDescent="0.25">
      <c r="B951"/>
      <c r="C951"/>
    </row>
    <row r="952" spans="2:3" x14ac:dyDescent="0.25">
      <c r="B952"/>
      <c r="C952"/>
    </row>
    <row r="953" spans="2:3" x14ac:dyDescent="0.25">
      <c r="B953"/>
      <c r="C953"/>
    </row>
    <row r="954" spans="2:3" x14ac:dyDescent="0.25">
      <c r="B954"/>
      <c r="C954"/>
    </row>
    <row r="955" spans="2:3" x14ac:dyDescent="0.25">
      <c r="B955"/>
      <c r="C955"/>
    </row>
    <row r="956" spans="2:3" x14ac:dyDescent="0.25">
      <c r="B956"/>
      <c r="C956"/>
    </row>
    <row r="957" spans="2:3" x14ac:dyDescent="0.25">
      <c r="B957"/>
      <c r="C957"/>
    </row>
    <row r="958" spans="2:3" x14ac:dyDescent="0.25">
      <c r="B958"/>
      <c r="C958"/>
    </row>
    <row r="959" spans="2:3" x14ac:dyDescent="0.25">
      <c r="B959"/>
      <c r="C959"/>
    </row>
    <row r="960" spans="2:3" x14ac:dyDescent="0.25">
      <c r="B960"/>
      <c r="C960"/>
    </row>
    <row r="961" spans="2:3" x14ac:dyDescent="0.25">
      <c r="B961"/>
      <c r="C961"/>
    </row>
    <row r="962" spans="2:3" x14ac:dyDescent="0.25">
      <c r="B962"/>
      <c r="C962"/>
    </row>
    <row r="963" spans="2:3" x14ac:dyDescent="0.25">
      <c r="B963"/>
      <c r="C963"/>
    </row>
    <row r="964" spans="2:3" x14ac:dyDescent="0.25">
      <c r="B964"/>
      <c r="C964"/>
    </row>
    <row r="965" spans="2:3" x14ac:dyDescent="0.25">
      <c r="B965"/>
      <c r="C965"/>
    </row>
    <row r="966" spans="2:3" x14ac:dyDescent="0.25">
      <c r="B966"/>
      <c r="C966"/>
    </row>
    <row r="967" spans="2:3" x14ac:dyDescent="0.25">
      <c r="B967"/>
      <c r="C967"/>
    </row>
    <row r="968" spans="2:3" x14ac:dyDescent="0.25">
      <c r="B968"/>
      <c r="C968"/>
    </row>
    <row r="969" spans="2:3" x14ac:dyDescent="0.25">
      <c r="B969"/>
      <c r="C969"/>
    </row>
    <row r="970" spans="2:3" x14ac:dyDescent="0.25">
      <c r="B970"/>
      <c r="C970"/>
    </row>
    <row r="971" spans="2:3" x14ac:dyDescent="0.25">
      <c r="B971"/>
      <c r="C971"/>
    </row>
    <row r="972" spans="2:3" x14ac:dyDescent="0.25">
      <c r="B972"/>
      <c r="C972"/>
    </row>
    <row r="973" spans="2:3" x14ac:dyDescent="0.25">
      <c r="B973"/>
      <c r="C973"/>
    </row>
    <row r="974" spans="2:3" x14ac:dyDescent="0.25">
      <c r="B974"/>
      <c r="C974"/>
    </row>
    <row r="975" spans="2:3" x14ac:dyDescent="0.25">
      <c r="B975"/>
      <c r="C975"/>
    </row>
    <row r="976" spans="2:3" x14ac:dyDescent="0.25">
      <c r="B976"/>
      <c r="C976"/>
    </row>
    <row r="977" spans="2:3" x14ac:dyDescent="0.25">
      <c r="B977"/>
      <c r="C977"/>
    </row>
    <row r="978" spans="2:3" x14ac:dyDescent="0.25">
      <c r="B978"/>
      <c r="C978"/>
    </row>
    <row r="979" spans="2:3" x14ac:dyDescent="0.25">
      <c r="B979"/>
      <c r="C979"/>
    </row>
    <row r="980" spans="2:3" x14ac:dyDescent="0.25">
      <c r="B980"/>
      <c r="C980"/>
    </row>
    <row r="981" spans="2:3" x14ac:dyDescent="0.25">
      <c r="B981"/>
      <c r="C981"/>
    </row>
    <row r="982" spans="2:3" x14ac:dyDescent="0.25">
      <c r="B982"/>
      <c r="C982"/>
    </row>
    <row r="983" spans="2:3" x14ac:dyDescent="0.25">
      <c r="B983"/>
      <c r="C983"/>
    </row>
    <row r="984" spans="2:3" x14ac:dyDescent="0.25">
      <c r="B984"/>
      <c r="C984"/>
    </row>
    <row r="985" spans="2:3" x14ac:dyDescent="0.25">
      <c r="B985"/>
      <c r="C985"/>
    </row>
    <row r="986" spans="2:3" x14ac:dyDescent="0.25">
      <c r="B986"/>
      <c r="C986"/>
    </row>
    <row r="987" spans="2:3" x14ac:dyDescent="0.25">
      <c r="B987"/>
      <c r="C987"/>
    </row>
    <row r="988" spans="2:3" x14ac:dyDescent="0.25">
      <c r="B988"/>
      <c r="C988"/>
    </row>
    <row r="989" spans="2:3" x14ac:dyDescent="0.25">
      <c r="B989"/>
      <c r="C989"/>
    </row>
    <row r="990" spans="2:3" x14ac:dyDescent="0.25">
      <c r="B990"/>
      <c r="C990"/>
    </row>
    <row r="991" spans="2:3" x14ac:dyDescent="0.25">
      <c r="B991"/>
      <c r="C991"/>
    </row>
    <row r="992" spans="2:3" x14ac:dyDescent="0.25">
      <c r="B992"/>
      <c r="C992"/>
    </row>
    <row r="993" spans="2:3" x14ac:dyDescent="0.25">
      <c r="B993"/>
      <c r="C993"/>
    </row>
    <row r="994" spans="2:3" x14ac:dyDescent="0.25">
      <c r="B994"/>
      <c r="C994"/>
    </row>
    <row r="995" spans="2:3" x14ac:dyDescent="0.25">
      <c r="B995"/>
      <c r="C995"/>
    </row>
    <row r="996" spans="2:3" x14ac:dyDescent="0.25">
      <c r="B996"/>
      <c r="C996"/>
    </row>
    <row r="997" spans="2:3" x14ac:dyDescent="0.25">
      <c r="B997"/>
      <c r="C997"/>
    </row>
    <row r="998" spans="2:3" x14ac:dyDescent="0.25">
      <c r="B998"/>
      <c r="C998"/>
    </row>
    <row r="999" spans="2:3" x14ac:dyDescent="0.25">
      <c r="B999"/>
      <c r="C999"/>
    </row>
    <row r="1000" spans="2:3" x14ac:dyDescent="0.25">
      <c r="B1000"/>
      <c r="C1000"/>
    </row>
    <row r="1001" spans="2:3" x14ac:dyDescent="0.25">
      <c r="B1001"/>
      <c r="C1001"/>
    </row>
    <row r="1002" spans="2:3" x14ac:dyDescent="0.25">
      <c r="B1002"/>
      <c r="C1002"/>
    </row>
    <row r="1003" spans="2:3" x14ac:dyDescent="0.25">
      <c r="B1003"/>
      <c r="C1003"/>
    </row>
    <row r="1004" spans="2:3" x14ac:dyDescent="0.25">
      <c r="B1004"/>
      <c r="C1004"/>
    </row>
    <row r="1005" spans="2:3" x14ac:dyDescent="0.25">
      <c r="B1005"/>
      <c r="C1005"/>
    </row>
    <row r="1006" spans="2:3" x14ac:dyDescent="0.25">
      <c r="B1006"/>
      <c r="C1006"/>
    </row>
    <row r="1007" spans="2:3" x14ac:dyDescent="0.25">
      <c r="B1007"/>
      <c r="C1007"/>
    </row>
    <row r="1008" spans="2:3" x14ac:dyDescent="0.25">
      <c r="B1008"/>
      <c r="C1008"/>
    </row>
    <row r="1009" spans="2:3" x14ac:dyDescent="0.25">
      <c r="B1009"/>
      <c r="C1009"/>
    </row>
    <row r="1010" spans="2:3" x14ac:dyDescent="0.25">
      <c r="B1010"/>
      <c r="C1010"/>
    </row>
    <row r="1011" spans="2:3" x14ac:dyDescent="0.25">
      <c r="B1011"/>
      <c r="C1011"/>
    </row>
    <row r="1012" spans="2:3" x14ac:dyDescent="0.25">
      <c r="B1012"/>
      <c r="C1012"/>
    </row>
    <row r="1013" spans="2:3" x14ac:dyDescent="0.25">
      <c r="B1013"/>
      <c r="C1013"/>
    </row>
    <row r="1014" spans="2:3" x14ac:dyDescent="0.25">
      <c r="B1014"/>
      <c r="C1014"/>
    </row>
    <row r="1015" spans="2:3" x14ac:dyDescent="0.25">
      <c r="B1015"/>
      <c r="C1015"/>
    </row>
    <row r="1016" spans="2:3" x14ac:dyDescent="0.25">
      <c r="B1016"/>
      <c r="C1016"/>
    </row>
    <row r="1017" spans="2:3" x14ac:dyDescent="0.25">
      <c r="B1017"/>
      <c r="C1017"/>
    </row>
    <row r="1018" spans="2:3" x14ac:dyDescent="0.25">
      <c r="B1018"/>
      <c r="C1018"/>
    </row>
    <row r="1019" spans="2:3" x14ac:dyDescent="0.25">
      <c r="B1019"/>
      <c r="C1019"/>
    </row>
    <row r="1020" spans="2:3" x14ac:dyDescent="0.25">
      <c r="B1020"/>
      <c r="C1020"/>
    </row>
    <row r="1021" spans="2:3" x14ac:dyDescent="0.25">
      <c r="B1021"/>
      <c r="C1021"/>
    </row>
    <row r="1022" spans="2:3" x14ac:dyDescent="0.25">
      <c r="B1022"/>
      <c r="C1022"/>
    </row>
    <row r="1023" spans="2:3" x14ac:dyDescent="0.25">
      <c r="B1023"/>
      <c r="C1023"/>
    </row>
    <row r="1024" spans="2:3" x14ac:dyDescent="0.25">
      <c r="B1024"/>
      <c r="C1024"/>
    </row>
    <row r="1025" spans="2:3" x14ac:dyDescent="0.25">
      <c r="B1025"/>
      <c r="C1025"/>
    </row>
    <row r="1026" spans="2:3" x14ac:dyDescent="0.25">
      <c r="B1026"/>
      <c r="C1026"/>
    </row>
    <row r="1027" spans="2:3" x14ac:dyDescent="0.25">
      <c r="B1027"/>
      <c r="C1027"/>
    </row>
    <row r="1028" spans="2:3" x14ac:dyDescent="0.25">
      <c r="B1028"/>
      <c r="C1028"/>
    </row>
    <row r="1029" spans="2:3" x14ac:dyDescent="0.25">
      <c r="B1029"/>
      <c r="C1029"/>
    </row>
    <row r="1030" spans="2:3" x14ac:dyDescent="0.25">
      <c r="B1030"/>
      <c r="C1030"/>
    </row>
    <row r="1031" spans="2:3" x14ac:dyDescent="0.25">
      <c r="B1031"/>
      <c r="C1031"/>
    </row>
    <row r="1032" spans="2:3" x14ac:dyDescent="0.25">
      <c r="B1032"/>
      <c r="C1032"/>
    </row>
    <row r="1033" spans="2:3" x14ac:dyDescent="0.25">
      <c r="B1033"/>
      <c r="C1033"/>
    </row>
    <row r="1034" spans="2:3" x14ac:dyDescent="0.25">
      <c r="B1034"/>
      <c r="C1034"/>
    </row>
    <row r="1035" spans="2:3" x14ac:dyDescent="0.25">
      <c r="B1035"/>
      <c r="C1035"/>
    </row>
    <row r="1036" spans="2:3" x14ac:dyDescent="0.25">
      <c r="B1036"/>
      <c r="C1036"/>
    </row>
    <row r="1037" spans="2:3" x14ac:dyDescent="0.25">
      <c r="B1037"/>
      <c r="C1037"/>
    </row>
    <row r="1038" spans="2:3" x14ac:dyDescent="0.25">
      <c r="B1038"/>
      <c r="C1038"/>
    </row>
    <row r="1039" spans="2:3" x14ac:dyDescent="0.25">
      <c r="B1039"/>
      <c r="C1039"/>
    </row>
    <row r="1040" spans="2:3" x14ac:dyDescent="0.25">
      <c r="B1040"/>
      <c r="C1040"/>
    </row>
    <row r="1041" spans="2:3" x14ac:dyDescent="0.25">
      <c r="B1041"/>
      <c r="C1041"/>
    </row>
    <row r="1042" spans="2:3" x14ac:dyDescent="0.25">
      <c r="B1042"/>
      <c r="C1042"/>
    </row>
    <row r="1043" spans="2:3" x14ac:dyDescent="0.25">
      <c r="B1043"/>
      <c r="C1043"/>
    </row>
    <row r="1044" spans="2:3" x14ac:dyDescent="0.25">
      <c r="B1044"/>
      <c r="C1044"/>
    </row>
    <row r="1045" spans="2:3" x14ac:dyDescent="0.25">
      <c r="B1045"/>
      <c r="C1045"/>
    </row>
    <row r="1046" spans="2:3" x14ac:dyDescent="0.25">
      <c r="B1046"/>
      <c r="C1046"/>
    </row>
    <row r="1047" spans="2:3" x14ac:dyDescent="0.25">
      <c r="B1047"/>
      <c r="C1047"/>
    </row>
    <row r="1048" spans="2:3" x14ac:dyDescent="0.25">
      <c r="B1048"/>
      <c r="C1048"/>
    </row>
    <row r="1049" spans="2:3" x14ac:dyDescent="0.25">
      <c r="B1049"/>
      <c r="C1049"/>
    </row>
    <row r="1050" spans="2:3" x14ac:dyDescent="0.25">
      <c r="B1050"/>
      <c r="C1050"/>
    </row>
    <row r="1051" spans="2:3" x14ac:dyDescent="0.25">
      <c r="B1051"/>
      <c r="C1051"/>
    </row>
    <row r="1052" spans="2:3" x14ac:dyDescent="0.25">
      <c r="B1052"/>
      <c r="C1052"/>
    </row>
    <row r="1053" spans="2:3" x14ac:dyDescent="0.25">
      <c r="B1053"/>
      <c r="C1053"/>
    </row>
    <row r="1054" spans="2:3" x14ac:dyDescent="0.25">
      <c r="B1054"/>
      <c r="C1054"/>
    </row>
    <row r="1055" spans="2:3" x14ac:dyDescent="0.25">
      <c r="B1055"/>
      <c r="C1055"/>
    </row>
    <row r="1056" spans="2:3" x14ac:dyDescent="0.25">
      <c r="B1056"/>
      <c r="C1056"/>
    </row>
    <row r="1057" spans="2:3" x14ac:dyDescent="0.25">
      <c r="B1057"/>
      <c r="C1057"/>
    </row>
    <row r="1058" spans="2:3" x14ac:dyDescent="0.25">
      <c r="B1058"/>
      <c r="C1058"/>
    </row>
    <row r="1059" spans="2:3" x14ac:dyDescent="0.25">
      <c r="B1059"/>
      <c r="C1059"/>
    </row>
    <row r="1060" spans="2:3" x14ac:dyDescent="0.25">
      <c r="B1060"/>
      <c r="C1060"/>
    </row>
    <row r="1061" spans="2:3" x14ac:dyDescent="0.25">
      <c r="B1061"/>
      <c r="C1061"/>
    </row>
    <row r="1062" spans="2:3" x14ac:dyDescent="0.25">
      <c r="B1062"/>
      <c r="C1062"/>
    </row>
    <row r="1063" spans="2:3" x14ac:dyDescent="0.25">
      <c r="B1063"/>
      <c r="C1063"/>
    </row>
    <row r="1064" spans="2:3" x14ac:dyDescent="0.25">
      <c r="B1064"/>
      <c r="C1064"/>
    </row>
    <row r="1065" spans="2:3" x14ac:dyDescent="0.25">
      <c r="B1065"/>
      <c r="C1065"/>
    </row>
    <row r="1066" spans="2:3" x14ac:dyDescent="0.25">
      <c r="B1066"/>
      <c r="C1066"/>
    </row>
    <row r="1067" spans="2:3" x14ac:dyDescent="0.25">
      <c r="B1067"/>
      <c r="C1067"/>
    </row>
    <row r="1068" spans="2:3" x14ac:dyDescent="0.25">
      <c r="B1068"/>
      <c r="C1068"/>
    </row>
    <row r="1069" spans="2:3" x14ac:dyDescent="0.25">
      <c r="B1069"/>
      <c r="C1069"/>
    </row>
    <row r="1070" spans="2:3" x14ac:dyDescent="0.25">
      <c r="B1070"/>
      <c r="C1070"/>
    </row>
    <row r="1071" spans="2:3" x14ac:dyDescent="0.25">
      <c r="B1071"/>
      <c r="C1071"/>
    </row>
    <row r="1072" spans="2:3" x14ac:dyDescent="0.25">
      <c r="B1072"/>
      <c r="C1072"/>
    </row>
    <row r="1073" spans="2:3" x14ac:dyDescent="0.25">
      <c r="B1073"/>
      <c r="C1073"/>
    </row>
    <row r="1074" spans="2:3" x14ac:dyDescent="0.25">
      <c r="B1074"/>
      <c r="C1074"/>
    </row>
    <row r="1075" spans="2:3" x14ac:dyDescent="0.25">
      <c r="B1075"/>
      <c r="C1075"/>
    </row>
    <row r="1076" spans="2:3" x14ac:dyDescent="0.25">
      <c r="B1076"/>
      <c r="C1076"/>
    </row>
    <row r="1077" spans="2:3" x14ac:dyDescent="0.25">
      <c r="B1077"/>
      <c r="C1077"/>
    </row>
    <row r="1078" spans="2:3" x14ac:dyDescent="0.25">
      <c r="B1078"/>
      <c r="C1078"/>
    </row>
    <row r="1079" spans="2:3" x14ac:dyDescent="0.25">
      <c r="B1079"/>
      <c r="C1079"/>
    </row>
    <row r="1080" spans="2:3" x14ac:dyDescent="0.25">
      <c r="B1080"/>
      <c r="C1080"/>
    </row>
    <row r="1081" spans="2:3" x14ac:dyDescent="0.25">
      <c r="B1081"/>
      <c r="C1081"/>
    </row>
    <row r="1082" spans="2:3" x14ac:dyDescent="0.25">
      <c r="B1082"/>
      <c r="C1082"/>
    </row>
    <row r="1083" spans="2:3" x14ac:dyDescent="0.25">
      <c r="B1083"/>
      <c r="C1083"/>
    </row>
    <row r="1084" spans="2:3" x14ac:dyDescent="0.25">
      <c r="B1084"/>
      <c r="C1084"/>
    </row>
    <row r="1085" spans="2:3" x14ac:dyDescent="0.25">
      <c r="B1085"/>
      <c r="C1085"/>
    </row>
    <row r="1086" spans="2:3" x14ac:dyDescent="0.25">
      <c r="B1086"/>
      <c r="C1086"/>
    </row>
    <row r="1087" spans="2:3" x14ac:dyDescent="0.25">
      <c r="B1087"/>
      <c r="C1087"/>
    </row>
    <row r="1088" spans="2:3" x14ac:dyDescent="0.25">
      <c r="B1088"/>
      <c r="C1088"/>
    </row>
    <row r="1089" spans="2:3" x14ac:dyDescent="0.25">
      <c r="B1089"/>
      <c r="C1089"/>
    </row>
    <row r="1090" spans="2:3" x14ac:dyDescent="0.25">
      <c r="B1090"/>
      <c r="C1090"/>
    </row>
    <row r="1091" spans="2:3" x14ac:dyDescent="0.25">
      <c r="B1091"/>
      <c r="C1091"/>
    </row>
    <row r="1092" spans="2:3" x14ac:dyDescent="0.25">
      <c r="B1092"/>
      <c r="C1092"/>
    </row>
    <row r="1093" spans="2:3" x14ac:dyDescent="0.25">
      <c r="B1093"/>
      <c r="C1093"/>
    </row>
    <row r="1094" spans="2:3" x14ac:dyDescent="0.25">
      <c r="B1094"/>
      <c r="C1094"/>
    </row>
    <row r="1095" spans="2:3" x14ac:dyDescent="0.25">
      <c r="B1095"/>
      <c r="C1095"/>
    </row>
    <row r="1096" spans="2:3" x14ac:dyDescent="0.25">
      <c r="B1096"/>
      <c r="C1096"/>
    </row>
    <row r="1097" spans="2:3" x14ac:dyDescent="0.25">
      <c r="B1097"/>
      <c r="C1097"/>
    </row>
    <row r="1098" spans="2:3" x14ac:dyDescent="0.25">
      <c r="B1098"/>
      <c r="C1098"/>
    </row>
    <row r="1099" spans="2:3" x14ac:dyDescent="0.25">
      <c r="B1099"/>
      <c r="C1099"/>
    </row>
    <row r="1100" spans="2:3" x14ac:dyDescent="0.25">
      <c r="B1100"/>
      <c r="C1100"/>
    </row>
    <row r="1101" spans="2:3" x14ac:dyDescent="0.25">
      <c r="B1101"/>
      <c r="C1101"/>
    </row>
    <row r="1102" spans="2:3" x14ac:dyDescent="0.25">
      <c r="B1102"/>
      <c r="C1102"/>
    </row>
    <row r="1103" spans="2:3" x14ac:dyDescent="0.25">
      <c r="B1103"/>
      <c r="C1103"/>
    </row>
    <row r="1104" spans="2:3" x14ac:dyDescent="0.25">
      <c r="B1104"/>
      <c r="C1104"/>
    </row>
    <row r="1105" spans="2:3" x14ac:dyDescent="0.25">
      <c r="B1105"/>
      <c r="C1105"/>
    </row>
    <row r="1106" spans="2:3" x14ac:dyDescent="0.25">
      <c r="B1106"/>
      <c r="C1106"/>
    </row>
    <row r="1107" spans="2:3" x14ac:dyDescent="0.25">
      <c r="B1107"/>
      <c r="C1107"/>
    </row>
    <row r="1108" spans="2:3" x14ac:dyDescent="0.25">
      <c r="B1108"/>
      <c r="C1108"/>
    </row>
    <row r="1109" spans="2:3" x14ac:dyDescent="0.25">
      <c r="B1109"/>
      <c r="C1109"/>
    </row>
    <row r="1110" spans="2:3" x14ac:dyDescent="0.25">
      <c r="B1110"/>
      <c r="C1110"/>
    </row>
    <row r="1111" spans="2:3" x14ac:dyDescent="0.25">
      <c r="B1111"/>
      <c r="C1111"/>
    </row>
    <row r="1112" spans="2:3" x14ac:dyDescent="0.25">
      <c r="B1112"/>
      <c r="C1112"/>
    </row>
    <row r="1113" spans="2:3" x14ac:dyDescent="0.25">
      <c r="B1113"/>
      <c r="C1113"/>
    </row>
    <row r="1114" spans="2:3" x14ac:dyDescent="0.25">
      <c r="B1114"/>
      <c r="C1114"/>
    </row>
    <row r="1115" spans="2:3" x14ac:dyDescent="0.25">
      <c r="B1115"/>
      <c r="C1115"/>
    </row>
    <row r="1116" spans="2:3" x14ac:dyDescent="0.25">
      <c r="B1116"/>
      <c r="C1116"/>
    </row>
    <row r="1117" spans="2:3" x14ac:dyDescent="0.25">
      <c r="B1117"/>
      <c r="C1117"/>
    </row>
    <row r="1118" spans="2:3" x14ac:dyDescent="0.25">
      <c r="B1118"/>
      <c r="C1118"/>
    </row>
    <row r="1119" spans="2:3" x14ac:dyDescent="0.25">
      <c r="B1119"/>
      <c r="C1119"/>
    </row>
    <row r="1120" spans="2:3" x14ac:dyDescent="0.25">
      <c r="B1120"/>
      <c r="C1120"/>
    </row>
    <row r="1121" spans="2:3" x14ac:dyDescent="0.25">
      <c r="B1121"/>
      <c r="C1121"/>
    </row>
    <row r="1122" spans="2:3" x14ac:dyDescent="0.25">
      <c r="B1122"/>
      <c r="C1122"/>
    </row>
    <row r="1123" spans="2:3" x14ac:dyDescent="0.25">
      <c r="B1123"/>
      <c r="C1123"/>
    </row>
    <row r="1124" spans="2:3" x14ac:dyDescent="0.25">
      <c r="B1124"/>
      <c r="C1124"/>
    </row>
    <row r="1125" spans="2:3" x14ac:dyDescent="0.25">
      <c r="B1125"/>
      <c r="C1125"/>
    </row>
    <row r="1126" spans="2:3" x14ac:dyDescent="0.25">
      <c r="B1126"/>
      <c r="C1126"/>
    </row>
    <row r="1127" spans="2:3" x14ac:dyDescent="0.25">
      <c r="B1127"/>
      <c r="C1127"/>
    </row>
    <row r="1128" spans="2:3" x14ac:dyDescent="0.25">
      <c r="B1128"/>
      <c r="C1128"/>
    </row>
    <row r="1129" spans="2:3" x14ac:dyDescent="0.25">
      <c r="B1129"/>
      <c r="C1129"/>
    </row>
    <row r="1130" spans="2:3" x14ac:dyDescent="0.25">
      <c r="B1130"/>
      <c r="C1130"/>
    </row>
    <row r="1131" spans="2:3" x14ac:dyDescent="0.25">
      <c r="B1131"/>
      <c r="C1131"/>
    </row>
    <row r="1132" spans="2:3" x14ac:dyDescent="0.25">
      <c r="B1132"/>
      <c r="C1132"/>
    </row>
    <row r="1133" spans="2:3" x14ac:dyDescent="0.25">
      <c r="B1133"/>
      <c r="C1133"/>
    </row>
    <row r="1134" spans="2:3" x14ac:dyDescent="0.25">
      <c r="B1134"/>
      <c r="C1134"/>
    </row>
    <row r="1135" spans="2:3" x14ac:dyDescent="0.25">
      <c r="B1135"/>
      <c r="C1135"/>
    </row>
    <row r="1136" spans="2:3" x14ac:dyDescent="0.25">
      <c r="B1136"/>
      <c r="C1136"/>
    </row>
    <row r="1137" spans="2:3" x14ac:dyDescent="0.25">
      <c r="B1137"/>
      <c r="C1137"/>
    </row>
    <row r="1138" spans="2:3" x14ac:dyDescent="0.25">
      <c r="B1138"/>
      <c r="C1138"/>
    </row>
    <row r="1139" spans="2:3" x14ac:dyDescent="0.25">
      <c r="B1139"/>
      <c r="C1139"/>
    </row>
    <row r="1140" spans="2:3" x14ac:dyDescent="0.25">
      <c r="B1140"/>
      <c r="C1140"/>
    </row>
    <row r="1141" spans="2:3" x14ac:dyDescent="0.25">
      <c r="B1141"/>
      <c r="C1141"/>
    </row>
    <row r="1142" spans="2:3" x14ac:dyDescent="0.25">
      <c r="B1142"/>
      <c r="C1142"/>
    </row>
    <row r="1143" spans="2:3" x14ac:dyDescent="0.25">
      <c r="B1143"/>
      <c r="C1143"/>
    </row>
    <row r="1144" spans="2:3" x14ac:dyDescent="0.25">
      <c r="B1144"/>
      <c r="C1144"/>
    </row>
    <row r="1145" spans="2:3" x14ac:dyDescent="0.25">
      <c r="B1145"/>
      <c r="C1145"/>
    </row>
    <row r="1146" spans="2:3" x14ac:dyDescent="0.25">
      <c r="B1146"/>
      <c r="C1146"/>
    </row>
    <row r="1147" spans="2:3" x14ac:dyDescent="0.25">
      <c r="B1147"/>
      <c r="C1147"/>
    </row>
    <row r="1148" spans="2:3" x14ac:dyDescent="0.25">
      <c r="B1148"/>
      <c r="C1148"/>
    </row>
    <row r="1149" spans="2:3" x14ac:dyDescent="0.25">
      <c r="B1149"/>
      <c r="C1149"/>
    </row>
    <row r="1150" spans="2:3" x14ac:dyDescent="0.25">
      <c r="B1150"/>
      <c r="C1150"/>
    </row>
    <row r="1151" spans="2:3" x14ac:dyDescent="0.25">
      <c r="B1151"/>
      <c r="C1151"/>
    </row>
    <row r="1152" spans="2:3" x14ac:dyDescent="0.25">
      <c r="B1152"/>
      <c r="C1152"/>
    </row>
    <row r="1153" spans="2:3" x14ac:dyDescent="0.25">
      <c r="B1153"/>
      <c r="C1153"/>
    </row>
    <row r="1154" spans="2:3" x14ac:dyDescent="0.25">
      <c r="B1154"/>
      <c r="C1154"/>
    </row>
    <row r="1155" spans="2:3" x14ac:dyDescent="0.25">
      <c r="B1155"/>
      <c r="C1155"/>
    </row>
    <row r="1156" spans="2:3" x14ac:dyDescent="0.25">
      <c r="B1156"/>
      <c r="C1156"/>
    </row>
    <row r="1157" spans="2:3" x14ac:dyDescent="0.25">
      <c r="B1157"/>
      <c r="C1157"/>
    </row>
    <row r="1158" spans="2:3" x14ac:dyDescent="0.25">
      <c r="B1158"/>
      <c r="C1158"/>
    </row>
    <row r="1159" spans="2:3" x14ac:dyDescent="0.25">
      <c r="B1159"/>
      <c r="C1159"/>
    </row>
    <row r="1160" spans="2:3" x14ac:dyDescent="0.25">
      <c r="B1160"/>
      <c r="C1160"/>
    </row>
    <row r="1161" spans="2:3" x14ac:dyDescent="0.25">
      <c r="B1161"/>
      <c r="C1161"/>
    </row>
    <row r="1162" spans="2:3" x14ac:dyDescent="0.25">
      <c r="B1162"/>
      <c r="C1162"/>
    </row>
    <row r="1163" spans="2:3" x14ac:dyDescent="0.25">
      <c r="B1163"/>
      <c r="C1163"/>
    </row>
    <row r="1164" spans="2:3" x14ac:dyDescent="0.25">
      <c r="B1164"/>
      <c r="C1164"/>
    </row>
    <row r="1165" spans="2:3" x14ac:dyDescent="0.25">
      <c r="B1165"/>
      <c r="C1165"/>
    </row>
    <row r="1166" spans="2:3" x14ac:dyDescent="0.25">
      <c r="B1166"/>
      <c r="C1166"/>
    </row>
    <row r="1167" spans="2:3" x14ac:dyDescent="0.25">
      <c r="B1167"/>
      <c r="C1167"/>
    </row>
    <row r="1168" spans="2:3" x14ac:dyDescent="0.25">
      <c r="B1168"/>
      <c r="C1168"/>
    </row>
    <row r="1169" spans="2:3" x14ac:dyDescent="0.25">
      <c r="B1169"/>
      <c r="C1169"/>
    </row>
    <row r="1170" spans="2:3" x14ac:dyDescent="0.25">
      <c r="B1170"/>
      <c r="C1170"/>
    </row>
    <row r="1171" spans="2:3" x14ac:dyDescent="0.25">
      <c r="B1171"/>
      <c r="C1171"/>
    </row>
    <row r="1172" spans="2:3" x14ac:dyDescent="0.25">
      <c r="B1172"/>
      <c r="C1172"/>
    </row>
    <row r="1173" spans="2:3" x14ac:dyDescent="0.25">
      <c r="B1173"/>
      <c r="C1173"/>
    </row>
    <row r="1174" spans="2:3" x14ac:dyDescent="0.25">
      <c r="B1174"/>
      <c r="C1174"/>
    </row>
    <row r="1175" spans="2:3" x14ac:dyDescent="0.25">
      <c r="B1175"/>
      <c r="C1175"/>
    </row>
    <row r="1176" spans="2:3" x14ac:dyDescent="0.25">
      <c r="B1176"/>
      <c r="C1176"/>
    </row>
    <row r="1177" spans="2:3" x14ac:dyDescent="0.25">
      <c r="B1177"/>
      <c r="C1177"/>
    </row>
    <row r="1178" spans="2:3" x14ac:dyDescent="0.25">
      <c r="B1178"/>
      <c r="C1178"/>
    </row>
    <row r="1179" spans="2:3" x14ac:dyDescent="0.25">
      <c r="B1179"/>
      <c r="C1179"/>
    </row>
    <row r="1180" spans="2:3" x14ac:dyDescent="0.25">
      <c r="B1180"/>
      <c r="C1180"/>
    </row>
    <row r="1181" spans="2:3" x14ac:dyDescent="0.25">
      <c r="B1181"/>
      <c r="C1181"/>
    </row>
    <row r="1182" spans="2:3" x14ac:dyDescent="0.25">
      <c r="B1182"/>
      <c r="C1182"/>
    </row>
    <row r="1183" spans="2:3" x14ac:dyDescent="0.25">
      <c r="B1183"/>
      <c r="C1183"/>
    </row>
    <row r="1184" spans="2:3" x14ac:dyDescent="0.25">
      <c r="B1184"/>
      <c r="C1184"/>
    </row>
    <row r="1185" spans="2:3" x14ac:dyDescent="0.25">
      <c r="B1185"/>
      <c r="C1185"/>
    </row>
    <row r="1186" spans="2:3" x14ac:dyDescent="0.25">
      <c r="B1186"/>
      <c r="C1186"/>
    </row>
    <row r="1187" spans="2:3" x14ac:dyDescent="0.25">
      <c r="B1187"/>
      <c r="C1187"/>
    </row>
    <row r="1188" spans="2:3" x14ac:dyDescent="0.25">
      <c r="B1188"/>
      <c r="C1188"/>
    </row>
    <row r="1189" spans="2:3" x14ac:dyDescent="0.25">
      <c r="B1189"/>
      <c r="C1189"/>
    </row>
    <row r="1190" spans="2:3" x14ac:dyDescent="0.25">
      <c r="B1190"/>
      <c r="C1190"/>
    </row>
    <row r="1191" spans="2:3" x14ac:dyDescent="0.25">
      <c r="B1191"/>
      <c r="C1191"/>
    </row>
    <row r="1192" spans="2:3" x14ac:dyDescent="0.25">
      <c r="B1192"/>
      <c r="C1192"/>
    </row>
    <row r="1193" spans="2:3" x14ac:dyDescent="0.25">
      <c r="B1193"/>
      <c r="C1193"/>
    </row>
    <row r="1194" spans="2:3" x14ac:dyDescent="0.25">
      <c r="B1194"/>
      <c r="C1194"/>
    </row>
    <row r="1195" spans="2:3" x14ac:dyDescent="0.25">
      <c r="B1195"/>
      <c r="C1195"/>
    </row>
    <row r="1196" spans="2:3" x14ac:dyDescent="0.25">
      <c r="B1196"/>
      <c r="C1196"/>
    </row>
    <row r="1197" spans="2:3" x14ac:dyDescent="0.25">
      <c r="B1197"/>
      <c r="C1197"/>
    </row>
    <row r="1198" spans="2:3" x14ac:dyDescent="0.25">
      <c r="B1198"/>
      <c r="C1198"/>
    </row>
    <row r="1199" spans="2:3" x14ac:dyDescent="0.25">
      <c r="B1199"/>
      <c r="C1199"/>
    </row>
    <row r="1200" spans="2:3" x14ac:dyDescent="0.25">
      <c r="B1200"/>
      <c r="C1200"/>
    </row>
    <row r="1201" spans="2:3" x14ac:dyDescent="0.25">
      <c r="B1201"/>
      <c r="C1201"/>
    </row>
    <row r="1202" spans="2:3" x14ac:dyDescent="0.25">
      <c r="B1202"/>
      <c r="C1202"/>
    </row>
    <row r="1203" spans="2:3" x14ac:dyDescent="0.25">
      <c r="B1203"/>
      <c r="C1203"/>
    </row>
    <row r="1204" spans="2:3" x14ac:dyDescent="0.25">
      <c r="B1204"/>
      <c r="C1204"/>
    </row>
    <row r="1205" spans="2:3" x14ac:dyDescent="0.25">
      <c r="B1205"/>
      <c r="C1205"/>
    </row>
    <row r="1206" spans="2:3" x14ac:dyDescent="0.25">
      <c r="B1206"/>
      <c r="C1206"/>
    </row>
    <row r="1207" spans="2:3" x14ac:dyDescent="0.25">
      <c r="B1207"/>
      <c r="C1207"/>
    </row>
    <row r="1208" spans="2:3" x14ac:dyDescent="0.25">
      <c r="B1208"/>
      <c r="C1208"/>
    </row>
    <row r="1209" spans="2:3" x14ac:dyDescent="0.25">
      <c r="B1209"/>
      <c r="C1209"/>
    </row>
    <row r="1210" spans="2:3" x14ac:dyDescent="0.25">
      <c r="B1210"/>
      <c r="C1210"/>
    </row>
    <row r="1211" spans="2:3" x14ac:dyDescent="0.25">
      <c r="B1211"/>
      <c r="C1211"/>
    </row>
    <row r="1212" spans="2:3" x14ac:dyDescent="0.25">
      <c r="B1212"/>
      <c r="C1212"/>
    </row>
    <row r="1213" spans="2:3" x14ac:dyDescent="0.25">
      <c r="B1213"/>
      <c r="C1213"/>
    </row>
    <row r="1214" spans="2:3" x14ac:dyDescent="0.25">
      <c r="B1214"/>
      <c r="C1214"/>
    </row>
    <row r="1215" spans="2:3" x14ac:dyDescent="0.25">
      <c r="B1215"/>
      <c r="C1215"/>
    </row>
    <row r="1216" spans="2:3" x14ac:dyDescent="0.25">
      <c r="B1216"/>
      <c r="C1216"/>
    </row>
    <row r="1217" spans="2:3" x14ac:dyDescent="0.25">
      <c r="B1217"/>
      <c r="C1217"/>
    </row>
    <row r="1218" spans="2:3" x14ac:dyDescent="0.25">
      <c r="B1218"/>
      <c r="C1218"/>
    </row>
    <row r="1219" spans="2:3" x14ac:dyDescent="0.25">
      <c r="B1219"/>
      <c r="C1219"/>
    </row>
    <row r="1220" spans="2:3" x14ac:dyDescent="0.25">
      <c r="B1220"/>
      <c r="C1220"/>
    </row>
    <row r="1221" spans="2:3" x14ac:dyDescent="0.25">
      <c r="B1221"/>
      <c r="C1221"/>
    </row>
    <row r="1222" spans="2:3" x14ac:dyDescent="0.25">
      <c r="B1222"/>
      <c r="C1222"/>
    </row>
    <row r="1223" spans="2:3" x14ac:dyDescent="0.25">
      <c r="B1223"/>
      <c r="C1223"/>
    </row>
    <row r="1224" spans="2:3" x14ac:dyDescent="0.25">
      <c r="B1224"/>
      <c r="C1224"/>
    </row>
    <row r="1225" spans="2:3" x14ac:dyDescent="0.25">
      <c r="B1225"/>
      <c r="C1225"/>
    </row>
    <row r="1226" spans="2:3" x14ac:dyDescent="0.25">
      <c r="B1226"/>
      <c r="C1226"/>
    </row>
    <row r="1227" spans="2:3" x14ac:dyDescent="0.25">
      <c r="B1227"/>
      <c r="C1227"/>
    </row>
    <row r="1228" spans="2:3" x14ac:dyDescent="0.25">
      <c r="B1228"/>
      <c r="C1228"/>
    </row>
    <row r="1229" spans="2:3" x14ac:dyDescent="0.25">
      <c r="B1229"/>
      <c r="C1229"/>
    </row>
    <row r="1230" spans="2:3" x14ac:dyDescent="0.25">
      <c r="B1230"/>
      <c r="C1230"/>
    </row>
    <row r="1231" spans="2:3" x14ac:dyDescent="0.25">
      <c r="B1231"/>
      <c r="C1231"/>
    </row>
    <row r="1232" spans="2:3" x14ac:dyDescent="0.25">
      <c r="B1232"/>
      <c r="C1232"/>
    </row>
    <row r="1233" spans="2:3" x14ac:dyDescent="0.25">
      <c r="B1233"/>
      <c r="C1233"/>
    </row>
    <row r="1234" spans="2:3" x14ac:dyDescent="0.25">
      <c r="B1234"/>
      <c r="C1234"/>
    </row>
    <row r="1235" spans="2:3" x14ac:dyDescent="0.25">
      <c r="B1235"/>
      <c r="C1235"/>
    </row>
    <row r="1236" spans="2:3" x14ac:dyDescent="0.25">
      <c r="B1236"/>
      <c r="C1236"/>
    </row>
    <row r="1237" spans="2:3" x14ac:dyDescent="0.25">
      <c r="B1237"/>
      <c r="C1237"/>
    </row>
    <row r="1238" spans="2:3" x14ac:dyDescent="0.25">
      <c r="B1238"/>
      <c r="C1238"/>
    </row>
    <row r="1239" spans="2:3" x14ac:dyDescent="0.25">
      <c r="B1239"/>
      <c r="C1239"/>
    </row>
    <row r="1240" spans="2:3" x14ac:dyDescent="0.25">
      <c r="B1240"/>
      <c r="C1240"/>
    </row>
    <row r="1241" spans="2:3" x14ac:dyDescent="0.25">
      <c r="B1241"/>
      <c r="C1241"/>
    </row>
    <row r="1242" spans="2:3" x14ac:dyDescent="0.25">
      <c r="B1242"/>
      <c r="C1242"/>
    </row>
    <row r="1243" spans="2:3" x14ac:dyDescent="0.25">
      <c r="B1243"/>
      <c r="C1243"/>
    </row>
    <row r="1244" spans="2:3" x14ac:dyDescent="0.25">
      <c r="B1244"/>
      <c r="C1244"/>
    </row>
    <row r="1245" spans="2:3" x14ac:dyDescent="0.25">
      <c r="B1245"/>
      <c r="C1245"/>
    </row>
    <row r="1246" spans="2:3" x14ac:dyDescent="0.25">
      <c r="B1246"/>
      <c r="C1246"/>
    </row>
    <row r="1247" spans="2:3" x14ac:dyDescent="0.25">
      <c r="B1247"/>
      <c r="C1247"/>
    </row>
    <row r="1248" spans="2:3" x14ac:dyDescent="0.25">
      <c r="B1248"/>
      <c r="C1248"/>
    </row>
    <row r="1249" spans="2:3" x14ac:dyDescent="0.25">
      <c r="B1249"/>
      <c r="C1249"/>
    </row>
    <row r="1250" spans="2:3" x14ac:dyDescent="0.25">
      <c r="B1250"/>
      <c r="C1250"/>
    </row>
    <row r="1251" spans="2:3" x14ac:dyDescent="0.25">
      <c r="B1251"/>
      <c r="C1251"/>
    </row>
    <row r="1252" spans="2:3" x14ac:dyDescent="0.25">
      <c r="B1252"/>
      <c r="C1252"/>
    </row>
    <row r="1253" spans="2:3" x14ac:dyDescent="0.25">
      <c r="B1253"/>
      <c r="C1253"/>
    </row>
    <row r="1254" spans="2:3" x14ac:dyDescent="0.25">
      <c r="B1254"/>
      <c r="C1254"/>
    </row>
    <row r="1255" spans="2:3" x14ac:dyDescent="0.25">
      <c r="B1255"/>
      <c r="C1255"/>
    </row>
    <row r="1256" spans="2:3" x14ac:dyDescent="0.25">
      <c r="B1256"/>
      <c r="C1256"/>
    </row>
    <row r="1257" spans="2:3" x14ac:dyDescent="0.25">
      <c r="B1257"/>
      <c r="C1257"/>
    </row>
    <row r="1258" spans="2:3" x14ac:dyDescent="0.25">
      <c r="B1258"/>
      <c r="C1258"/>
    </row>
    <row r="1259" spans="2:3" x14ac:dyDescent="0.25">
      <c r="B1259"/>
      <c r="C1259"/>
    </row>
    <row r="1260" spans="2:3" x14ac:dyDescent="0.25">
      <c r="B1260"/>
      <c r="C1260"/>
    </row>
    <row r="1261" spans="2:3" x14ac:dyDescent="0.25">
      <c r="B1261"/>
      <c r="C1261"/>
    </row>
    <row r="1262" spans="2:3" x14ac:dyDescent="0.25">
      <c r="B1262"/>
      <c r="C1262"/>
    </row>
    <row r="1263" spans="2:3" x14ac:dyDescent="0.25">
      <c r="B1263"/>
      <c r="C1263"/>
    </row>
    <row r="1264" spans="2:3" x14ac:dyDescent="0.25">
      <c r="B1264"/>
      <c r="C1264"/>
    </row>
    <row r="1265" spans="2:3" x14ac:dyDescent="0.25">
      <c r="B1265"/>
      <c r="C1265"/>
    </row>
    <row r="1266" spans="2:3" x14ac:dyDescent="0.25">
      <c r="B1266"/>
      <c r="C1266"/>
    </row>
    <row r="1267" spans="2:3" x14ac:dyDescent="0.25">
      <c r="B1267"/>
      <c r="C1267"/>
    </row>
    <row r="1268" spans="2:3" x14ac:dyDescent="0.25">
      <c r="B1268"/>
      <c r="C1268"/>
    </row>
    <row r="1269" spans="2:3" x14ac:dyDescent="0.25">
      <c r="B1269"/>
      <c r="C1269"/>
    </row>
    <row r="1270" spans="2:3" x14ac:dyDescent="0.25">
      <c r="B1270"/>
      <c r="C1270"/>
    </row>
    <row r="1271" spans="2:3" x14ac:dyDescent="0.25">
      <c r="B1271"/>
      <c r="C1271"/>
    </row>
    <row r="1272" spans="2:3" x14ac:dyDescent="0.25">
      <c r="B1272"/>
      <c r="C1272"/>
    </row>
    <row r="1273" spans="2:3" x14ac:dyDescent="0.25">
      <c r="B1273"/>
      <c r="C1273"/>
    </row>
    <row r="1274" spans="2:3" x14ac:dyDescent="0.25">
      <c r="B1274"/>
      <c r="C1274"/>
    </row>
    <row r="1275" spans="2:3" x14ac:dyDescent="0.25">
      <c r="B1275"/>
      <c r="C1275"/>
    </row>
    <row r="1276" spans="2:3" x14ac:dyDescent="0.25">
      <c r="B1276"/>
      <c r="C1276"/>
    </row>
    <row r="1277" spans="2:3" x14ac:dyDescent="0.25">
      <c r="B1277"/>
      <c r="C1277"/>
    </row>
    <row r="1278" spans="2:3" x14ac:dyDescent="0.25">
      <c r="B1278"/>
      <c r="C1278"/>
    </row>
    <row r="1279" spans="2:3" x14ac:dyDescent="0.25">
      <c r="B1279"/>
      <c r="C1279"/>
    </row>
    <row r="1280" spans="2:3" x14ac:dyDescent="0.25">
      <c r="B1280"/>
      <c r="C1280"/>
    </row>
    <row r="1281" spans="2:3" x14ac:dyDescent="0.25">
      <c r="B1281"/>
      <c r="C1281"/>
    </row>
    <row r="1282" spans="2:3" x14ac:dyDescent="0.25">
      <c r="B1282"/>
      <c r="C1282"/>
    </row>
    <row r="1283" spans="2:3" x14ac:dyDescent="0.25">
      <c r="B1283"/>
      <c r="C1283"/>
    </row>
    <row r="1284" spans="2:3" x14ac:dyDescent="0.25">
      <c r="B1284"/>
      <c r="C1284"/>
    </row>
    <row r="1285" spans="2:3" x14ac:dyDescent="0.25">
      <c r="B1285"/>
      <c r="C1285"/>
    </row>
    <row r="1286" spans="2:3" x14ac:dyDescent="0.25">
      <c r="B1286"/>
      <c r="C1286"/>
    </row>
    <row r="1287" spans="2:3" x14ac:dyDescent="0.25">
      <c r="B1287"/>
      <c r="C1287"/>
    </row>
    <row r="1288" spans="2:3" x14ac:dyDescent="0.25">
      <c r="B1288"/>
      <c r="C1288"/>
    </row>
    <row r="1289" spans="2:3" x14ac:dyDescent="0.25">
      <c r="B1289"/>
      <c r="C1289"/>
    </row>
    <row r="1290" spans="2:3" x14ac:dyDescent="0.25">
      <c r="B1290"/>
      <c r="C1290"/>
    </row>
    <row r="1291" spans="2:3" x14ac:dyDescent="0.25">
      <c r="B1291"/>
      <c r="C1291"/>
    </row>
    <row r="1292" spans="2:3" x14ac:dyDescent="0.25">
      <c r="B1292"/>
      <c r="C1292"/>
    </row>
    <row r="1293" spans="2:3" x14ac:dyDescent="0.25">
      <c r="B1293"/>
      <c r="C1293"/>
    </row>
    <row r="1294" spans="2:3" x14ac:dyDescent="0.25">
      <c r="B1294"/>
      <c r="C1294"/>
    </row>
    <row r="1295" spans="2:3" x14ac:dyDescent="0.25">
      <c r="B1295"/>
      <c r="C1295"/>
    </row>
    <row r="1296" spans="2:3" x14ac:dyDescent="0.25">
      <c r="B1296"/>
      <c r="C1296"/>
    </row>
    <row r="1297" spans="2:3" x14ac:dyDescent="0.25">
      <c r="B1297"/>
      <c r="C1297"/>
    </row>
    <row r="1298" spans="2:3" x14ac:dyDescent="0.25">
      <c r="B1298"/>
      <c r="C1298"/>
    </row>
    <row r="1299" spans="2:3" x14ac:dyDescent="0.25">
      <c r="B1299"/>
      <c r="C1299"/>
    </row>
    <row r="1300" spans="2:3" x14ac:dyDescent="0.25">
      <c r="B1300"/>
      <c r="C1300"/>
    </row>
    <row r="1301" spans="2:3" x14ac:dyDescent="0.25">
      <c r="B1301"/>
      <c r="C1301"/>
    </row>
    <row r="1302" spans="2:3" x14ac:dyDescent="0.25">
      <c r="B1302"/>
      <c r="C1302"/>
    </row>
    <row r="1303" spans="2:3" x14ac:dyDescent="0.25">
      <c r="B1303"/>
      <c r="C1303"/>
    </row>
    <row r="1304" spans="2:3" x14ac:dyDescent="0.25">
      <c r="B1304"/>
      <c r="C1304"/>
    </row>
    <row r="1305" spans="2:3" x14ac:dyDescent="0.25">
      <c r="B1305"/>
      <c r="C1305"/>
    </row>
    <row r="1306" spans="2:3" x14ac:dyDescent="0.25">
      <c r="B1306"/>
      <c r="C1306"/>
    </row>
    <row r="1307" spans="2:3" x14ac:dyDescent="0.25">
      <c r="B1307"/>
      <c r="C1307"/>
    </row>
    <row r="1308" spans="2:3" x14ac:dyDescent="0.25">
      <c r="B1308"/>
      <c r="C1308"/>
    </row>
    <row r="1309" spans="2:3" x14ac:dyDescent="0.25">
      <c r="B1309"/>
      <c r="C1309"/>
    </row>
    <row r="1310" spans="2:3" x14ac:dyDescent="0.25">
      <c r="B1310"/>
      <c r="C1310"/>
    </row>
    <row r="1311" spans="2:3" x14ac:dyDescent="0.25">
      <c r="B1311"/>
      <c r="C1311"/>
    </row>
    <row r="1312" spans="2:3" x14ac:dyDescent="0.25">
      <c r="B1312"/>
      <c r="C1312"/>
    </row>
    <row r="1313" spans="2:3" x14ac:dyDescent="0.25">
      <c r="B1313"/>
      <c r="C1313"/>
    </row>
    <row r="1314" spans="2:3" x14ac:dyDescent="0.25">
      <c r="B1314"/>
      <c r="C1314"/>
    </row>
    <row r="1315" spans="2:3" x14ac:dyDescent="0.25">
      <c r="B1315"/>
      <c r="C1315"/>
    </row>
    <row r="1316" spans="2:3" x14ac:dyDescent="0.25">
      <c r="B1316"/>
      <c r="C1316"/>
    </row>
    <row r="1317" spans="2:3" x14ac:dyDescent="0.25">
      <c r="B1317"/>
      <c r="C1317"/>
    </row>
    <row r="1318" spans="2:3" x14ac:dyDescent="0.25">
      <c r="B1318"/>
      <c r="C1318"/>
    </row>
    <row r="1319" spans="2:3" x14ac:dyDescent="0.25">
      <c r="B1319"/>
      <c r="C1319"/>
    </row>
    <row r="1320" spans="2:3" x14ac:dyDescent="0.25">
      <c r="B1320"/>
      <c r="C1320"/>
    </row>
    <row r="1321" spans="2:3" x14ac:dyDescent="0.25">
      <c r="B1321"/>
      <c r="C1321"/>
    </row>
    <row r="1322" spans="2:3" x14ac:dyDescent="0.25">
      <c r="B1322"/>
      <c r="C1322"/>
    </row>
    <row r="1323" spans="2:3" x14ac:dyDescent="0.25">
      <c r="B1323"/>
      <c r="C1323"/>
    </row>
    <row r="1324" spans="2:3" x14ac:dyDescent="0.25">
      <c r="B1324"/>
      <c r="C1324"/>
    </row>
    <row r="1325" spans="2:3" x14ac:dyDescent="0.25">
      <c r="B1325"/>
      <c r="C1325"/>
    </row>
    <row r="1326" spans="2:3" x14ac:dyDescent="0.25">
      <c r="B1326"/>
      <c r="C1326"/>
    </row>
    <row r="1327" spans="2:3" x14ac:dyDescent="0.25">
      <c r="B1327"/>
      <c r="C1327"/>
    </row>
    <row r="1328" spans="2:3" x14ac:dyDescent="0.25">
      <c r="B1328"/>
      <c r="C1328"/>
    </row>
    <row r="1329" spans="2:3" x14ac:dyDescent="0.25">
      <c r="B1329"/>
      <c r="C1329"/>
    </row>
    <row r="1330" spans="2:3" x14ac:dyDescent="0.25">
      <c r="B1330"/>
      <c r="C1330"/>
    </row>
    <row r="1331" spans="2:3" x14ac:dyDescent="0.25">
      <c r="B1331"/>
      <c r="C1331"/>
    </row>
    <row r="1332" spans="2:3" x14ac:dyDescent="0.25">
      <c r="B1332"/>
      <c r="C1332"/>
    </row>
    <row r="1333" spans="2:3" x14ac:dyDescent="0.25">
      <c r="B1333"/>
      <c r="C1333"/>
    </row>
    <row r="1334" spans="2:3" x14ac:dyDescent="0.25">
      <c r="B1334"/>
      <c r="C1334"/>
    </row>
    <row r="1335" spans="2:3" x14ac:dyDescent="0.25">
      <c r="B1335"/>
      <c r="C1335"/>
    </row>
    <row r="1336" spans="2:3" x14ac:dyDescent="0.25">
      <c r="B1336"/>
      <c r="C1336"/>
    </row>
    <row r="1337" spans="2:3" x14ac:dyDescent="0.25">
      <c r="B1337"/>
      <c r="C1337"/>
    </row>
    <row r="1338" spans="2:3" x14ac:dyDescent="0.25">
      <c r="B1338"/>
      <c r="C1338"/>
    </row>
    <row r="1339" spans="2:3" x14ac:dyDescent="0.25">
      <c r="B1339"/>
      <c r="C1339"/>
    </row>
    <row r="1340" spans="2:3" x14ac:dyDescent="0.25">
      <c r="B1340"/>
      <c r="C1340"/>
    </row>
    <row r="1341" spans="2:3" x14ac:dyDescent="0.25">
      <c r="B1341"/>
      <c r="C1341"/>
    </row>
    <row r="1342" spans="2:3" x14ac:dyDescent="0.25">
      <c r="B1342"/>
      <c r="C1342"/>
    </row>
    <row r="1343" spans="2:3" x14ac:dyDescent="0.25">
      <c r="B1343"/>
      <c r="C1343"/>
    </row>
    <row r="1344" spans="2:3" x14ac:dyDescent="0.25">
      <c r="B1344"/>
      <c r="C1344"/>
    </row>
    <row r="1345" spans="2:3" x14ac:dyDescent="0.25">
      <c r="B1345"/>
      <c r="C1345"/>
    </row>
    <row r="1346" spans="2:3" x14ac:dyDescent="0.25">
      <c r="B1346"/>
      <c r="C1346"/>
    </row>
    <row r="1347" spans="2:3" x14ac:dyDescent="0.25">
      <c r="B1347"/>
      <c r="C1347"/>
    </row>
    <row r="1348" spans="2:3" x14ac:dyDescent="0.25">
      <c r="B1348"/>
      <c r="C1348"/>
    </row>
    <row r="1349" spans="2:3" x14ac:dyDescent="0.25">
      <c r="B1349"/>
      <c r="C1349"/>
    </row>
    <row r="1350" spans="2:3" x14ac:dyDescent="0.25">
      <c r="B1350"/>
      <c r="C1350"/>
    </row>
    <row r="1351" spans="2:3" x14ac:dyDescent="0.25">
      <c r="B1351"/>
      <c r="C1351"/>
    </row>
    <row r="1352" spans="2:3" x14ac:dyDescent="0.25">
      <c r="B1352"/>
      <c r="C1352"/>
    </row>
    <row r="1353" spans="2:3" x14ac:dyDescent="0.25">
      <c r="B1353"/>
      <c r="C1353"/>
    </row>
    <row r="1354" spans="2:3" x14ac:dyDescent="0.25">
      <c r="B1354"/>
      <c r="C1354"/>
    </row>
    <row r="1355" spans="2:3" x14ac:dyDescent="0.25">
      <c r="B1355"/>
      <c r="C1355"/>
    </row>
    <row r="1356" spans="2:3" x14ac:dyDescent="0.25">
      <c r="B1356"/>
      <c r="C1356"/>
    </row>
    <row r="1357" spans="2:3" x14ac:dyDescent="0.25">
      <c r="B1357"/>
      <c r="C1357"/>
    </row>
    <row r="1358" spans="2:3" x14ac:dyDescent="0.25">
      <c r="B1358"/>
      <c r="C1358"/>
    </row>
    <row r="1359" spans="2:3" x14ac:dyDescent="0.25">
      <c r="B1359"/>
      <c r="C1359"/>
    </row>
    <row r="1360" spans="2:3" x14ac:dyDescent="0.25">
      <c r="B1360"/>
      <c r="C1360"/>
    </row>
    <row r="1361" spans="2:3" x14ac:dyDescent="0.25">
      <c r="B1361"/>
      <c r="C1361"/>
    </row>
    <row r="1362" spans="2:3" x14ac:dyDescent="0.25">
      <c r="B1362"/>
      <c r="C1362"/>
    </row>
    <row r="1363" spans="2:3" x14ac:dyDescent="0.25">
      <c r="B1363"/>
      <c r="C1363"/>
    </row>
    <row r="1364" spans="2:3" x14ac:dyDescent="0.25">
      <c r="B1364"/>
      <c r="C1364"/>
    </row>
    <row r="1365" spans="2:3" x14ac:dyDescent="0.25">
      <c r="B1365"/>
      <c r="C1365"/>
    </row>
    <row r="1366" spans="2:3" x14ac:dyDescent="0.25">
      <c r="B1366"/>
      <c r="C1366"/>
    </row>
    <row r="1367" spans="2:3" x14ac:dyDescent="0.25">
      <c r="B1367"/>
      <c r="C1367"/>
    </row>
    <row r="1368" spans="2:3" x14ac:dyDescent="0.25">
      <c r="B1368"/>
      <c r="C1368"/>
    </row>
    <row r="1369" spans="2:3" x14ac:dyDescent="0.25">
      <c r="B1369"/>
      <c r="C1369"/>
    </row>
    <row r="1370" spans="2:3" x14ac:dyDescent="0.25">
      <c r="B1370"/>
      <c r="C1370"/>
    </row>
    <row r="1371" spans="2:3" x14ac:dyDescent="0.25">
      <c r="B1371"/>
      <c r="C1371"/>
    </row>
    <row r="1372" spans="2:3" x14ac:dyDescent="0.25">
      <c r="B1372"/>
      <c r="C1372"/>
    </row>
    <row r="1373" spans="2:3" x14ac:dyDescent="0.25">
      <c r="B1373"/>
      <c r="C1373"/>
    </row>
    <row r="1374" spans="2:3" x14ac:dyDescent="0.25">
      <c r="B1374"/>
      <c r="C1374"/>
    </row>
    <row r="1375" spans="2:3" x14ac:dyDescent="0.25">
      <c r="B1375"/>
      <c r="C1375"/>
    </row>
    <row r="1376" spans="2:3" x14ac:dyDescent="0.25">
      <c r="B1376"/>
      <c r="C1376"/>
    </row>
    <row r="1377" spans="2:3" x14ac:dyDescent="0.25">
      <c r="B1377"/>
      <c r="C1377"/>
    </row>
    <row r="1378" spans="2:3" x14ac:dyDescent="0.25">
      <c r="B1378"/>
      <c r="C1378"/>
    </row>
    <row r="1379" spans="2:3" x14ac:dyDescent="0.25">
      <c r="B1379"/>
      <c r="C1379"/>
    </row>
    <row r="1380" spans="2:3" x14ac:dyDescent="0.25">
      <c r="B1380"/>
      <c r="C1380"/>
    </row>
    <row r="1381" spans="2:3" x14ac:dyDescent="0.25">
      <c r="B1381"/>
      <c r="C1381"/>
    </row>
    <row r="1382" spans="2:3" x14ac:dyDescent="0.25">
      <c r="B1382"/>
      <c r="C1382"/>
    </row>
    <row r="1383" spans="2:3" x14ac:dyDescent="0.25">
      <c r="B1383"/>
      <c r="C1383"/>
    </row>
    <row r="1384" spans="2:3" x14ac:dyDescent="0.25">
      <c r="B1384"/>
      <c r="C1384"/>
    </row>
    <row r="1385" spans="2:3" x14ac:dyDescent="0.25">
      <c r="B1385"/>
      <c r="C1385"/>
    </row>
    <row r="1386" spans="2:3" x14ac:dyDescent="0.25">
      <c r="B1386"/>
      <c r="C1386"/>
    </row>
    <row r="1387" spans="2:3" x14ac:dyDescent="0.25">
      <c r="B1387"/>
      <c r="C1387"/>
    </row>
    <row r="1388" spans="2:3" x14ac:dyDescent="0.25">
      <c r="B1388"/>
      <c r="C1388"/>
    </row>
    <row r="1389" spans="2:3" x14ac:dyDescent="0.25">
      <c r="B1389"/>
      <c r="C1389"/>
    </row>
    <row r="1390" spans="2:3" x14ac:dyDescent="0.25">
      <c r="B1390"/>
      <c r="C1390"/>
    </row>
    <row r="1391" spans="2:3" x14ac:dyDescent="0.25">
      <c r="B1391"/>
      <c r="C1391"/>
    </row>
    <row r="1392" spans="2:3" x14ac:dyDescent="0.25">
      <c r="B1392"/>
      <c r="C1392"/>
    </row>
    <row r="1393" spans="2:3" x14ac:dyDescent="0.25">
      <c r="B1393"/>
      <c r="C1393"/>
    </row>
    <row r="1394" spans="2:3" x14ac:dyDescent="0.25">
      <c r="B1394"/>
      <c r="C1394"/>
    </row>
    <row r="1395" spans="2:3" x14ac:dyDescent="0.25">
      <c r="B1395"/>
      <c r="C1395"/>
    </row>
    <row r="1396" spans="2:3" x14ac:dyDescent="0.25">
      <c r="B1396"/>
      <c r="C1396"/>
    </row>
    <row r="1397" spans="2:3" x14ac:dyDescent="0.25">
      <c r="B1397"/>
      <c r="C1397"/>
    </row>
    <row r="1398" spans="2:3" x14ac:dyDescent="0.25">
      <c r="B1398"/>
      <c r="C1398"/>
    </row>
    <row r="1399" spans="2:3" x14ac:dyDescent="0.25">
      <c r="B1399"/>
      <c r="C1399"/>
    </row>
    <row r="1400" spans="2:3" x14ac:dyDescent="0.25">
      <c r="B1400"/>
      <c r="C1400"/>
    </row>
    <row r="1401" spans="2:3" x14ac:dyDescent="0.25">
      <c r="B1401"/>
      <c r="C1401"/>
    </row>
    <row r="1402" spans="2:3" x14ac:dyDescent="0.25">
      <c r="B1402"/>
      <c r="C1402"/>
    </row>
    <row r="1403" spans="2:3" x14ac:dyDescent="0.25">
      <c r="B1403"/>
      <c r="C1403"/>
    </row>
    <row r="1404" spans="2:3" x14ac:dyDescent="0.25">
      <c r="B1404"/>
      <c r="C1404"/>
    </row>
    <row r="1405" spans="2:3" x14ac:dyDescent="0.25">
      <c r="B1405"/>
      <c r="C1405"/>
    </row>
    <row r="1406" spans="2:3" x14ac:dyDescent="0.25">
      <c r="B1406"/>
      <c r="C1406"/>
    </row>
    <row r="1407" spans="2:3" x14ac:dyDescent="0.25">
      <c r="B1407"/>
      <c r="C1407"/>
    </row>
    <row r="1408" spans="2:3" x14ac:dyDescent="0.25">
      <c r="B1408"/>
      <c r="C1408"/>
    </row>
    <row r="1409" spans="2:3" x14ac:dyDescent="0.25">
      <c r="B1409"/>
      <c r="C1409"/>
    </row>
    <row r="1410" spans="2:3" x14ac:dyDescent="0.25">
      <c r="B1410"/>
      <c r="C1410"/>
    </row>
    <row r="1411" spans="2:3" x14ac:dyDescent="0.25">
      <c r="B1411"/>
      <c r="C1411"/>
    </row>
    <row r="1412" spans="2:3" x14ac:dyDescent="0.25">
      <c r="B1412"/>
      <c r="C1412"/>
    </row>
    <row r="1413" spans="2:3" x14ac:dyDescent="0.25">
      <c r="B1413"/>
      <c r="C1413"/>
    </row>
    <row r="1414" spans="2:3" x14ac:dyDescent="0.25">
      <c r="B1414"/>
      <c r="C1414"/>
    </row>
    <row r="1415" spans="2:3" x14ac:dyDescent="0.25">
      <c r="B1415"/>
      <c r="C1415"/>
    </row>
    <row r="1416" spans="2:3" x14ac:dyDescent="0.25">
      <c r="B1416"/>
      <c r="C1416"/>
    </row>
    <row r="1417" spans="2:3" x14ac:dyDescent="0.25">
      <c r="B1417"/>
      <c r="C1417"/>
    </row>
    <row r="1418" spans="2:3" x14ac:dyDescent="0.25">
      <c r="B1418"/>
      <c r="C1418"/>
    </row>
    <row r="1419" spans="2:3" x14ac:dyDescent="0.25">
      <c r="B1419"/>
      <c r="C1419"/>
    </row>
    <row r="1420" spans="2:3" x14ac:dyDescent="0.25">
      <c r="B1420"/>
      <c r="C1420"/>
    </row>
    <row r="1421" spans="2:3" x14ac:dyDescent="0.25">
      <c r="B1421"/>
      <c r="C1421"/>
    </row>
    <row r="1422" spans="2:3" x14ac:dyDescent="0.25">
      <c r="B1422"/>
      <c r="C1422"/>
    </row>
    <row r="1423" spans="2:3" x14ac:dyDescent="0.25">
      <c r="B1423"/>
      <c r="C1423"/>
    </row>
    <row r="1424" spans="2:3" x14ac:dyDescent="0.25">
      <c r="B1424"/>
      <c r="C1424"/>
    </row>
    <row r="1425" spans="2:3" x14ac:dyDescent="0.25">
      <c r="B1425"/>
      <c r="C1425"/>
    </row>
    <row r="1426" spans="2:3" x14ac:dyDescent="0.25">
      <c r="B1426"/>
      <c r="C1426"/>
    </row>
    <row r="1427" spans="2:3" x14ac:dyDescent="0.25">
      <c r="B1427"/>
      <c r="C1427"/>
    </row>
    <row r="1428" spans="2:3" x14ac:dyDescent="0.25">
      <c r="B1428"/>
      <c r="C1428"/>
    </row>
    <row r="1429" spans="2:3" x14ac:dyDescent="0.25">
      <c r="B1429"/>
      <c r="C1429"/>
    </row>
    <row r="1430" spans="2:3" x14ac:dyDescent="0.25">
      <c r="B1430"/>
      <c r="C1430"/>
    </row>
    <row r="1431" spans="2:3" x14ac:dyDescent="0.25">
      <c r="B1431"/>
      <c r="C1431"/>
    </row>
    <row r="1432" spans="2:3" x14ac:dyDescent="0.25">
      <c r="B1432"/>
      <c r="C1432"/>
    </row>
    <row r="1433" spans="2:3" x14ac:dyDescent="0.25">
      <c r="B1433"/>
      <c r="C1433"/>
    </row>
    <row r="1434" spans="2:3" x14ac:dyDescent="0.25">
      <c r="B1434"/>
      <c r="C1434"/>
    </row>
    <row r="1435" spans="2:3" x14ac:dyDescent="0.25">
      <c r="B1435"/>
      <c r="C1435"/>
    </row>
    <row r="1436" spans="2:3" x14ac:dyDescent="0.25">
      <c r="B1436"/>
      <c r="C1436"/>
    </row>
    <row r="1437" spans="2:3" x14ac:dyDescent="0.25">
      <c r="B1437"/>
      <c r="C1437"/>
    </row>
    <row r="1438" spans="2:3" x14ac:dyDescent="0.25">
      <c r="B1438"/>
      <c r="C1438"/>
    </row>
    <row r="1439" spans="2:3" x14ac:dyDescent="0.25">
      <c r="B1439"/>
      <c r="C1439"/>
    </row>
    <row r="1440" spans="2:3" x14ac:dyDescent="0.25">
      <c r="B1440"/>
      <c r="C1440"/>
    </row>
    <row r="1441" spans="2:3" x14ac:dyDescent="0.25">
      <c r="B1441"/>
      <c r="C1441"/>
    </row>
    <row r="1442" spans="2:3" x14ac:dyDescent="0.25">
      <c r="B1442"/>
      <c r="C1442"/>
    </row>
    <row r="1443" spans="2:3" x14ac:dyDescent="0.25">
      <c r="B1443"/>
      <c r="C1443"/>
    </row>
    <row r="1444" spans="2:3" x14ac:dyDescent="0.25">
      <c r="B1444"/>
      <c r="C1444"/>
    </row>
    <row r="1445" spans="2:3" x14ac:dyDescent="0.25">
      <c r="B1445"/>
      <c r="C1445"/>
    </row>
    <row r="1446" spans="2:3" x14ac:dyDescent="0.25">
      <c r="B1446"/>
      <c r="C1446"/>
    </row>
    <row r="1447" spans="2:3" x14ac:dyDescent="0.25">
      <c r="B1447"/>
      <c r="C1447"/>
    </row>
    <row r="1448" spans="2:3" x14ac:dyDescent="0.25">
      <c r="B1448"/>
      <c r="C1448"/>
    </row>
    <row r="1449" spans="2:3" x14ac:dyDescent="0.25">
      <c r="B1449"/>
      <c r="C1449"/>
    </row>
    <row r="1450" spans="2:3" x14ac:dyDescent="0.25">
      <c r="B1450"/>
      <c r="C1450"/>
    </row>
    <row r="1451" spans="2:3" x14ac:dyDescent="0.25">
      <c r="B1451"/>
      <c r="C1451"/>
    </row>
    <row r="1452" spans="2:3" x14ac:dyDescent="0.25">
      <c r="B1452"/>
      <c r="C1452"/>
    </row>
    <row r="1453" spans="2:3" x14ac:dyDescent="0.25">
      <c r="B1453"/>
      <c r="C1453"/>
    </row>
    <row r="1454" spans="2:3" x14ac:dyDescent="0.25">
      <c r="B1454"/>
      <c r="C1454"/>
    </row>
    <row r="1455" spans="2:3" x14ac:dyDescent="0.25">
      <c r="B1455"/>
      <c r="C1455"/>
    </row>
    <row r="1456" spans="2:3" x14ac:dyDescent="0.25">
      <c r="B1456"/>
      <c r="C1456"/>
    </row>
    <row r="1457" spans="2:3" x14ac:dyDescent="0.25">
      <c r="B1457"/>
      <c r="C1457"/>
    </row>
    <row r="1458" spans="2:3" x14ac:dyDescent="0.25">
      <c r="B1458"/>
      <c r="C1458"/>
    </row>
    <row r="1459" spans="2:3" x14ac:dyDescent="0.25">
      <c r="B1459"/>
      <c r="C1459"/>
    </row>
    <row r="1460" spans="2:3" x14ac:dyDescent="0.25">
      <c r="B1460"/>
      <c r="C1460"/>
    </row>
    <row r="1461" spans="2:3" x14ac:dyDescent="0.25">
      <c r="B1461"/>
      <c r="C1461"/>
    </row>
    <row r="1462" spans="2:3" x14ac:dyDescent="0.25">
      <c r="B1462"/>
      <c r="C1462"/>
    </row>
    <row r="1463" spans="2:3" x14ac:dyDescent="0.25">
      <c r="B1463"/>
      <c r="C1463"/>
    </row>
    <row r="1464" spans="2:3" x14ac:dyDescent="0.25">
      <c r="B1464"/>
      <c r="C1464"/>
    </row>
    <row r="1465" spans="2:3" x14ac:dyDescent="0.25">
      <c r="B1465"/>
      <c r="C1465"/>
    </row>
    <row r="1466" spans="2:3" x14ac:dyDescent="0.25">
      <c r="B1466"/>
      <c r="C1466"/>
    </row>
    <row r="1467" spans="2:3" x14ac:dyDescent="0.25">
      <c r="B1467"/>
      <c r="C1467"/>
    </row>
    <row r="1468" spans="2:3" x14ac:dyDescent="0.25">
      <c r="B1468"/>
      <c r="C1468"/>
    </row>
    <row r="1469" spans="2:3" x14ac:dyDescent="0.25">
      <c r="B1469"/>
      <c r="C1469"/>
    </row>
    <row r="1470" spans="2:3" x14ac:dyDescent="0.25">
      <c r="B1470"/>
      <c r="C1470"/>
    </row>
    <row r="1471" spans="2:3" x14ac:dyDescent="0.25">
      <c r="B1471"/>
      <c r="C1471"/>
    </row>
    <row r="1472" spans="2:3" x14ac:dyDescent="0.25">
      <c r="B1472"/>
      <c r="C1472"/>
    </row>
    <row r="1473" spans="2:3" x14ac:dyDescent="0.25">
      <c r="B1473"/>
      <c r="C1473"/>
    </row>
    <row r="1474" spans="2:3" x14ac:dyDescent="0.25">
      <c r="B1474"/>
      <c r="C1474"/>
    </row>
    <row r="1475" spans="2:3" x14ac:dyDescent="0.25">
      <c r="B1475"/>
      <c r="C1475"/>
    </row>
    <row r="1476" spans="2:3" x14ac:dyDescent="0.25">
      <c r="B1476"/>
      <c r="C1476"/>
    </row>
    <row r="1477" spans="2:3" x14ac:dyDescent="0.25">
      <c r="B1477"/>
      <c r="C1477"/>
    </row>
    <row r="1478" spans="2:3" x14ac:dyDescent="0.25">
      <c r="B1478"/>
      <c r="C1478"/>
    </row>
    <row r="1479" spans="2:3" x14ac:dyDescent="0.25">
      <c r="B1479"/>
      <c r="C1479"/>
    </row>
    <row r="1480" spans="2:3" x14ac:dyDescent="0.25">
      <c r="B1480"/>
      <c r="C1480"/>
    </row>
    <row r="1481" spans="2:3" x14ac:dyDescent="0.25">
      <c r="B1481"/>
      <c r="C1481"/>
    </row>
    <row r="1482" spans="2:3" x14ac:dyDescent="0.25">
      <c r="B1482"/>
      <c r="C1482"/>
    </row>
    <row r="1483" spans="2:3" x14ac:dyDescent="0.25">
      <c r="B1483"/>
      <c r="C1483"/>
    </row>
    <row r="1484" spans="2:3" x14ac:dyDescent="0.25">
      <c r="B1484"/>
      <c r="C1484"/>
    </row>
    <row r="1485" spans="2:3" x14ac:dyDescent="0.25">
      <c r="B1485"/>
      <c r="C1485"/>
    </row>
    <row r="1486" spans="2:3" x14ac:dyDescent="0.25">
      <c r="B1486"/>
      <c r="C1486"/>
    </row>
    <row r="1487" spans="2:3" x14ac:dyDescent="0.25">
      <c r="B1487"/>
      <c r="C1487"/>
    </row>
    <row r="1488" spans="2:3" x14ac:dyDescent="0.25">
      <c r="B1488"/>
      <c r="C1488"/>
    </row>
    <row r="1489" spans="2:3" x14ac:dyDescent="0.25">
      <c r="B1489"/>
      <c r="C1489"/>
    </row>
    <row r="1490" spans="2:3" x14ac:dyDescent="0.25">
      <c r="B1490"/>
      <c r="C1490"/>
    </row>
    <row r="1491" spans="2:3" x14ac:dyDescent="0.25">
      <c r="B1491"/>
      <c r="C1491"/>
    </row>
    <row r="1492" spans="2:3" x14ac:dyDescent="0.25">
      <c r="B1492"/>
      <c r="C1492"/>
    </row>
    <row r="1493" spans="2:3" x14ac:dyDescent="0.25">
      <c r="B1493"/>
      <c r="C1493"/>
    </row>
    <row r="1494" spans="2:3" x14ac:dyDescent="0.25">
      <c r="B1494"/>
      <c r="C1494"/>
    </row>
    <row r="1495" spans="2:3" x14ac:dyDescent="0.25">
      <c r="B1495"/>
      <c r="C1495"/>
    </row>
    <row r="1496" spans="2:3" x14ac:dyDescent="0.25">
      <c r="B1496"/>
      <c r="C1496"/>
    </row>
    <row r="1497" spans="2:3" x14ac:dyDescent="0.25">
      <c r="B1497"/>
      <c r="C1497"/>
    </row>
    <row r="1498" spans="2:3" x14ac:dyDescent="0.25">
      <c r="B1498"/>
      <c r="C1498"/>
    </row>
    <row r="1499" spans="2:3" x14ac:dyDescent="0.25">
      <c r="B1499"/>
      <c r="C1499"/>
    </row>
    <row r="1500" spans="2:3" x14ac:dyDescent="0.25">
      <c r="B1500"/>
      <c r="C1500"/>
    </row>
    <row r="1501" spans="2:3" x14ac:dyDescent="0.25">
      <c r="B1501"/>
      <c r="C1501"/>
    </row>
    <row r="1502" spans="2:3" x14ac:dyDescent="0.25">
      <c r="B1502"/>
      <c r="C1502"/>
    </row>
    <row r="1503" spans="2:3" x14ac:dyDescent="0.25">
      <c r="B1503"/>
      <c r="C1503"/>
    </row>
    <row r="1504" spans="2:3" x14ac:dyDescent="0.25">
      <c r="B1504"/>
      <c r="C1504"/>
    </row>
    <row r="1505" spans="2:3" x14ac:dyDescent="0.25">
      <c r="B1505"/>
      <c r="C1505"/>
    </row>
    <row r="1506" spans="2:3" x14ac:dyDescent="0.25">
      <c r="B1506"/>
      <c r="C1506"/>
    </row>
    <row r="1507" spans="2:3" x14ac:dyDescent="0.25">
      <c r="B1507"/>
      <c r="C1507"/>
    </row>
    <row r="1508" spans="2:3" x14ac:dyDescent="0.25">
      <c r="B1508"/>
      <c r="C1508"/>
    </row>
    <row r="1509" spans="2:3" x14ac:dyDescent="0.25">
      <c r="B1509"/>
      <c r="C1509"/>
    </row>
    <row r="1510" spans="2:3" x14ac:dyDescent="0.25">
      <c r="B1510"/>
      <c r="C1510"/>
    </row>
    <row r="1511" spans="2:3" x14ac:dyDescent="0.25">
      <c r="B1511"/>
      <c r="C1511"/>
    </row>
    <row r="1512" spans="2:3" x14ac:dyDescent="0.25">
      <c r="B1512"/>
      <c r="C1512"/>
    </row>
    <row r="1513" spans="2:3" x14ac:dyDescent="0.25">
      <c r="B1513"/>
      <c r="C1513"/>
    </row>
    <row r="1514" spans="2:3" x14ac:dyDescent="0.25">
      <c r="B1514"/>
      <c r="C1514"/>
    </row>
    <row r="1515" spans="2:3" x14ac:dyDescent="0.25">
      <c r="B1515"/>
      <c r="C1515"/>
    </row>
    <row r="1516" spans="2:3" x14ac:dyDescent="0.25">
      <c r="B1516"/>
      <c r="C1516"/>
    </row>
    <row r="1517" spans="2:3" x14ac:dyDescent="0.25">
      <c r="B1517"/>
      <c r="C1517"/>
    </row>
    <row r="1518" spans="2:3" x14ac:dyDescent="0.25">
      <c r="B1518"/>
      <c r="C1518"/>
    </row>
    <row r="1519" spans="2:3" x14ac:dyDescent="0.25">
      <c r="B1519"/>
      <c r="C1519"/>
    </row>
    <row r="1520" spans="2:3" x14ac:dyDescent="0.25">
      <c r="B1520"/>
      <c r="C1520"/>
    </row>
    <row r="1521" spans="2:3" x14ac:dyDescent="0.25">
      <c r="B1521"/>
      <c r="C1521"/>
    </row>
    <row r="1522" spans="2:3" x14ac:dyDescent="0.25">
      <c r="B1522"/>
      <c r="C1522"/>
    </row>
    <row r="1523" spans="2:3" x14ac:dyDescent="0.25">
      <c r="B1523"/>
      <c r="C1523"/>
    </row>
    <row r="1524" spans="2:3" x14ac:dyDescent="0.25">
      <c r="B1524"/>
      <c r="C1524"/>
    </row>
    <row r="1525" spans="2:3" x14ac:dyDescent="0.25">
      <c r="B1525"/>
      <c r="C1525"/>
    </row>
    <row r="1526" spans="2:3" x14ac:dyDescent="0.25">
      <c r="B1526"/>
      <c r="C1526"/>
    </row>
    <row r="1527" spans="2:3" x14ac:dyDescent="0.25">
      <c r="B1527"/>
      <c r="C1527"/>
    </row>
    <row r="1528" spans="2:3" x14ac:dyDescent="0.25">
      <c r="B1528"/>
      <c r="C1528"/>
    </row>
    <row r="1529" spans="2:3" x14ac:dyDescent="0.25">
      <c r="B1529"/>
      <c r="C1529"/>
    </row>
    <row r="1530" spans="2:3" x14ac:dyDescent="0.25">
      <c r="B1530"/>
      <c r="C1530"/>
    </row>
    <row r="1531" spans="2:3" x14ac:dyDescent="0.25">
      <c r="B1531"/>
      <c r="C1531"/>
    </row>
    <row r="1532" spans="2:3" x14ac:dyDescent="0.25">
      <c r="B1532"/>
      <c r="C1532"/>
    </row>
    <row r="1533" spans="2:3" x14ac:dyDescent="0.25">
      <c r="B1533"/>
      <c r="C1533"/>
    </row>
    <row r="1534" spans="2:3" x14ac:dyDescent="0.25">
      <c r="B1534"/>
      <c r="C1534"/>
    </row>
    <row r="1535" spans="2:3" x14ac:dyDescent="0.25">
      <c r="B1535"/>
      <c r="C1535"/>
    </row>
    <row r="1536" spans="2:3" x14ac:dyDescent="0.25">
      <c r="B1536"/>
      <c r="C1536"/>
    </row>
    <row r="1537" spans="2:3" x14ac:dyDescent="0.25">
      <c r="B1537"/>
      <c r="C1537"/>
    </row>
    <row r="1538" spans="2:3" x14ac:dyDescent="0.25">
      <c r="B1538"/>
      <c r="C1538"/>
    </row>
    <row r="1539" spans="2:3" x14ac:dyDescent="0.25">
      <c r="B1539"/>
      <c r="C1539"/>
    </row>
    <row r="1540" spans="2:3" x14ac:dyDescent="0.25">
      <c r="B1540"/>
      <c r="C1540"/>
    </row>
    <row r="1541" spans="2:3" x14ac:dyDescent="0.25">
      <c r="B1541"/>
      <c r="C1541"/>
    </row>
    <row r="1542" spans="2:3" x14ac:dyDescent="0.25">
      <c r="B1542"/>
      <c r="C1542"/>
    </row>
    <row r="1543" spans="2:3" x14ac:dyDescent="0.25">
      <c r="B1543"/>
      <c r="C1543"/>
    </row>
    <row r="1544" spans="2:3" x14ac:dyDescent="0.25">
      <c r="B1544"/>
      <c r="C1544"/>
    </row>
    <row r="1545" spans="2:3" x14ac:dyDescent="0.25">
      <c r="B1545"/>
      <c r="C1545"/>
    </row>
    <row r="1546" spans="2:3" x14ac:dyDescent="0.25">
      <c r="B1546"/>
      <c r="C1546"/>
    </row>
    <row r="1547" spans="2:3" x14ac:dyDescent="0.25">
      <c r="B1547"/>
      <c r="C1547"/>
    </row>
    <row r="1548" spans="2:3" x14ac:dyDescent="0.25">
      <c r="B1548"/>
      <c r="C1548"/>
    </row>
    <row r="1549" spans="2:3" x14ac:dyDescent="0.25">
      <c r="B1549"/>
      <c r="C1549"/>
    </row>
    <row r="1550" spans="2:3" x14ac:dyDescent="0.25">
      <c r="B1550"/>
      <c r="C1550"/>
    </row>
    <row r="1551" spans="2:3" x14ac:dyDescent="0.25">
      <c r="B1551"/>
      <c r="C1551"/>
    </row>
    <row r="1552" spans="2:3" x14ac:dyDescent="0.25">
      <c r="B1552"/>
      <c r="C1552"/>
    </row>
    <row r="1553" spans="2:3" x14ac:dyDescent="0.25">
      <c r="B1553"/>
      <c r="C1553"/>
    </row>
    <row r="1554" spans="2:3" x14ac:dyDescent="0.25">
      <c r="B1554"/>
      <c r="C1554"/>
    </row>
    <row r="1555" spans="2:3" x14ac:dyDescent="0.25">
      <c r="B1555"/>
      <c r="C1555"/>
    </row>
    <row r="1556" spans="2:3" x14ac:dyDescent="0.25">
      <c r="B1556"/>
      <c r="C1556"/>
    </row>
    <row r="1557" spans="2:3" x14ac:dyDescent="0.25">
      <c r="B1557"/>
      <c r="C1557"/>
    </row>
    <row r="1558" spans="2:3" x14ac:dyDescent="0.25">
      <c r="B1558"/>
      <c r="C1558"/>
    </row>
    <row r="1559" spans="2:3" x14ac:dyDescent="0.25">
      <c r="B1559"/>
      <c r="C1559"/>
    </row>
    <row r="1560" spans="2:3" x14ac:dyDescent="0.25">
      <c r="B1560"/>
      <c r="C1560"/>
    </row>
    <row r="1561" spans="2:3" x14ac:dyDescent="0.25">
      <c r="B1561"/>
      <c r="C1561"/>
    </row>
    <row r="1562" spans="2:3" x14ac:dyDescent="0.25">
      <c r="B1562"/>
      <c r="C1562"/>
    </row>
    <row r="1563" spans="2:3" x14ac:dyDescent="0.25">
      <c r="B1563"/>
      <c r="C1563"/>
    </row>
    <row r="1564" spans="2:3" x14ac:dyDescent="0.25">
      <c r="B1564"/>
      <c r="C1564"/>
    </row>
    <row r="1565" spans="2:3" x14ac:dyDescent="0.25">
      <c r="B1565"/>
      <c r="C1565"/>
    </row>
    <row r="1566" spans="2:3" x14ac:dyDescent="0.25">
      <c r="B1566"/>
      <c r="C1566"/>
    </row>
    <row r="1567" spans="2:3" x14ac:dyDescent="0.25">
      <c r="B1567"/>
      <c r="C1567"/>
    </row>
    <row r="1568" spans="2:3" x14ac:dyDescent="0.25">
      <c r="B1568"/>
      <c r="C1568"/>
    </row>
    <row r="1569" spans="2:3" x14ac:dyDescent="0.25">
      <c r="B1569"/>
      <c r="C1569"/>
    </row>
    <row r="1570" spans="2:3" x14ac:dyDescent="0.25">
      <c r="B1570"/>
      <c r="C1570"/>
    </row>
    <row r="1571" spans="2:3" x14ac:dyDescent="0.25">
      <c r="B1571"/>
      <c r="C1571"/>
    </row>
    <row r="1572" spans="2:3" x14ac:dyDescent="0.25">
      <c r="B1572"/>
      <c r="C1572"/>
    </row>
    <row r="1573" spans="2:3" x14ac:dyDescent="0.25">
      <c r="B1573"/>
      <c r="C1573"/>
    </row>
    <row r="1574" spans="2:3" x14ac:dyDescent="0.25">
      <c r="B1574"/>
      <c r="C1574"/>
    </row>
    <row r="1575" spans="2:3" x14ac:dyDescent="0.25">
      <c r="B1575"/>
      <c r="C1575"/>
    </row>
    <row r="1576" spans="2:3" x14ac:dyDescent="0.25">
      <c r="B1576"/>
      <c r="C1576"/>
    </row>
    <row r="1577" spans="2:3" x14ac:dyDescent="0.25">
      <c r="B1577"/>
      <c r="C1577"/>
    </row>
    <row r="1578" spans="2:3" x14ac:dyDescent="0.25">
      <c r="B1578"/>
      <c r="C1578"/>
    </row>
    <row r="1579" spans="2:3" x14ac:dyDescent="0.25">
      <c r="B1579"/>
      <c r="C1579"/>
    </row>
    <row r="1580" spans="2:3" x14ac:dyDescent="0.25">
      <c r="B1580"/>
      <c r="C1580"/>
    </row>
    <row r="1581" spans="2:3" x14ac:dyDescent="0.25">
      <c r="B1581"/>
      <c r="C1581"/>
    </row>
    <row r="1582" spans="2:3" x14ac:dyDescent="0.25">
      <c r="B1582"/>
      <c r="C1582"/>
    </row>
    <row r="1583" spans="2:3" x14ac:dyDescent="0.25">
      <c r="B1583"/>
      <c r="C1583"/>
    </row>
    <row r="1584" spans="2:3" x14ac:dyDescent="0.25">
      <c r="B1584"/>
      <c r="C1584"/>
    </row>
    <row r="1585" spans="2:3" x14ac:dyDescent="0.25">
      <c r="B1585"/>
      <c r="C1585"/>
    </row>
    <row r="1586" spans="2:3" x14ac:dyDescent="0.25">
      <c r="B1586"/>
      <c r="C1586"/>
    </row>
    <row r="1587" spans="2:3" x14ac:dyDescent="0.25">
      <c r="B1587"/>
      <c r="C1587"/>
    </row>
    <row r="1588" spans="2:3" x14ac:dyDescent="0.25">
      <c r="B1588"/>
      <c r="C1588"/>
    </row>
    <row r="1589" spans="2:3" x14ac:dyDescent="0.25">
      <c r="B1589"/>
      <c r="C1589"/>
    </row>
    <row r="1590" spans="2:3" x14ac:dyDescent="0.25">
      <c r="B1590"/>
      <c r="C1590"/>
    </row>
    <row r="1591" spans="2:3" x14ac:dyDescent="0.25">
      <c r="B1591"/>
      <c r="C1591"/>
    </row>
    <row r="1592" spans="2:3" x14ac:dyDescent="0.25">
      <c r="B1592"/>
      <c r="C1592"/>
    </row>
    <row r="1593" spans="2:3" x14ac:dyDescent="0.25">
      <c r="B1593"/>
      <c r="C1593"/>
    </row>
    <row r="1594" spans="2:3" x14ac:dyDescent="0.25">
      <c r="B1594"/>
      <c r="C1594"/>
    </row>
    <row r="1595" spans="2:3" x14ac:dyDescent="0.25">
      <c r="B1595"/>
      <c r="C1595"/>
    </row>
    <row r="1596" spans="2:3" x14ac:dyDescent="0.25">
      <c r="B1596"/>
      <c r="C1596"/>
    </row>
    <row r="1597" spans="2:3" x14ac:dyDescent="0.25">
      <c r="B1597"/>
      <c r="C1597"/>
    </row>
    <row r="1598" spans="2:3" x14ac:dyDescent="0.25">
      <c r="B1598"/>
      <c r="C1598"/>
    </row>
    <row r="1599" spans="2:3" x14ac:dyDescent="0.25">
      <c r="B1599"/>
      <c r="C1599"/>
    </row>
    <row r="1600" spans="2:3" x14ac:dyDescent="0.25">
      <c r="B1600"/>
      <c r="C1600"/>
    </row>
    <row r="1601" spans="2:3" x14ac:dyDescent="0.25">
      <c r="B1601"/>
      <c r="C1601"/>
    </row>
    <row r="1602" spans="2:3" x14ac:dyDescent="0.25">
      <c r="B1602"/>
      <c r="C1602"/>
    </row>
    <row r="1603" spans="2:3" x14ac:dyDescent="0.25">
      <c r="B1603"/>
      <c r="C1603"/>
    </row>
    <row r="1604" spans="2:3" x14ac:dyDescent="0.25">
      <c r="B1604"/>
      <c r="C1604"/>
    </row>
    <row r="1605" spans="2:3" x14ac:dyDescent="0.25">
      <c r="B1605"/>
      <c r="C1605"/>
    </row>
    <row r="1606" spans="2:3" x14ac:dyDescent="0.25">
      <c r="B1606"/>
      <c r="C1606"/>
    </row>
    <row r="1607" spans="2:3" x14ac:dyDescent="0.25">
      <c r="B1607"/>
      <c r="C1607"/>
    </row>
    <row r="1608" spans="2:3" x14ac:dyDescent="0.25">
      <c r="B1608"/>
      <c r="C1608"/>
    </row>
    <row r="1609" spans="2:3" x14ac:dyDescent="0.25">
      <c r="B1609"/>
      <c r="C1609"/>
    </row>
    <row r="1610" spans="2:3" x14ac:dyDescent="0.25">
      <c r="B1610"/>
      <c r="C1610"/>
    </row>
    <row r="1611" spans="2:3" x14ac:dyDescent="0.25">
      <c r="B1611"/>
      <c r="C1611"/>
    </row>
    <row r="1612" spans="2:3" x14ac:dyDescent="0.25">
      <c r="B1612"/>
      <c r="C1612"/>
    </row>
    <row r="1613" spans="2:3" x14ac:dyDescent="0.25">
      <c r="B1613"/>
      <c r="C1613"/>
    </row>
    <row r="1614" spans="2:3" x14ac:dyDescent="0.25">
      <c r="B1614"/>
      <c r="C1614"/>
    </row>
    <row r="1615" spans="2:3" x14ac:dyDescent="0.25">
      <c r="B1615"/>
      <c r="C1615"/>
    </row>
    <row r="1616" spans="2:3" x14ac:dyDescent="0.25">
      <c r="B1616"/>
      <c r="C1616"/>
    </row>
    <row r="1617" spans="2:3" x14ac:dyDescent="0.25">
      <c r="B1617"/>
      <c r="C1617"/>
    </row>
    <row r="1618" spans="2:3" x14ac:dyDescent="0.25">
      <c r="B1618"/>
      <c r="C1618"/>
    </row>
    <row r="1619" spans="2:3" x14ac:dyDescent="0.25">
      <c r="B1619"/>
      <c r="C1619"/>
    </row>
    <row r="1620" spans="2:3" x14ac:dyDescent="0.25">
      <c r="B1620"/>
      <c r="C1620"/>
    </row>
    <row r="1621" spans="2:3" x14ac:dyDescent="0.25">
      <c r="B1621"/>
      <c r="C1621"/>
    </row>
    <row r="1622" spans="2:3" x14ac:dyDescent="0.25">
      <c r="B1622"/>
      <c r="C1622"/>
    </row>
    <row r="1623" spans="2:3" x14ac:dyDescent="0.25">
      <c r="B1623"/>
      <c r="C1623"/>
    </row>
    <row r="1624" spans="2:3" x14ac:dyDescent="0.25">
      <c r="B1624"/>
      <c r="C1624"/>
    </row>
    <row r="1625" spans="2:3" x14ac:dyDescent="0.25">
      <c r="B1625"/>
      <c r="C1625"/>
    </row>
    <row r="1626" spans="2:3" x14ac:dyDescent="0.25">
      <c r="B1626"/>
      <c r="C1626"/>
    </row>
    <row r="1627" spans="2:3" x14ac:dyDescent="0.25">
      <c r="B1627"/>
      <c r="C1627"/>
    </row>
    <row r="1628" spans="2:3" x14ac:dyDescent="0.25">
      <c r="B1628"/>
      <c r="C1628"/>
    </row>
    <row r="1629" spans="2:3" x14ac:dyDescent="0.25">
      <c r="B1629"/>
      <c r="C1629"/>
    </row>
    <row r="1630" spans="2:3" x14ac:dyDescent="0.25">
      <c r="B1630"/>
      <c r="C1630"/>
    </row>
    <row r="1631" spans="2:3" x14ac:dyDescent="0.25">
      <c r="B1631"/>
      <c r="C1631"/>
    </row>
    <row r="1632" spans="2:3" x14ac:dyDescent="0.25">
      <c r="B1632"/>
      <c r="C1632"/>
    </row>
    <row r="1633" spans="2:3" x14ac:dyDescent="0.25">
      <c r="B1633"/>
      <c r="C1633"/>
    </row>
    <row r="1634" spans="2:3" x14ac:dyDescent="0.25">
      <c r="B1634"/>
      <c r="C1634"/>
    </row>
    <row r="1635" spans="2:3" x14ac:dyDescent="0.25">
      <c r="B1635"/>
      <c r="C1635"/>
    </row>
    <row r="1636" spans="2:3" x14ac:dyDescent="0.25">
      <c r="B1636"/>
      <c r="C1636"/>
    </row>
    <row r="1637" spans="2:3" x14ac:dyDescent="0.25">
      <c r="B1637"/>
      <c r="C1637"/>
    </row>
    <row r="1638" spans="2:3" x14ac:dyDescent="0.25">
      <c r="B1638"/>
      <c r="C1638"/>
    </row>
    <row r="1639" spans="2:3" x14ac:dyDescent="0.25">
      <c r="B1639"/>
      <c r="C1639"/>
    </row>
    <row r="1640" spans="2:3" x14ac:dyDescent="0.25">
      <c r="B1640"/>
      <c r="C1640"/>
    </row>
    <row r="1641" spans="2:3" x14ac:dyDescent="0.25">
      <c r="B1641"/>
      <c r="C1641"/>
    </row>
    <row r="1642" spans="2:3" x14ac:dyDescent="0.25">
      <c r="B1642"/>
      <c r="C1642"/>
    </row>
    <row r="1643" spans="2:3" x14ac:dyDescent="0.25">
      <c r="B1643"/>
      <c r="C1643"/>
    </row>
    <row r="1644" spans="2:3" x14ac:dyDescent="0.25">
      <c r="B1644"/>
      <c r="C1644"/>
    </row>
    <row r="1645" spans="2:3" x14ac:dyDescent="0.25">
      <c r="B1645"/>
      <c r="C1645"/>
    </row>
    <row r="1646" spans="2:3" x14ac:dyDescent="0.25">
      <c r="B1646"/>
      <c r="C1646"/>
    </row>
    <row r="1647" spans="2:3" x14ac:dyDescent="0.25">
      <c r="B1647"/>
      <c r="C1647"/>
    </row>
    <row r="1648" spans="2:3" x14ac:dyDescent="0.25">
      <c r="B1648"/>
      <c r="C1648"/>
    </row>
    <row r="1649" spans="2:3" x14ac:dyDescent="0.25">
      <c r="B1649"/>
      <c r="C1649"/>
    </row>
    <row r="1650" spans="2:3" x14ac:dyDescent="0.25">
      <c r="B1650"/>
      <c r="C1650"/>
    </row>
    <row r="1651" spans="2:3" x14ac:dyDescent="0.25">
      <c r="B1651"/>
      <c r="C1651"/>
    </row>
    <row r="1652" spans="2:3" x14ac:dyDescent="0.25">
      <c r="B1652"/>
      <c r="C1652"/>
    </row>
    <row r="1653" spans="2:3" x14ac:dyDescent="0.25">
      <c r="B1653"/>
      <c r="C1653"/>
    </row>
    <row r="1654" spans="2:3" x14ac:dyDescent="0.25">
      <c r="B1654"/>
      <c r="C1654"/>
    </row>
    <row r="1655" spans="2:3" x14ac:dyDescent="0.25">
      <c r="B1655"/>
      <c r="C1655"/>
    </row>
    <row r="1656" spans="2:3" x14ac:dyDescent="0.25">
      <c r="B1656"/>
      <c r="C1656"/>
    </row>
    <row r="1657" spans="2:3" x14ac:dyDescent="0.25">
      <c r="B1657"/>
      <c r="C1657"/>
    </row>
    <row r="1658" spans="2:3" x14ac:dyDescent="0.25">
      <c r="B1658"/>
      <c r="C1658"/>
    </row>
    <row r="1659" spans="2:3" x14ac:dyDescent="0.25">
      <c r="B1659"/>
      <c r="C1659"/>
    </row>
    <row r="1660" spans="2:3" x14ac:dyDescent="0.25">
      <c r="B1660"/>
      <c r="C1660"/>
    </row>
    <row r="1661" spans="2:3" x14ac:dyDescent="0.25">
      <c r="B1661"/>
      <c r="C1661"/>
    </row>
    <row r="1662" spans="2:3" x14ac:dyDescent="0.25">
      <c r="B1662"/>
      <c r="C1662"/>
    </row>
    <row r="1663" spans="2:3" x14ac:dyDescent="0.25">
      <c r="B1663"/>
      <c r="C1663"/>
    </row>
    <row r="1664" spans="2:3" x14ac:dyDescent="0.25">
      <c r="B1664"/>
      <c r="C1664"/>
    </row>
    <row r="1665" spans="2:3" x14ac:dyDescent="0.25">
      <c r="B1665"/>
      <c r="C1665"/>
    </row>
    <row r="1666" spans="2:3" x14ac:dyDescent="0.25">
      <c r="B1666"/>
      <c r="C1666"/>
    </row>
    <row r="1667" spans="2:3" x14ac:dyDescent="0.25">
      <c r="B1667"/>
      <c r="C1667"/>
    </row>
    <row r="1668" spans="2:3" x14ac:dyDescent="0.25">
      <c r="B1668"/>
      <c r="C1668"/>
    </row>
    <row r="1669" spans="2:3" x14ac:dyDescent="0.25">
      <c r="B1669"/>
      <c r="C1669"/>
    </row>
    <row r="1670" spans="2:3" x14ac:dyDescent="0.25">
      <c r="B1670"/>
      <c r="C1670"/>
    </row>
    <row r="1671" spans="2:3" x14ac:dyDescent="0.25">
      <c r="B1671"/>
      <c r="C1671"/>
    </row>
    <row r="1672" spans="2:3" x14ac:dyDescent="0.25">
      <c r="B1672"/>
      <c r="C1672"/>
    </row>
    <row r="1673" spans="2:3" x14ac:dyDescent="0.25">
      <c r="B1673"/>
      <c r="C1673"/>
    </row>
    <row r="1674" spans="2:3" x14ac:dyDescent="0.25">
      <c r="B1674"/>
      <c r="C1674"/>
    </row>
    <row r="1675" spans="2:3" x14ac:dyDescent="0.25">
      <c r="B1675"/>
      <c r="C1675"/>
    </row>
    <row r="1676" spans="2:3" x14ac:dyDescent="0.25">
      <c r="B1676"/>
      <c r="C1676"/>
    </row>
    <row r="1677" spans="2:3" x14ac:dyDescent="0.25">
      <c r="B1677"/>
      <c r="C1677"/>
    </row>
    <row r="1678" spans="2:3" x14ac:dyDescent="0.25">
      <c r="B1678"/>
      <c r="C1678"/>
    </row>
    <row r="1679" spans="2:3" x14ac:dyDescent="0.25">
      <c r="B1679"/>
      <c r="C1679"/>
    </row>
    <row r="1680" spans="2:3" x14ac:dyDescent="0.25">
      <c r="B1680"/>
      <c r="C1680"/>
    </row>
    <row r="1681" spans="2:3" x14ac:dyDescent="0.25">
      <c r="B1681"/>
      <c r="C1681"/>
    </row>
    <row r="1682" spans="2:3" x14ac:dyDescent="0.25">
      <c r="B1682"/>
      <c r="C1682"/>
    </row>
    <row r="1683" spans="2:3" x14ac:dyDescent="0.25">
      <c r="B1683"/>
      <c r="C1683"/>
    </row>
    <row r="1684" spans="2:3" x14ac:dyDescent="0.25">
      <c r="B1684"/>
      <c r="C1684"/>
    </row>
    <row r="1685" spans="2:3" x14ac:dyDescent="0.25">
      <c r="B1685"/>
      <c r="C1685"/>
    </row>
    <row r="1686" spans="2:3" x14ac:dyDescent="0.25">
      <c r="B1686"/>
      <c r="C1686"/>
    </row>
    <row r="1687" spans="2:3" x14ac:dyDescent="0.25">
      <c r="B1687"/>
      <c r="C1687"/>
    </row>
    <row r="1688" spans="2:3" x14ac:dyDescent="0.25">
      <c r="B1688"/>
      <c r="C1688"/>
    </row>
    <row r="1689" spans="2:3" x14ac:dyDescent="0.25">
      <c r="B1689"/>
      <c r="C1689"/>
    </row>
    <row r="1690" spans="2:3" x14ac:dyDescent="0.25">
      <c r="B1690"/>
      <c r="C1690"/>
    </row>
    <row r="1691" spans="2:3" x14ac:dyDescent="0.25">
      <c r="B1691"/>
      <c r="C1691"/>
    </row>
    <row r="1692" spans="2:3" x14ac:dyDescent="0.25">
      <c r="B1692"/>
      <c r="C1692"/>
    </row>
    <row r="1693" spans="2:3" x14ac:dyDescent="0.25">
      <c r="B1693"/>
      <c r="C1693"/>
    </row>
    <row r="1694" spans="2:3" x14ac:dyDescent="0.25">
      <c r="B1694"/>
      <c r="C1694"/>
    </row>
    <row r="1695" spans="2:3" x14ac:dyDescent="0.25">
      <c r="B1695"/>
      <c r="C1695"/>
    </row>
    <row r="1696" spans="2:3" x14ac:dyDescent="0.25">
      <c r="B1696"/>
      <c r="C1696"/>
    </row>
    <row r="1697" spans="2:3" x14ac:dyDescent="0.25">
      <c r="B1697"/>
      <c r="C1697"/>
    </row>
    <row r="1698" spans="2:3" x14ac:dyDescent="0.25">
      <c r="B1698"/>
      <c r="C1698"/>
    </row>
    <row r="1699" spans="2:3" x14ac:dyDescent="0.25">
      <c r="B1699"/>
      <c r="C1699"/>
    </row>
    <row r="1700" spans="2:3" x14ac:dyDescent="0.25">
      <c r="B1700"/>
      <c r="C1700"/>
    </row>
    <row r="1701" spans="2:3" x14ac:dyDescent="0.25">
      <c r="B1701"/>
      <c r="C1701"/>
    </row>
    <row r="1702" spans="2:3" x14ac:dyDescent="0.25">
      <c r="B1702"/>
      <c r="C1702"/>
    </row>
    <row r="1703" spans="2:3" x14ac:dyDescent="0.25">
      <c r="B1703"/>
      <c r="C1703"/>
    </row>
    <row r="1704" spans="2:3" x14ac:dyDescent="0.25">
      <c r="B1704"/>
      <c r="C1704"/>
    </row>
    <row r="1705" spans="2:3" x14ac:dyDescent="0.25">
      <c r="B1705"/>
      <c r="C1705"/>
    </row>
    <row r="1706" spans="2:3" x14ac:dyDescent="0.25">
      <c r="B1706"/>
      <c r="C1706"/>
    </row>
    <row r="1707" spans="2:3" x14ac:dyDescent="0.25">
      <c r="B1707"/>
      <c r="C1707"/>
    </row>
    <row r="1708" spans="2:3" x14ac:dyDescent="0.25">
      <c r="B1708"/>
      <c r="C1708"/>
    </row>
    <row r="1709" spans="2:3" x14ac:dyDescent="0.25">
      <c r="B1709"/>
      <c r="C1709"/>
    </row>
    <row r="1710" spans="2:3" x14ac:dyDescent="0.25">
      <c r="B1710"/>
      <c r="C1710"/>
    </row>
    <row r="1711" spans="2:3" x14ac:dyDescent="0.25">
      <c r="B1711"/>
      <c r="C1711"/>
    </row>
    <row r="1712" spans="2:3" x14ac:dyDescent="0.25">
      <c r="B1712"/>
      <c r="C1712"/>
    </row>
    <row r="1713" spans="2:3" x14ac:dyDescent="0.25">
      <c r="B1713"/>
      <c r="C1713"/>
    </row>
    <row r="1714" spans="2:3" x14ac:dyDescent="0.25">
      <c r="B1714"/>
      <c r="C1714"/>
    </row>
    <row r="1715" spans="2:3" x14ac:dyDescent="0.25">
      <c r="B1715"/>
      <c r="C1715"/>
    </row>
    <row r="1716" spans="2:3" x14ac:dyDescent="0.25">
      <c r="B1716"/>
      <c r="C1716"/>
    </row>
    <row r="1717" spans="2:3" x14ac:dyDescent="0.25">
      <c r="B1717"/>
      <c r="C1717"/>
    </row>
    <row r="1718" spans="2:3" x14ac:dyDescent="0.25">
      <c r="B1718"/>
      <c r="C1718"/>
    </row>
    <row r="1719" spans="2:3" x14ac:dyDescent="0.25">
      <c r="B1719"/>
      <c r="C1719"/>
    </row>
    <row r="1720" spans="2:3" x14ac:dyDescent="0.25">
      <c r="B1720"/>
      <c r="C1720"/>
    </row>
    <row r="1721" spans="2:3" x14ac:dyDescent="0.25">
      <c r="B1721"/>
      <c r="C1721"/>
    </row>
    <row r="1722" spans="2:3" x14ac:dyDescent="0.25">
      <c r="B1722"/>
      <c r="C1722"/>
    </row>
    <row r="1723" spans="2:3" x14ac:dyDescent="0.25">
      <c r="B1723"/>
      <c r="C1723"/>
    </row>
    <row r="1724" spans="2:3" x14ac:dyDescent="0.25">
      <c r="B1724"/>
      <c r="C1724"/>
    </row>
    <row r="1725" spans="2:3" x14ac:dyDescent="0.25">
      <c r="B1725"/>
      <c r="C1725"/>
    </row>
    <row r="1726" spans="2:3" x14ac:dyDescent="0.25">
      <c r="B1726"/>
      <c r="C1726"/>
    </row>
    <row r="1727" spans="2:3" x14ac:dyDescent="0.25">
      <c r="B1727"/>
      <c r="C1727"/>
    </row>
    <row r="1728" spans="2:3" x14ac:dyDescent="0.25">
      <c r="B1728"/>
      <c r="C1728"/>
    </row>
    <row r="1729" spans="2:3" x14ac:dyDescent="0.25">
      <c r="B1729"/>
      <c r="C1729"/>
    </row>
    <row r="1730" spans="2:3" x14ac:dyDescent="0.25">
      <c r="B1730"/>
      <c r="C1730"/>
    </row>
    <row r="1731" spans="2:3" x14ac:dyDescent="0.25">
      <c r="B1731"/>
      <c r="C1731"/>
    </row>
    <row r="1732" spans="2:3" x14ac:dyDescent="0.25">
      <c r="B1732"/>
      <c r="C1732"/>
    </row>
    <row r="1733" spans="2:3" x14ac:dyDescent="0.25">
      <c r="B1733"/>
      <c r="C1733"/>
    </row>
    <row r="1734" spans="2:3" x14ac:dyDescent="0.25">
      <c r="B1734"/>
      <c r="C1734"/>
    </row>
    <row r="1735" spans="2:3" x14ac:dyDescent="0.25">
      <c r="B1735"/>
      <c r="C1735"/>
    </row>
    <row r="1736" spans="2:3" x14ac:dyDescent="0.25">
      <c r="B1736"/>
      <c r="C1736"/>
    </row>
    <row r="1737" spans="2:3" x14ac:dyDescent="0.25">
      <c r="B1737"/>
      <c r="C1737"/>
    </row>
    <row r="1738" spans="2:3" x14ac:dyDescent="0.25">
      <c r="B1738"/>
      <c r="C1738"/>
    </row>
    <row r="1739" spans="2:3" x14ac:dyDescent="0.25">
      <c r="B1739"/>
      <c r="C1739"/>
    </row>
    <row r="1740" spans="2:3" x14ac:dyDescent="0.25">
      <c r="B1740"/>
      <c r="C1740"/>
    </row>
    <row r="1741" spans="2:3" x14ac:dyDescent="0.25">
      <c r="B1741"/>
      <c r="C1741"/>
    </row>
    <row r="1742" spans="2:3" x14ac:dyDescent="0.25">
      <c r="B1742"/>
      <c r="C1742"/>
    </row>
    <row r="1743" spans="2:3" x14ac:dyDescent="0.25">
      <c r="B1743"/>
      <c r="C1743"/>
    </row>
    <row r="1744" spans="2:3" x14ac:dyDescent="0.25">
      <c r="B1744"/>
      <c r="C1744"/>
    </row>
    <row r="1745" spans="2:3" x14ac:dyDescent="0.25">
      <c r="B1745"/>
      <c r="C1745"/>
    </row>
    <row r="1746" spans="2:3" x14ac:dyDescent="0.25">
      <c r="B1746"/>
      <c r="C1746"/>
    </row>
    <row r="1747" spans="2:3" x14ac:dyDescent="0.25">
      <c r="B1747"/>
      <c r="C1747"/>
    </row>
    <row r="1748" spans="2:3" x14ac:dyDescent="0.25">
      <c r="B1748"/>
      <c r="C1748"/>
    </row>
    <row r="1749" spans="2:3" x14ac:dyDescent="0.25">
      <c r="B1749"/>
      <c r="C1749"/>
    </row>
    <row r="1750" spans="2:3" x14ac:dyDescent="0.25">
      <c r="B1750"/>
      <c r="C1750"/>
    </row>
    <row r="1751" spans="2:3" x14ac:dyDescent="0.25">
      <c r="B1751"/>
      <c r="C1751"/>
    </row>
    <row r="1752" spans="2:3" x14ac:dyDescent="0.25">
      <c r="B1752"/>
      <c r="C1752"/>
    </row>
    <row r="1753" spans="2:3" x14ac:dyDescent="0.25">
      <c r="B1753"/>
      <c r="C1753"/>
    </row>
    <row r="1754" spans="2:3" x14ac:dyDescent="0.25">
      <c r="B1754"/>
      <c r="C1754"/>
    </row>
    <row r="1755" spans="2:3" x14ac:dyDescent="0.25">
      <c r="B1755"/>
      <c r="C1755"/>
    </row>
    <row r="1756" spans="2:3" x14ac:dyDescent="0.25">
      <c r="B1756"/>
      <c r="C1756"/>
    </row>
    <row r="1757" spans="2:3" x14ac:dyDescent="0.25">
      <c r="B1757"/>
      <c r="C1757"/>
    </row>
    <row r="1758" spans="2:3" x14ac:dyDescent="0.25">
      <c r="B1758"/>
      <c r="C1758"/>
    </row>
    <row r="1759" spans="2:3" x14ac:dyDescent="0.25">
      <c r="B1759"/>
      <c r="C1759"/>
    </row>
    <row r="1760" spans="2:3" x14ac:dyDescent="0.25">
      <c r="B1760"/>
      <c r="C1760"/>
    </row>
    <row r="1761" spans="2:3" x14ac:dyDescent="0.25">
      <c r="B1761"/>
      <c r="C1761"/>
    </row>
    <row r="1762" spans="2:3" x14ac:dyDescent="0.25">
      <c r="B1762"/>
      <c r="C1762"/>
    </row>
    <row r="1763" spans="2:3" x14ac:dyDescent="0.25">
      <c r="B1763"/>
      <c r="C1763"/>
    </row>
    <row r="1764" spans="2:3" x14ac:dyDescent="0.25">
      <c r="B1764"/>
      <c r="C1764"/>
    </row>
    <row r="1765" spans="2:3" x14ac:dyDescent="0.25">
      <c r="B1765"/>
      <c r="C1765"/>
    </row>
    <row r="1766" spans="2:3" x14ac:dyDescent="0.25">
      <c r="B1766"/>
      <c r="C1766"/>
    </row>
    <row r="1767" spans="2:3" x14ac:dyDescent="0.25">
      <c r="B1767"/>
      <c r="C1767"/>
    </row>
    <row r="1768" spans="2:3" x14ac:dyDescent="0.25">
      <c r="B1768"/>
      <c r="C1768"/>
    </row>
    <row r="1769" spans="2:3" x14ac:dyDescent="0.25">
      <c r="B1769"/>
      <c r="C1769"/>
    </row>
    <row r="1770" spans="2:3" x14ac:dyDescent="0.25">
      <c r="B1770"/>
      <c r="C1770"/>
    </row>
    <row r="1771" spans="2:3" x14ac:dyDescent="0.25">
      <c r="B1771"/>
      <c r="C1771"/>
    </row>
    <row r="1772" spans="2:3" x14ac:dyDescent="0.25">
      <c r="B1772"/>
      <c r="C1772"/>
    </row>
    <row r="1773" spans="2:3" x14ac:dyDescent="0.25">
      <c r="B1773"/>
      <c r="C1773"/>
    </row>
    <row r="1774" spans="2:3" x14ac:dyDescent="0.25">
      <c r="B1774"/>
      <c r="C1774"/>
    </row>
    <row r="1775" spans="2:3" x14ac:dyDescent="0.25">
      <c r="B1775"/>
      <c r="C1775"/>
    </row>
    <row r="1776" spans="2:3" x14ac:dyDescent="0.25">
      <c r="B1776"/>
      <c r="C1776"/>
    </row>
    <row r="1777" spans="2:3" x14ac:dyDescent="0.25">
      <c r="B1777"/>
      <c r="C1777"/>
    </row>
    <row r="1778" spans="2:3" x14ac:dyDescent="0.25">
      <c r="B1778"/>
      <c r="C1778"/>
    </row>
    <row r="1779" spans="2:3" x14ac:dyDescent="0.25">
      <c r="B1779"/>
      <c r="C1779"/>
    </row>
    <row r="1780" spans="2:3" x14ac:dyDescent="0.25">
      <c r="B1780"/>
      <c r="C1780"/>
    </row>
    <row r="1781" spans="2:3" x14ac:dyDescent="0.25">
      <c r="B1781"/>
      <c r="C1781"/>
    </row>
    <row r="1782" spans="2:3" x14ac:dyDescent="0.25">
      <c r="B1782"/>
      <c r="C1782"/>
    </row>
    <row r="1783" spans="2:3" x14ac:dyDescent="0.25">
      <c r="B1783"/>
      <c r="C1783"/>
    </row>
    <row r="1784" spans="2:3" x14ac:dyDescent="0.25">
      <c r="B1784"/>
      <c r="C1784"/>
    </row>
    <row r="1785" spans="2:3" x14ac:dyDescent="0.25">
      <c r="B1785"/>
      <c r="C1785"/>
    </row>
    <row r="1786" spans="2:3" x14ac:dyDescent="0.25">
      <c r="B1786"/>
      <c r="C1786"/>
    </row>
    <row r="1787" spans="2:3" x14ac:dyDescent="0.25">
      <c r="B1787"/>
      <c r="C1787"/>
    </row>
    <row r="1788" spans="2:3" x14ac:dyDescent="0.25">
      <c r="B1788"/>
      <c r="C1788"/>
    </row>
    <row r="1789" spans="2:3" x14ac:dyDescent="0.25">
      <c r="B1789"/>
      <c r="C1789"/>
    </row>
    <row r="1790" spans="2:3" x14ac:dyDescent="0.25">
      <c r="B1790"/>
      <c r="C1790"/>
    </row>
    <row r="1791" spans="2:3" x14ac:dyDescent="0.25">
      <c r="B1791"/>
      <c r="C1791"/>
    </row>
    <row r="1792" spans="2:3" x14ac:dyDescent="0.25">
      <c r="B1792"/>
      <c r="C1792"/>
    </row>
    <row r="1793" spans="2:3" x14ac:dyDescent="0.25">
      <c r="B1793"/>
      <c r="C1793"/>
    </row>
    <row r="1794" spans="2:3" x14ac:dyDescent="0.25">
      <c r="B1794"/>
      <c r="C1794"/>
    </row>
    <row r="1795" spans="2:3" x14ac:dyDescent="0.25">
      <c r="B1795"/>
      <c r="C1795"/>
    </row>
    <row r="1796" spans="2:3" x14ac:dyDescent="0.25">
      <c r="B1796"/>
      <c r="C1796"/>
    </row>
    <row r="1797" spans="2:3" x14ac:dyDescent="0.25">
      <c r="B1797"/>
      <c r="C1797"/>
    </row>
    <row r="1798" spans="2:3" x14ac:dyDescent="0.25">
      <c r="B1798"/>
      <c r="C1798"/>
    </row>
    <row r="1799" spans="2:3" x14ac:dyDescent="0.25">
      <c r="B1799"/>
      <c r="C1799"/>
    </row>
    <row r="1800" spans="2:3" x14ac:dyDescent="0.25">
      <c r="B1800"/>
      <c r="C1800"/>
    </row>
    <row r="1801" spans="2:3" x14ac:dyDescent="0.25">
      <c r="B1801"/>
      <c r="C1801"/>
    </row>
    <row r="1802" spans="2:3" x14ac:dyDescent="0.25">
      <c r="B1802"/>
      <c r="C1802"/>
    </row>
    <row r="1803" spans="2:3" x14ac:dyDescent="0.25">
      <c r="B1803"/>
      <c r="C1803"/>
    </row>
    <row r="1804" spans="2:3" x14ac:dyDescent="0.25">
      <c r="B1804"/>
      <c r="C1804"/>
    </row>
    <row r="1805" spans="2:3" x14ac:dyDescent="0.25">
      <c r="B1805"/>
      <c r="C1805"/>
    </row>
    <row r="1806" spans="2:3" x14ac:dyDescent="0.25">
      <c r="B1806"/>
      <c r="C1806"/>
    </row>
    <row r="1807" spans="2:3" x14ac:dyDescent="0.25">
      <c r="B1807"/>
      <c r="C1807"/>
    </row>
    <row r="1808" spans="2:3" x14ac:dyDescent="0.25">
      <c r="B1808"/>
      <c r="C1808"/>
    </row>
    <row r="1809" spans="2:3" x14ac:dyDescent="0.25">
      <c r="B1809"/>
      <c r="C1809"/>
    </row>
    <row r="1810" spans="2:3" x14ac:dyDescent="0.25">
      <c r="B1810"/>
      <c r="C1810"/>
    </row>
    <row r="1811" spans="2:3" x14ac:dyDescent="0.25">
      <c r="B1811"/>
      <c r="C1811"/>
    </row>
    <row r="1812" spans="2:3" x14ac:dyDescent="0.25">
      <c r="B1812"/>
      <c r="C1812"/>
    </row>
    <row r="1813" spans="2:3" x14ac:dyDescent="0.25">
      <c r="B1813"/>
      <c r="C1813"/>
    </row>
    <row r="1814" spans="2:3" x14ac:dyDescent="0.25">
      <c r="B1814"/>
      <c r="C1814"/>
    </row>
    <row r="1815" spans="2:3" x14ac:dyDescent="0.25">
      <c r="B1815"/>
      <c r="C1815"/>
    </row>
    <row r="1816" spans="2:3" x14ac:dyDescent="0.25">
      <c r="B1816"/>
      <c r="C1816"/>
    </row>
    <row r="1817" spans="2:3" x14ac:dyDescent="0.25">
      <c r="B1817"/>
      <c r="C1817"/>
    </row>
    <row r="1818" spans="2:3" x14ac:dyDescent="0.25">
      <c r="B1818"/>
      <c r="C1818"/>
    </row>
    <row r="1819" spans="2:3" x14ac:dyDescent="0.25">
      <c r="B1819"/>
      <c r="C1819"/>
    </row>
    <row r="1820" spans="2:3" x14ac:dyDescent="0.25">
      <c r="B1820"/>
      <c r="C1820"/>
    </row>
    <row r="1821" spans="2:3" x14ac:dyDescent="0.25">
      <c r="B1821"/>
      <c r="C1821"/>
    </row>
    <row r="1822" spans="2:3" x14ac:dyDescent="0.25">
      <c r="B1822"/>
      <c r="C1822"/>
    </row>
    <row r="1823" spans="2:3" x14ac:dyDescent="0.25">
      <c r="B1823"/>
      <c r="C1823"/>
    </row>
    <row r="1824" spans="2:3" x14ac:dyDescent="0.25">
      <c r="B1824"/>
      <c r="C1824"/>
    </row>
    <row r="1825" spans="2:3" x14ac:dyDescent="0.25">
      <c r="B1825"/>
      <c r="C1825"/>
    </row>
    <row r="1826" spans="2:3" x14ac:dyDescent="0.25">
      <c r="B1826"/>
      <c r="C1826"/>
    </row>
    <row r="1827" spans="2:3" x14ac:dyDescent="0.25">
      <c r="B1827"/>
      <c r="C1827"/>
    </row>
    <row r="1828" spans="2:3" x14ac:dyDescent="0.25">
      <c r="B1828"/>
      <c r="C1828"/>
    </row>
    <row r="1829" spans="2:3" x14ac:dyDescent="0.25">
      <c r="B1829"/>
      <c r="C1829"/>
    </row>
    <row r="1830" spans="2:3" x14ac:dyDescent="0.25">
      <c r="B1830"/>
      <c r="C1830"/>
    </row>
    <row r="1831" spans="2:3" x14ac:dyDescent="0.25">
      <c r="B1831"/>
      <c r="C1831"/>
    </row>
    <row r="1832" spans="2:3" x14ac:dyDescent="0.25">
      <c r="B1832"/>
      <c r="C1832"/>
    </row>
    <row r="1833" spans="2:3" x14ac:dyDescent="0.25">
      <c r="B1833"/>
      <c r="C1833"/>
    </row>
    <row r="1834" spans="2:3" x14ac:dyDescent="0.25">
      <c r="B1834"/>
      <c r="C1834"/>
    </row>
    <row r="1835" spans="2:3" x14ac:dyDescent="0.25">
      <c r="B1835"/>
      <c r="C1835"/>
    </row>
    <row r="1836" spans="2:3" x14ac:dyDescent="0.25">
      <c r="B1836"/>
      <c r="C1836"/>
    </row>
    <row r="1837" spans="2:3" x14ac:dyDescent="0.25">
      <c r="B1837"/>
      <c r="C1837"/>
    </row>
    <row r="1838" spans="2:3" x14ac:dyDescent="0.25">
      <c r="B1838"/>
      <c r="C1838"/>
    </row>
    <row r="1839" spans="2:3" x14ac:dyDescent="0.25">
      <c r="B1839"/>
      <c r="C1839"/>
    </row>
    <row r="1840" spans="2:3" x14ac:dyDescent="0.25">
      <c r="B1840"/>
      <c r="C1840"/>
    </row>
    <row r="1841" spans="2:3" x14ac:dyDescent="0.25">
      <c r="B1841"/>
      <c r="C1841"/>
    </row>
    <row r="1842" spans="2:3" x14ac:dyDescent="0.25">
      <c r="B1842"/>
      <c r="C1842"/>
    </row>
    <row r="1843" spans="2:3" x14ac:dyDescent="0.25">
      <c r="B1843"/>
      <c r="C1843"/>
    </row>
    <row r="1844" spans="2:3" x14ac:dyDescent="0.25">
      <c r="B1844"/>
      <c r="C1844"/>
    </row>
    <row r="1845" spans="2:3" x14ac:dyDescent="0.25">
      <c r="B1845"/>
      <c r="C1845"/>
    </row>
    <row r="1846" spans="2:3" x14ac:dyDescent="0.25">
      <c r="B1846"/>
      <c r="C1846"/>
    </row>
    <row r="1847" spans="2:3" x14ac:dyDescent="0.25">
      <c r="B1847"/>
      <c r="C1847"/>
    </row>
    <row r="1848" spans="2:3" x14ac:dyDescent="0.25">
      <c r="B1848"/>
      <c r="C1848"/>
    </row>
    <row r="1849" spans="2:3" x14ac:dyDescent="0.25">
      <c r="B1849"/>
      <c r="C1849"/>
    </row>
    <row r="1850" spans="2:3" x14ac:dyDescent="0.25">
      <c r="B1850"/>
      <c r="C1850"/>
    </row>
    <row r="1851" spans="2:3" x14ac:dyDescent="0.25">
      <c r="B1851"/>
      <c r="C1851"/>
    </row>
    <row r="1852" spans="2:3" x14ac:dyDescent="0.25">
      <c r="B1852"/>
      <c r="C1852"/>
    </row>
    <row r="1853" spans="2:3" x14ac:dyDescent="0.25">
      <c r="B1853"/>
      <c r="C1853"/>
    </row>
    <row r="1854" spans="2:3" x14ac:dyDescent="0.25">
      <c r="B1854"/>
      <c r="C1854"/>
    </row>
    <row r="1855" spans="2:3" x14ac:dyDescent="0.25">
      <c r="B1855"/>
      <c r="C1855"/>
    </row>
    <row r="1856" spans="2:3" x14ac:dyDescent="0.25">
      <c r="B1856"/>
      <c r="C1856"/>
    </row>
    <row r="1857" spans="2:3" x14ac:dyDescent="0.25">
      <c r="B1857"/>
      <c r="C1857"/>
    </row>
    <row r="1858" spans="2:3" x14ac:dyDescent="0.25">
      <c r="B1858"/>
      <c r="C1858"/>
    </row>
    <row r="1859" spans="2:3" x14ac:dyDescent="0.25">
      <c r="B1859"/>
      <c r="C1859"/>
    </row>
    <row r="1860" spans="2:3" x14ac:dyDescent="0.25">
      <c r="B1860"/>
      <c r="C1860"/>
    </row>
    <row r="1861" spans="2:3" x14ac:dyDescent="0.25">
      <c r="B1861"/>
      <c r="C1861"/>
    </row>
    <row r="1862" spans="2:3" x14ac:dyDescent="0.25">
      <c r="B1862"/>
      <c r="C1862"/>
    </row>
    <row r="1863" spans="2:3" x14ac:dyDescent="0.25">
      <c r="B1863"/>
      <c r="C1863"/>
    </row>
    <row r="1864" spans="2:3" x14ac:dyDescent="0.25">
      <c r="B1864"/>
      <c r="C1864"/>
    </row>
    <row r="1865" spans="2:3" x14ac:dyDescent="0.25">
      <c r="B1865"/>
      <c r="C1865"/>
    </row>
    <row r="1866" spans="2:3" x14ac:dyDescent="0.25">
      <c r="B1866"/>
      <c r="C1866"/>
    </row>
    <row r="1867" spans="2:3" x14ac:dyDescent="0.25">
      <c r="B1867"/>
      <c r="C1867"/>
    </row>
    <row r="1868" spans="2:3" x14ac:dyDescent="0.25">
      <c r="B1868"/>
      <c r="C1868"/>
    </row>
    <row r="1869" spans="2:3" x14ac:dyDescent="0.25">
      <c r="B1869"/>
    </row>
  </sheetData>
  <mergeCells count="24">
    <mergeCell ref="F173:F174"/>
    <mergeCell ref="A4:C4"/>
    <mergeCell ref="C2:F2"/>
    <mergeCell ref="D9:F9"/>
    <mergeCell ref="A13:C13"/>
    <mergeCell ref="F171:F172"/>
    <mergeCell ref="B111:C111"/>
    <mergeCell ref="B119:C119"/>
    <mergeCell ref="B120:B131"/>
    <mergeCell ref="C114:C118"/>
    <mergeCell ref="A132:F132"/>
    <mergeCell ref="B133:B144"/>
    <mergeCell ref="A145:F145"/>
    <mergeCell ref="A146:F146"/>
    <mergeCell ref="D216:E216"/>
    <mergeCell ref="B171:B172"/>
    <mergeCell ref="D171:D172"/>
    <mergeCell ref="E171:E172"/>
    <mergeCell ref="A173:A174"/>
    <mergeCell ref="B173:B174"/>
    <mergeCell ref="D173:D174"/>
    <mergeCell ref="E173:E174"/>
    <mergeCell ref="B208:B210"/>
    <mergeCell ref="A208:A210"/>
  </mergeCells>
  <pageMargins left="0.70866141732283505" right="0.70866141732283505" top="0.74803149606299202" bottom="0.74803149606299202" header="0.31496062992126" footer="0.31496062992126"/>
  <pageSetup paperSize="9" scale="40"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DF4CA-FB38-400D-BE69-FF82AB34C3E6}">
  <dimension ref="B2:H7"/>
  <sheetViews>
    <sheetView workbookViewId="0">
      <selection activeCell="E6" sqref="E6"/>
    </sheetView>
  </sheetViews>
  <sheetFormatPr defaultRowHeight="15" x14ac:dyDescent="0.25"/>
  <cols>
    <col min="1" max="1" width="13.7109375" customWidth="1"/>
    <col min="2" max="2" width="94.42578125" customWidth="1"/>
    <col min="3" max="3" width="22.7109375" customWidth="1"/>
    <col min="4" max="4" width="16.5703125" customWidth="1"/>
    <col min="5" max="5" width="13.5703125" customWidth="1"/>
  </cols>
  <sheetData>
    <row r="2" spans="2:8" ht="18.75" x14ac:dyDescent="0.25">
      <c r="B2" s="43" t="s">
        <v>143</v>
      </c>
      <c r="C2" s="29"/>
      <c r="D2" s="30"/>
      <c r="E2" s="62"/>
      <c r="F2" s="16"/>
    </row>
    <row r="3" spans="2:8" ht="360" x14ac:dyDescent="0.25">
      <c r="B3" s="2"/>
      <c r="C3" s="58" t="s">
        <v>144</v>
      </c>
      <c r="D3" s="9"/>
      <c r="E3" s="9"/>
      <c r="F3" s="9"/>
    </row>
    <row r="4" spans="2:8" ht="30" x14ac:dyDescent="0.25">
      <c r="B4" s="81"/>
      <c r="C4" s="58" t="s">
        <v>145</v>
      </c>
      <c r="D4" s="97">
        <v>574.35</v>
      </c>
      <c r="E4" s="1">
        <v>20</v>
      </c>
      <c r="F4" s="1">
        <f>D4*E4</f>
        <v>11487</v>
      </c>
      <c r="H4" s="175"/>
    </row>
    <row r="5" spans="2:8" ht="30" x14ac:dyDescent="0.25">
      <c r="B5" s="81"/>
      <c r="C5" s="58" t="s">
        <v>146</v>
      </c>
      <c r="D5" s="97">
        <v>819</v>
      </c>
      <c r="E5" s="1">
        <v>20</v>
      </c>
      <c r="F5" s="1">
        <f>D5*E5</f>
        <v>16380</v>
      </c>
      <c r="H5" s="175"/>
    </row>
    <row r="6" spans="2:8" ht="383.25" customHeight="1" x14ac:dyDescent="0.25">
      <c r="B6" s="2"/>
      <c r="C6" s="95" t="s">
        <v>155</v>
      </c>
      <c r="D6" s="98">
        <v>425.25</v>
      </c>
      <c r="E6" s="1">
        <v>10</v>
      </c>
      <c r="F6" s="1">
        <f>D6*E6</f>
        <v>4252.5</v>
      </c>
      <c r="H6" s="175"/>
    </row>
    <row r="7" spans="2:8" x14ac:dyDescent="0.25">
      <c r="B7" s="262" t="s">
        <v>171</v>
      </c>
      <c r="C7" s="263"/>
      <c r="D7" s="156"/>
      <c r="E7" s="156"/>
      <c r="F7" s="157">
        <f>F4+F5+F6</f>
        <v>32119.5</v>
      </c>
    </row>
  </sheetData>
  <mergeCells count="1">
    <mergeCell ref="B7:C7"/>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0ACF6-3F6D-4F03-9122-99594FD280CF}">
  <dimension ref="B2:G6"/>
  <sheetViews>
    <sheetView workbookViewId="0">
      <selection activeCell="F3" sqref="F3"/>
    </sheetView>
  </sheetViews>
  <sheetFormatPr defaultRowHeight="15" x14ac:dyDescent="0.25"/>
  <cols>
    <col min="2" max="2" width="16" customWidth="1"/>
    <col min="3" max="3" width="44.42578125" customWidth="1"/>
    <col min="4" max="4" width="49" customWidth="1"/>
  </cols>
  <sheetData>
    <row r="2" spans="2:7" ht="18.75" x14ac:dyDescent="0.25">
      <c r="B2" s="29"/>
      <c r="C2" s="82" t="s">
        <v>93</v>
      </c>
      <c r="D2" s="29"/>
      <c r="E2" s="30"/>
      <c r="F2" s="28"/>
      <c r="G2" s="16"/>
    </row>
    <row r="3" spans="2:7" ht="209.25" customHeight="1" x14ac:dyDescent="0.3">
      <c r="B3" s="51"/>
      <c r="C3" s="52"/>
      <c r="D3" s="51" t="s">
        <v>94</v>
      </c>
      <c r="E3" s="53">
        <v>300</v>
      </c>
      <c r="F3" s="54">
        <v>5</v>
      </c>
      <c r="G3" s="54">
        <f>E3*F3</f>
        <v>1500</v>
      </c>
    </row>
    <row r="4" spans="2:7" ht="18.75" x14ac:dyDescent="0.25">
      <c r="B4" s="29"/>
      <c r="C4" s="43" t="s">
        <v>98</v>
      </c>
      <c r="D4" s="29"/>
      <c r="E4" s="30"/>
      <c r="F4" s="62"/>
      <c r="G4" s="16"/>
    </row>
    <row r="5" spans="2:7" ht="135" x14ac:dyDescent="0.25">
      <c r="B5" s="2"/>
      <c r="C5" s="2"/>
      <c r="D5" s="58" t="s">
        <v>133</v>
      </c>
      <c r="E5" s="9">
        <v>210</v>
      </c>
      <c r="F5" s="9">
        <v>5</v>
      </c>
      <c r="G5" s="9">
        <f>E5*F5</f>
        <v>1050</v>
      </c>
    </row>
    <row r="6" spans="2:7" x14ac:dyDescent="0.25">
      <c r="B6" s="262" t="s">
        <v>171</v>
      </c>
      <c r="C6" s="263"/>
      <c r="D6" s="263"/>
      <c r="E6" s="156"/>
      <c r="F6" s="156"/>
      <c r="G6" s="157">
        <f>G3+G5</f>
        <v>2550</v>
      </c>
    </row>
  </sheetData>
  <mergeCells count="1">
    <mergeCell ref="B6:D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8F39D-6898-4A11-B66D-D40108E7E488}">
  <dimension ref="B2:G9"/>
  <sheetViews>
    <sheetView topLeftCell="A4" workbookViewId="0">
      <selection activeCell="B9" sqref="B9:C9"/>
    </sheetView>
  </sheetViews>
  <sheetFormatPr defaultRowHeight="15" x14ac:dyDescent="0.25"/>
  <cols>
    <col min="2" max="2" width="17" customWidth="1"/>
    <col min="3" max="3" width="65.85546875" customWidth="1"/>
    <col min="4" max="4" width="86.42578125" customWidth="1"/>
    <col min="5" max="5" width="12.7109375" customWidth="1"/>
  </cols>
  <sheetData>
    <row r="2" spans="2:7" ht="18.75" x14ac:dyDescent="0.25">
      <c r="B2" s="63"/>
      <c r="C2" s="43" t="s">
        <v>149</v>
      </c>
      <c r="D2" s="77" t="s">
        <v>0</v>
      </c>
      <c r="E2" s="30" t="s">
        <v>139</v>
      </c>
      <c r="F2" s="28"/>
      <c r="G2" s="16"/>
    </row>
    <row r="3" spans="2:7" ht="344.25" x14ac:dyDescent="0.25">
      <c r="B3" s="61"/>
      <c r="C3" s="61"/>
      <c r="D3" s="59" t="s">
        <v>150</v>
      </c>
      <c r="E3" s="83">
        <v>14344</v>
      </c>
      <c r="F3" s="1"/>
      <c r="G3" s="1">
        <f t="shared" ref="G3:G8" si="0">E3*F3</f>
        <v>0</v>
      </c>
    </row>
    <row r="4" spans="2:7" ht="255" x14ac:dyDescent="0.25">
      <c r="B4" s="61"/>
      <c r="C4" s="61"/>
      <c r="D4" s="59" t="s">
        <v>154</v>
      </c>
      <c r="E4" s="83">
        <v>6996</v>
      </c>
      <c r="F4" s="1"/>
      <c r="G4" s="1">
        <f t="shared" si="0"/>
        <v>0</v>
      </c>
    </row>
    <row r="5" spans="2:7" ht="255" x14ac:dyDescent="0.25">
      <c r="B5" s="61"/>
      <c r="C5" s="61"/>
      <c r="D5" s="59" t="s">
        <v>153</v>
      </c>
      <c r="E5" s="83">
        <v>6116</v>
      </c>
      <c r="F5" s="1"/>
      <c r="G5" s="1">
        <f>E5*F5</f>
        <v>0</v>
      </c>
    </row>
    <row r="6" spans="2:7" ht="255" x14ac:dyDescent="0.25">
      <c r="B6" s="61"/>
      <c r="C6" s="61"/>
      <c r="D6" s="59" t="s">
        <v>152</v>
      </c>
      <c r="E6" s="83">
        <v>4654</v>
      </c>
      <c r="F6" s="1"/>
      <c r="G6" s="1">
        <f t="shared" si="0"/>
        <v>0</v>
      </c>
    </row>
    <row r="7" spans="2:7" ht="255" x14ac:dyDescent="0.25">
      <c r="B7" s="61"/>
      <c r="C7" s="61"/>
      <c r="D7" s="59" t="s">
        <v>153</v>
      </c>
      <c r="E7" s="83">
        <v>6116</v>
      </c>
      <c r="F7" s="1"/>
      <c r="G7" s="1">
        <f t="shared" si="0"/>
        <v>0</v>
      </c>
    </row>
    <row r="8" spans="2:7" ht="344.25" x14ac:dyDescent="0.25">
      <c r="B8" s="61"/>
      <c r="C8" s="2"/>
      <c r="D8" s="59" t="s">
        <v>151</v>
      </c>
      <c r="E8" s="83">
        <v>10373</v>
      </c>
      <c r="F8" s="1"/>
      <c r="G8" s="1">
        <f t="shared" si="0"/>
        <v>0</v>
      </c>
    </row>
    <row r="9" spans="2:7" x14ac:dyDescent="0.25">
      <c r="B9" s="262" t="s">
        <v>171</v>
      </c>
      <c r="C9" s="263"/>
      <c r="D9" s="156"/>
      <c r="E9" s="156"/>
      <c r="F9" s="156"/>
      <c r="G9" s="157">
        <f>G3+G4+G5+G7+G8</f>
        <v>0</v>
      </c>
    </row>
  </sheetData>
  <mergeCells count="1">
    <mergeCell ref="B9:C9"/>
  </mergeCells>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88703-CAC4-4D99-AC43-E9EDBF709AB5}">
  <dimension ref="B1:H15"/>
  <sheetViews>
    <sheetView topLeftCell="A14" workbookViewId="0">
      <selection activeCell="E3" sqref="E3:E14"/>
    </sheetView>
  </sheetViews>
  <sheetFormatPr defaultRowHeight="15" x14ac:dyDescent="0.25"/>
  <cols>
    <col min="2" max="2" width="67" customWidth="1"/>
    <col min="3" max="3" width="75.7109375" customWidth="1"/>
    <col min="4" max="4" width="28.28515625" customWidth="1"/>
    <col min="5" max="5" width="22.42578125" customWidth="1"/>
  </cols>
  <sheetData>
    <row r="1" spans="2:8" ht="36" customHeight="1" x14ac:dyDescent="0.25"/>
    <row r="2" spans="2:8" ht="30.75" customHeight="1" x14ac:dyDescent="0.25">
      <c r="B2" s="265" t="s">
        <v>177</v>
      </c>
      <c r="C2" s="266"/>
      <c r="D2" s="266"/>
      <c r="E2" s="266"/>
      <c r="F2" s="267"/>
    </row>
    <row r="3" spans="2:8" ht="174" customHeight="1" x14ac:dyDescent="0.25">
      <c r="B3" s="88"/>
      <c r="C3" s="158" t="s">
        <v>156</v>
      </c>
      <c r="D3" s="89">
        <v>1779</v>
      </c>
      <c r="E3" s="90">
        <v>1</v>
      </c>
      <c r="F3" s="38">
        <f t="shared" ref="F3:F13" si="0">D3*E3</f>
        <v>1779</v>
      </c>
      <c r="H3" s="175"/>
    </row>
    <row r="4" spans="2:8" ht="113.25" customHeight="1" x14ac:dyDescent="0.25">
      <c r="B4" s="264"/>
      <c r="C4" s="159" t="s">
        <v>173</v>
      </c>
      <c r="D4" s="87">
        <v>805</v>
      </c>
      <c r="E4" s="90">
        <v>1</v>
      </c>
      <c r="F4" s="35">
        <f t="shared" si="0"/>
        <v>805</v>
      </c>
      <c r="H4" s="175"/>
    </row>
    <row r="5" spans="2:8" ht="107.25" customHeight="1" x14ac:dyDescent="0.25">
      <c r="B5" s="264"/>
      <c r="C5" s="160" t="s">
        <v>174</v>
      </c>
      <c r="D5" s="83">
        <v>845</v>
      </c>
      <c r="E5" s="90">
        <v>1</v>
      </c>
      <c r="F5" s="35">
        <f t="shared" si="0"/>
        <v>845</v>
      </c>
      <c r="H5" s="175"/>
    </row>
    <row r="6" spans="2:8" ht="115.5" customHeight="1" x14ac:dyDescent="0.25">
      <c r="B6" s="264"/>
      <c r="C6" s="159" t="s">
        <v>175</v>
      </c>
      <c r="D6" s="87">
        <v>894</v>
      </c>
      <c r="E6" s="90">
        <v>1</v>
      </c>
      <c r="F6" s="35">
        <f t="shared" si="0"/>
        <v>894</v>
      </c>
      <c r="H6" s="175"/>
    </row>
    <row r="7" spans="2:8" ht="73.5" customHeight="1" x14ac:dyDescent="0.25">
      <c r="B7" s="219"/>
      <c r="C7" s="179" t="s">
        <v>183</v>
      </c>
      <c r="D7" s="87">
        <v>403</v>
      </c>
      <c r="E7" s="90">
        <v>1</v>
      </c>
      <c r="F7" s="35">
        <f t="shared" si="0"/>
        <v>403</v>
      </c>
      <c r="H7" s="175"/>
    </row>
    <row r="8" spans="2:8" ht="63" customHeight="1" x14ac:dyDescent="0.25">
      <c r="B8" s="220"/>
      <c r="C8" s="179" t="s">
        <v>184</v>
      </c>
      <c r="D8" s="87">
        <v>423</v>
      </c>
      <c r="E8" s="90">
        <v>1</v>
      </c>
      <c r="F8" s="35">
        <f t="shared" si="0"/>
        <v>423</v>
      </c>
      <c r="H8" s="175"/>
    </row>
    <row r="9" spans="2:8" ht="81.75" customHeight="1" x14ac:dyDescent="0.25">
      <c r="B9" s="221"/>
      <c r="C9" s="179" t="s">
        <v>185</v>
      </c>
      <c r="D9" s="87">
        <v>450</v>
      </c>
      <c r="E9" s="90">
        <v>1</v>
      </c>
      <c r="F9" s="35">
        <f t="shared" si="0"/>
        <v>450</v>
      </c>
      <c r="H9" s="175"/>
    </row>
    <row r="10" spans="2:8" ht="101.25" customHeight="1" x14ac:dyDescent="0.25">
      <c r="B10" s="81"/>
      <c r="C10" s="179" t="s">
        <v>189</v>
      </c>
      <c r="D10" s="87">
        <v>700</v>
      </c>
      <c r="E10" s="90">
        <v>1</v>
      </c>
      <c r="F10" s="35">
        <f t="shared" si="0"/>
        <v>700</v>
      </c>
      <c r="H10" s="175"/>
    </row>
    <row r="11" spans="2:8" ht="75" customHeight="1" x14ac:dyDescent="0.25">
      <c r="B11" s="219"/>
      <c r="C11" s="179" t="s">
        <v>187</v>
      </c>
      <c r="D11" s="87">
        <v>257</v>
      </c>
      <c r="E11" s="90">
        <v>1</v>
      </c>
      <c r="F11" s="35">
        <f t="shared" si="0"/>
        <v>257</v>
      </c>
      <c r="H11" s="175"/>
    </row>
    <row r="12" spans="2:8" ht="87" customHeight="1" x14ac:dyDescent="0.25">
      <c r="B12" s="221"/>
      <c r="C12" s="179" t="s">
        <v>186</v>
      </c>
      <c r="D12" s="87">
        <v>274</v>
      </c>
      <c r="E12" s="90">
        <v>1</v>
      </c>
      <c r="F12" s="35">
        <f t="shared" si="0"/>
        <v>274</v>
      </c>
      <c r="H12" s="175"/>
    </row>
    <row r="13" spans="2:8" ht="87" customHeight="1" x14ac:dyDescent="0.25">
      <c r="B13" s="174"/>
      <c r="C13" s="179" t="s">
        <v>188</v>
      </c>
      <c r="D13" s="87">
        <v>266</v>
      </c>
      <c r="E13" s="90">
        <v>1</v>
      </c>
      <c r="F13" s="35">
        <f t="shared" si="0"/>
        <v>266</v>
      </c>
      <c r="H13" s="175"/>
    </row>
    <row r="14" spans="2:8" ht="200.1" customHeight="1" x14ac:dyDescent="0.25">
      <c r="B14" s="81"/>
      <c r="C14" s="161" t="s">
        <v>176</v>
      </c>
      <c r="D14" s="87">
        <v>520</v>
      </c>
      <c r="E14" s="90">
        <v>1</v>
      </c>
      <c r="F14" s="35">
        <f t="shared" ref="F14" si="1">D14*E14</f>
        <v>520</v>
      </c>
      <c r="H14" s="175"/>
    </row>
    <row r="15" spans="2:8" x14ac:dyDescent="0.25">
      <c r="B15" s="199" t="s">
        <v>171</v>
      </c>
      <c r="C15" s="200"/>
      <c r="D15" s="149"/>
      <c r="E15" s="149"/>
      <c r="F15" s="153">
        <f>F3+F4+F5+F6+F9+F10+F11+F12+F14+F7+F8</f>
        <v>7350</v>
      </c>
    </row>
  </sheetData>
  <mergeCells count="5">
    <mergeCell ref="B4:B6"/>
    <mergeCell ref="B2:F2"/>
    <mergeCell ref="B15:C15"/>
    <mergeCell ref="B7:B9"/>
    <mergeCell ref="B11:B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22B67-519D-449B-BF5B-83A515342341}">
  <dimension ref="B2:F8"/>
  <sheetViews>
    <sheetView topLeftCell="A4" workbookViewId="0">
      <selection activeCell="B8" sqref="B8:C8"/>
    </sheetView>
  </sheetViews>
  <sheetFormatPr defaultRowHeight="15" x14ac:dyDescent="0.25"/>
  <cols>
    <col min="2" max="2" width="42.28515625" customWidth="1"/>
    <col min="3" max="3" width="39.140625" customWidth="1"/>
  </cols>
  <sheetData>
    <row r="2" spans="2:6" ht="18.75" x14ac:dyDescent="0.25">
      <c r="B2" s="244" t="s">
        <v>95</v>
      </c>
      <c r="C2" s="245"/>
      <c r="D2" s="245"/>
      <c r="E2" s="245"/>
      <c r="F2" s="246"/>
    </row>
    <row r="3" spans="2:6" ht="18.75" x14ac:dyDescent="0.25">
      <c r="B3" s="19"/>
      <c r="C3" s="18"/>
      <c r="D3" s="44" t="s">
        <v>44</v>
      </c>
      <c r="E3" s="44" t="s">
        <v>86</v>
      </c>
      <c r="F3" s="44" t="s">
        <v>85</v>
      </c>
    </row>
    <row r="4" spans="2:6" ht="15.75" x14ac:dyDescent="0.25">
      <c r="B4" s="268"/>
      <c r="C4" s="72" t="s">
        <v>134</v>
      </c>
      <c r="D4" s="269">
        <v>1160</v>
      </c>
      <c r="E4" s="270"/>
      <c r="F4" s="271">
        <f>D4*E4</f>
        <v>0</v>
      </c>
    </row>
    <row r="5" spans="2:6" ht="203.25" customHeight="1" x14ac:dyDescent="0.25">
      <c r="B5" s="268"/>
      <c r="C5" s="71" t="s">
        <v>96</v>
      </c>
      <c r="D5" s="269"/>
      <c r="E5" s="270"/>
      <c r="F5" s="272"/>
    </row>
    <row r="6" spans="2:6" ht="15.75" x14ac:dyDescent="0.25">
      <c r="B6" s="264"/>
      <c r="C6" s="73" t="s">
        <v>136</v>
      </c>
      <c r="D6" s="273">
        <v>1160</v>
      </c>
      <c r="E6" s="275"/>
      <c r="F6" s="275">
        <f>D6*E6</f>
        <v>0</v>
      </c>
    </row>
    <row r="7" spans="2:6" ht="300.75" customHeight="1" x14ac:dyDescent="0.25">
      <c r="B7" s="264"/>
      <c r="C7" s="70" t="s">
        <v>97</v>
      </c>
      <c r="D7" s="274"/>
      <c r="E7" s="275"/>
      <c r="F7" s="275"/>
    </row>
    <row r="8" spans="2:6" x14ac:dyDescent="0.25">
      <c r="B8" s="252" t="s">
        <v>171</v>
      </c>
      <c r="C8" s="253"/>
      <c r="D8" s="149"/>
      <c r="E8" s="149"/>
      <c r="F8" s="153">
        <f>F4+F6</f>
        <v>0</v>
      </c>
    </row>
  </sheetData>
  <mergeCells count="10">
    <mergeCell ref="B2:F2"/>
    <mergeCell ref="B8:C8"/>
    <mergeCell ref="B4:B5"/>
    <mergeCell ref="D4:D5"/>
    <mergeCell ref="E4:E5"/>
    <mergeCell ref="F4:F5"/>
    <mergeCell ref="B6:B7"/>
    <mergeCell ref="D6:D7"/>
    <mergeCell ref="E6:E7"/>
    <mergeCell ref="F6:F7"/>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E94E4-6FA2-4E8A-AED5-E4414A932278}">
  <dimension ref="B2:F16"/>
  <sheetViews>
    <sheetView topLeftCell="A7" workbookViewId="0">
      <selection activeCell="F17" sqref="F17"/>
    </sheetView>
  </sheetViews>
  <sheetFormatPr defaultRowHeight="15" x14ac:dyDescent="0.25"/>
  <cols>
    <col min="2" max="2" width="59" customWidth="1"/>
    <col min="3" max="3" width="44.28515625" customWidth="1"/>
  </cols>
  <sheetData>
    <row r="2" spans="2:6" ht="18.75" x14ac:dyDescent="0.25">
      <c r="B2" s="244" t="s">
        <v>116</v>
      </c>
      <c r="C2" s="245"/>
      <c r="D2" s="245"/>
      <c r="E2" s="245"/>
      <c r="F2" s="246"/>
    </row>
    <row r="3" spans="2:6" ht="18.75" x14ac:dyDescent="0.25">
      <c r="B3" s="19"/>
      <c r="C3" s="18"/>
      <c r="D3" s="44" t="s">
        <v>44</v>
      </c>
      <c r="E3" s="44" t="s">
        <v>86</v>
      </c>
      <c r="F3" s="44" t="s">
        <v>85</v>
      </c>
    </row>
    <row r="4" spans="2:6" ht="315" x14ac:dyDescent="0.25">
      <c r="B4" s="61"/>
      <c r="C4" s="58" t="s">
        <v>118</v>
      </c>
      <c r="D4" s="1"/>
      <c r="E4" s="1"/>
      <c r="F4" s="1"/>
    </row>
    <row r="5" spans="2:6" x14ac:dyDescent="0.25">
      <c r="B5" s="9" t="s">
        <v>122</v>
      </c>
      <c r="C5" s="2"/>
      <c r="D5" s="9">
        <v>738</v>
      </c>
      <c r="E5" s="1"/>
      <c r="F5" s="1">
        <f t="shared" ref="F5:F11" si="0">D5*E5</f>
        <v>0</v>
      </c>
    </row>
    <row r="6" spans="2:6" x14ac:dyDescent="0.25">
      <c r="B6" s="9" t="s">
        <v>123</v>
      </c>
      <c r="C6" s="1"/>
      <c r="D6" s="9">
        <v>975</v>
      </c>
      <c r="E6" s="1"/>
      <c r="F6" s="1">
        <f t="shared" si="0"/>
        <v>0</v>
      </c>
    </row>
    <row r="7" spans="2:6" x14ac:dyDescent="0.25">
      <c r="B7" s="9" t="s">
        <v>128</v>
      </c>
      <c r="C7" s="1"/>
      <c r="D7" s="9">
        <v>800</v>
      </c>
      <c r="E7" s="1"/>
      <c r="F7" s="1">
        <f t="shared" si="0"/>
        <v>0</v>
      </c>
    </row>
    <row r="8" spans="2:6" x14ac:dyDescent="0.25">
      <c r="B8" s="9" t="s">
        <v>124</v>
      </c>
      <c r="C8" s="1"/>
      <c r="D8" s="9">
        <v>513</v>
      </c>
      <c r="E8" s="1"/>
      <c r="F8" s="1">
        <f t="shared" si="0"/>
        <v>0</v>
      </c>
    </row>
    <row r="9" spans="2:6" x14ac:dyDescent="0.25">
      <c r="B9" s="9" t="s">
        <v>125</v>
      </c>
      <c r="C9" s="1"/>
      <c r="D9" s="9">
        <v>436</v>
      </c>
      <c r="E9" s="1"/>
      <c r="F9" s="1">
        <f t="shared" si="0"/>
        <v>0</v>
      </c>
    </row>
    <row r="10" spans="2:6" x14ac:dyDescent="0.25">
      <c r="B10" s="9" t="s">
        <v>126</v>
      </c>
      <c r="C10" s="1"/>
      <c r="D10" s="9">
        <v>850</v>
      </c>
      <c r="E10" s="1"/>
      <c r="F10" s="1">
        <f t="shared" si="0"/>
        <v>0</v>
      </c>
    </row>
    <row r="11" spans="2:6" x14ac:dyDescent="0.25">
      <c r="B11" s="9" t="s">
        <v>127</v>
      </c>
      <c r="C11" s="1"/>
      <c r="D11" s="9">
        <v>575</v>
      </c>
      <c r="E11" s="1"/>
      <c r="F11" s="1">
        <f t="shared" si="0"/>
        <v>0</v>
      </c>
    </row>
    <row r="12" spans="2:6" ht="18.75" x14ac:dyDescent="0.25">
      <c r="B12" s="244" t="s">
        <v>117</v>
      </c>
      <c r="C12" s="245"/>
      <c r="D12" s="245"/>
      <c r="E12" s="245"/>
      <c r="F12" s="246"/>
    </row>
    <row r="13" spans="2:6" ht="315" customHeight="1" x14ac:dyDescent="0.25">
      <c r="B13" s="2"/>
      <c r="C13" s="58" t="s">
        <v>119</v>
      </c>
      <c r="D13" s="1"/>
      <c r="E13" s="1"/>
      <c r="F13" s="1"/>
    </row>
    <row r="14" spans="2:6" ht="15.75" x14ac:dyDescent="0.25">
      <c r="B14" s="78" t="s">
        <v>135</v>
      </c>
      <c r="C14" s="64"/>
      <c r="D14" s="1">
        <v>206</v>
      </c>
      <c r="E14" s="1"/>
      <c r="F14" s="1">
        <f>E14*D14</f>
        <v>0</v>
      </c>
    </row>
    <row r="15" spans="2:6" ht="15.75" x14ac:dyDescent="0.25">
      <c r="B15" s="78" t="s">
        <v>129</v>
      </c>
      <c r="C15" s="64"/>
      <c r="D15" s="1">
        <v>181</v>
      </c>
      <c r="E15" s="1"/>
      <c r="F15" s="1">
        <f>D15*E15</f>
        <v>0</v>
      </c>
    </row>
    <row r="16" spans="2:6" x14ac:dyDescent="0.25">
      <c r="B16" s="276" t="s">
        <v>171</v>
      </c>
      <c r="C16" s="277"/>
      <c r="D16" s="149"/>
      <c r="E16" s="149"/>
      <c r="F16" s="153">
        <f>F5+F6+F7+F8+F9+F10+F11+F14+F15</f>
        <v>0</v>
      </c>
    </row>
  </sheetData>
  <mergeCells count="3">
    <mergeCell ref="B2:F2"/>
    <mergeCell ref="B12:F12"/>
    <mergeCell ref="B16:C1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7A873-E1D4-4D36-9788-63DC65ED81AE}">
  <dimension ref="B2:H6"/>
  <sheetViews>
    <sheetView topLeftCell="A4" workbookViewId="0">
      <selection activeCell="E3" sqref="E3"/>
    </sheetView>
  </sheetViews>
  <sheetFormatPr defaultRowHeight="15" x14ac:dyDescent="0.25"/>
  <cols>
    <col min="2" max="2" width="105.140625" customWidth="1"/>
    <col min="3" max="3" width="37.28515625" customWidth="1"/>
  </cols>
  <sheetData>
    <row r="2" spans="2:8" ht="15.75" x14ac:dyDescent="0.25">
      <c r="B2" s="189" t="s">
        <v>65</v>
      </c>
      <c r="C2" s="190"/>
      <c r="D2" s="190"/>
      <c r="E2" s="190"/>
      <c r="F2" s="191"/>
    </row>
    <row r="3" spans="2:8" ht="270" x14ac:dyDescent="0.25">
      <c r="B3" s="20"/>
      <c r="C3" s="8" t="s">
        <v>68</v>
      </c>
      <c r="D3" s="98">
        <v>2557.14</v>
      </c>
      <c r="E3" s="2"/>
      <c r="F3" s="1">
        <f>D3*E3</f>
        <v>0</v>
      </c>
      <c r="G3" s="4"/>
      <c r="H3" s="175"/>
    </row>
    <row r="4" spans="2:8" ht="15.75" x14ac:dyDescent="0.25">
      <c r="B4" s="189" t="s">
        <v>66</v>
      </c>
      <c r="C4" s="190"/>
      <c r="D4" s="190"/>
      <c r="E4" s="190"/>
      <c r="F4" s="191"/>
      <c r="H4" s="175"/>
    </row>
    <row r="5" spans="2:8" ht="315" x14ac:dyDescent="0.25">
      <c r="B5" s="20"/>
      <c r="C5" s="8" t="s">
        <v>67</v>
      </c>
      <c r="D5" s="97">
        <v>3198.7200000000003</v>
      </c>
      <c r="E5" s="13"/>
      <c r="F5" s="9">
        <f>D5*E5</f>
        <v>0</v>
      </c>
      <c r="H5" s="175"/>
    </row>
    <row r="6" spans="2:8" x14ac:dyDescent="0.25">
      <c r="B6" s="151" t="s">
        <v>171</v>
      </c>
      <c r="C6" s="149"/>
      <c r="D6" s="149"/>
      <c r="E6" s="149"/>
      <c r="F6" s="153">
        <f>F3+F5</f>
        <v>0</v>
      </c>
    </row>
  </sheetData>
  <mergeCells count="2">
    <mergeCell ref="B2:F2"/>
    <mergeCell ref="B4:F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BE1D7-5F2E-4434-9D06-0CC871244357}">
  <dimension ref="A2:H16"/>
  <sheetViews>
    <sheetView tabSelected="1" topLeftCell="A10" workbookViewId="0">
      <selection activeCell="H12" sqref="H12"/>
    </sheetView>
  </sheetViews>
  <sheetFormatPr defaultRowHeight="15" x14ac:dyDescent="0.25"/>
  <cols>
    <col min="1" max="1" width="63.5703125" customWidth="1"/>
    <col min="2" max="2" width="23.7109375" customWidth="1"/>
    <col min="3" max="3" width="54.42578125" customWidth="1"/>
    <col min="4" max="4" width="11.5703125" customWidth="1"/>
  </cols>
  <sheetData>
    <row r="2" spans="1:8" ht="18.75" x14ac:dyDescent="0.25">
      <c r="A2" s="28"/>
      <c r="B2" s="43" t="s">
        <v>142</v>
      </c>
      <c r="C2" s="47"/>
      <c r="D2" s="48"/>
      <c r="E2" s="49"/>
      <c r="F2" s="50"/>
    </row>
    <row r="3" spans="1:8" ht="373.5" customHeight="1" x14ac:dyDescent="0.25">
      <c r="A3" s="2"/>
      <c r="B3" s="32"/>
      <c r="C3" s="165" t="s">
        <v>137</v>
      </c>
      <c r="D3" s="33"/>
      <c r="E3" s="34"/>
      <c r="F3" s="35"/>
    </row>
    <row r="4" spans="1:8" ht="15.75" x14ac:dyDescent="0.25">
      <c r="A4" s="155"/>
      <c r="B4" s="21"/>
      <c r="C4" s="40"/>
      <c r="D4" s="44" t="s">
        <v>44</v>
      </c>
      <c r="E4" s="45" t="s">
        <v>86</v>
      </c>
      <c r="F4" s="45" t="s">
        <v>85</v>
      </c>
    </row>
    <row r="5" spans="1:8" x14ac:dyDescent="0.25">
      <c r="A5" s="2"/>
      <c r="B5" s="36" t="s">
        <v>79</v>
      </c>
      <c r="C5" s="39"/>
      <c r="D5" s="176">
        <v>874.65000000000009</v>
      </c>
      <c r="E5" s="37">
        <v>20</v>
      </c>
      <c r="F5" s="38">
        <f>D5*E5</f>
        <v>17493</v>
      </c>
      <c r="H5" s="175"/>
    </row>
    <row r="6" spans="1:8" x14ac:dyDescent="0.25">
      <c r="A6" s="2"/>
      <c r="B6" s="9" t="s">
        <v>80</v>
      </c>
      <c r="C6" s="39"/>
      <c r="D6" s="97">
        <v>963.90000000000009</v>
      </c>
      <c r="E6" s="2">
        <v>20</v>
      </c>
      <c r="F6" s="38">
        <f t="shared" ref="F6:F10" si="0">D6*E6</f>
        <v>19278</v>
      </c>
      <c r="H6" s="175"/>
    </row>
    <row r="7" spans="1:8" x14ac:dyDescent="0.25">
      <c r="A7" s="2"/>
      <c r="B7" s="9" t="s">
        <v>81</v>
      </c>
      <c r="C7" s="39"/>
      <c r="D7" s="97">
        <v>1039.5</v>
      </c>
      <c r="E7" s="2">
        <v>20</v>
      </c>
      <c r="F7" s="38">
        <f t="shared" si="0"/>
        <v>20790</v>
      </c>
      <c r="H7" s="175"/>
    </row>
    <row r="8" spans="1:8" x14ac:dyDescent="0.25">
      <c r="A8" s="2"/>
      <c r="B8" s="9" t="s">
        <v>82</v>
      </c>
      <c r="C8" s="39"/>
      <c r="D8" s="97">
        <v>1075.2</v>
      </c>
      <c r="E8" s="2">
        <v>50</v>
      </c>
      <c r="F8" s="38">
        <f t="shared" si="0"/>
        <v>53760</v>
      </c>
      <c r="H8" s="175"/>
    </row>
    <row r="9" spans="1:8" x14ac:dyDescent="0.25">
      <c r="A9" s="2"/>
      <c r="B9" s="9" t="s">
        <v>83</v>
      </c>
      <c r="C9" s="39"/>
      <c r="D9" s="97">
        <v>1108.8</v>
      </c>
      <c r="E9" s="2">
        <v>50</v>
      </c>
      <c r="F9" s="38">
        <f t="shared" si="0"/>
        <v>55440</v>
      </c>
      <c r="H9" s="175"/>
    </row>
    <row r="10" spans="1:8" x14ac:dyDescent="0.25">
      <c r="A10" s="2"/>
      <c r="B10" s="9" t="s">
        <v>84</v>
      </c>
      <c r="C10" s="39"/>
      <c r="D10" s="97">
        <v>1152.9000000000001</v>
      </c>
      <c r="E10" s="2">
        <v>50</v>
      </c>
      <c r="F10" s="38">
        <f t="shared" si="0"/>
        <v>57645.000000000007</v>
      </c>
      <c r="H10" s="175"/>
    </row>
    <row r="11" spans="1:8" ht="18.75" x14ac:dyDescent="0.25">
      <c r="A11" s="28"/>
      <c r="B11" s="43" t="s">
        <v>141</v>
      </c>
      <c r="C11" s="47"/>
      <c r="D11" s="48"/>
      <c r="E11" s="49"/>
      <c r="F11" s="50"/>
      <c r="H11" s="175"/>
    </row>
    <row r="12" spans="1:8" ht="408" x14ac:dyDescent="0.3">
      <c r="A12" s="2"/>
      <c r="B12" s="42"/>
      <c r="C12" s="165" t="s">
        <v>199</v>
      </c>
      <c r="D12" s="58"/>
      <c r="E12" s="2"/>
      <c r="F12" s="1"/>
      <c r="H12" s="175"/>
    </row>
    <row r="13" spans="1:8" x14ac:dyDescent="0.25">
      <c r="A13" s="2"/>
      <c r="B13" s="9" t="s">
        <v>100</v>
      </c>
      <c r="C13" s="59"/>
      <c r="D13" s="97">
        <v>844.2</v>
      </c>
      <c r="E13" s="2">
        <v>30</v>
      </c>
      <c r="F13" s="1">
        <f>D13*E13</f>
        <v>25326</v>
      </c>
      <c r="H13" s="175"/>
    </row>
    <row r="14" spans="1:8" x14ac:dyDescent="0.25">
      <c r="A14" s="2"/>
      <c r="B14" s="9" t="s">
        <v>101</v>
      </c>
      <c r="C14" s="59"/>
      <c r="D14" s="97">
        <v>899.85</v>
      </c>
      <c r="E14" s="2">
        <v>30</v>
      </c>
      <c r="F14" s="1">
        <f t="shared" ref="F14:F15" si="1">D14*E14</f>
        <v>26995.5</v>
      </c>
      <c r="H14" s="175"/>
    </row>
    <row r="15" spans="1:8" x14ac:dyDescent="0.25">
      <c r="A15" s="2"/>
      <c r="B15" s="9" t="s">
        <v>102</v>
      </c>
      <c r="C15" s="59"/>
      <c r="D15" s="97">
        <v>956.55000000000007</v>
      </c>
      <c r="E15" s="2">
        <v>30</v>
      </c>
      <c r="F15" s="1">
        <f t="shared" si="1"/>
        <v>28696.500000000004</v>
      </c>
      <c r="H15" s="175"/>
    </row>
    <row r="16" spans="1:8" x14ac:dyDescent="0.25">
      <c r="A16" s="199" t="s">
        <v>171</v>
      </c>
      <c r="B16" s="200"/>
      <c r="C16" s="149"/>
      <c r="D16" s="149"/>
      <c r="E16" s="149"/>
      <c r="F16" s="153">
        <f>F5+F6+F7+F8+F9+F13+F14+F15+F10</f>
        <v>305424</v>
      </c>
    </row>
  </sheetData>
  <mergeCells count="1">
    <mergeCell ref="A16:B1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G49"/>
  <sheetViews>
    <sheetView workbookViewId="0">
      <selection activeCell="E49" sqref="E49"/>
    </sheetView>
  </sheetViews>
  <sheetFormatPr defaultRowHeight="15" x14ac:dyDescent="0.25"/>
  <cols>
    <col min="1" max="1" width="51" customWidth="1"/>
    <col min="2" max="2" width="67.5703125" customWidth="1"/>
    <col min="3" max="3" width="26.140625" customWidth="1"/>
    <col min="4" max="4" width="19.42578125" customWidth="1"/>
    <col min="5" max="6" width="22.140625" customWidth="1"/>
  </cols>
  <sheetData>
    <row r="2" spans="1:7" ht="20.100000000000001" customHeight="1" x14ac:dyDescent="0.25">
      <c r="A2" s="203" t="s">
        <v>140</v>
      </c>
      <c r="B2" s="204"/>
      <c r="C2" s="204"/>
      <c r="D2" s="204"/>
      <c r="E2" s="205"/>
    </row>
    <row r="3" spans="1:7" ht="102" customHeight="1" x14ac:dyDescent="0.25">
      <c r="A3" s="11"/>
      <c r="B3" s="11" t="s">
        <v>121</v>
      </c>
      <c r="C3" s="2"/>
      <c r="D3" s="2"/>
      <c r="E3" s="1"/>
    </row>
    <row r="4" spans="1:7" ht="120" customHeight="1" x14ac:dyDescent="0.25">
      <c r="A4" s="2"/>
      <c r="B4" s="8" t="s">
        <v>120</v>
      </c>
      <c r="C4" s="2"/>
      <c r="D4" s="2"/>
      <c r="E4" s="1"/>
    </row>
    <row r="5" spans="1:7" ht="30.75" customHeight="1" x14ac:dyDescent="0.25">
      <c r="A5" s="201" t="s">
        <v>77</v>
      </c>
      <c r="B5" s="202"/>
      <c r="C5" s="19" t="s">
        <v>44</v>
      </c>
      <c r="D5" s="19" t="s">
        <v>45</v>
      </c>
      <c r="E5" s="19" t="s">
        <v>41</v>
      </c>
    </row>
    <row r="6" spans="1:7" ht="20.100000000000001" customHeight="1" x14ac:dyDescent="0.25">
      <c r="A6" s="14" t="s">
        <v>78</v>
      </c>
      <c r="B6" s="11" t="s">
        <v>7</v>
      </c>
      <c r="C6" s="57">
        <v>1307.07</v>
      </c>
      <c r="D6" s="2">
        <v>2</v>
      </c>
      <c r="E6" s="1">
        <f t="shared" ref="E6:E25" si="0">C6*D6</f>
        <v>2614.14</v>
      </c>
      <c r="G6" s="175"/>
    </row>
    <row r="7" spans="1:7" ht="20.100000000000001" customHeight="1" x14ac:dyDescent="0.25">
      <c r="A7" s="14" t="s">
        <v>78</v>
      </c>
      <c r="B7" s="11" t="s">
        <v>52</v>
      </c>
      <c r="C7" s="57">
        <v>1341.06</v>
      </c>
      <c r="D7" s="2">
        <v>2</v>
      </c>
      <c r="E7" s="1">
        <f t="shared" si="0"/>
        <v>2682.12</v>
      </c>
      <c r="G7" s="175"/>
    </row>
    <row r="8" spans="1:7" ht="20.100000000000001" customHeight="1" x14ac:dyDescent="0.25">
      <c r="A8" s="14" t="s">
        <v>78</v>
      </c>
      <c r="B8" s="11" t="s">
        <v>8</v>
      </c>
      <c r="C8" s="57">
        <v>1393.5900000000001</v>
      </c>
      <c r="D8" s="2">
        <v>2</v>
      </c>
      <c r="E8" s="1">
        <f t="shared" si="0"/>
        <v>2787.1800000000003</v>
      </c>
      <c r="G8" s="175"/>
    </row>
    <row r="9" spans="1:7" ht="20.100000000000001" customHeight="1" x14ac:dyDescent="0.25">
      <c r="A9" s="14" t="s">
        <v>78</v>
      </c>
      <c r="B9" s="11" t="s">
        <v>53</v>
      </c>
      <c r="C9" s="57">
        <v>1408.01</v>
      </c>
      <c r="D9" s="2">
        <v>2</v>
      </c>
      <c r="E9" s="1">
        <f t="shared" si="0"/>
        <v>2816.02</v>
      </c>
      <c r="G9" s="175"/>
    </row>
    <row r="10" spans="1:7" ht="20.100000000000001" customHeight="1" x14ac:dyDescent="0.25">
      <c r="A10" s="14" t="s">
        <v>78</v>
      </c>
      <c r="B10" s="11" t="s">
        <v>10</v>
      </c>
      <c r="C10" s="57">
        <v>1425.52</v>
      </c>
      <c r="D10" s="2">
        <v>2</v>
      </c>
      <c r="E10" s="1">
        <f t="shared" si="0"/>
        <v>2851.04</v>
      </c>
      <c r="G10" s="175"/>
    </row>
    <row r="11" spans="1:7" ht="20.100000000000001" customHeight="1" x14ac:dyDescent="0.25">
      <c r="A11" s="14" t="s">
        <v>78</v>
      </c>
      <c r="B11" s="11" t="s">
        <v>54</v>
      </c>
      <c r="C11" s="57">
        <v>1449.21</v>
      </c>
      <c r="D11" s="2">
        <v>2</v>
      </c>
      <c r="E11" s="1">
        <f t="shared" si="0"/>
        <v>2898.42</v>
      </c>
      <c r="G11" s="175"/>
    </row>
    <row r="12" spans="1:7" ht="20.100000000000001" customHeight="1" x14ac:dyDescent="0.25">
      <c r="A12" s="14" t="s">
        <v>78</v>
      </c>
      <c r="B12" s="11" t="s">
        <v>9</v>
      </c>
      <c r="C12" s="57">
        <v>1485.26</v>
      </c>
      <c r="D12" s="2">
        <v>2</v>
      </c>
      <c r="E12" s="1">
        <f t="shared" si="0"/>
        <v>2970.52</v>
      </c>
      <c r="G12" s="175"/>
    </row>
    <row r="13" spans="1:7" ht="20.100000000000001" customHeight="1" x14ac:dyDescent="0.25">
      <c r="A13" s="14" t="s">
        <v>78</v>
      </c>
      <c r="B13" s="11" t="s">
        <v>11</v>
      </c>
      <c r="C13" s="57">
        <v>1515.13</v>
      </c>
      <c r="D13" s="2">
        <v>2</v>
      </c>
      <c r="E13" s="1">
        <f t="shared" si="0"/>
        <v>3030.26</v>
      </c>
      <c r="G13" s="175"/>
    </row>
    <row r="14" spans="1:7" ht="20.100000000000001" customHeight="1" x14ac:dyDescent="0.25">
      <c r="A14" s="14" t="s">
        <v>78</v>
      </c>
      <c r="B14" s="11" t="s">
        <v>13</v>
      </c>
      <c r="C14" s="57">
        <v>1571.78</v>
      </c>
      <c r="D14" s="2">
        <v>2</v>
      </c>
      <c r="E14" s="1">
        <f t="shared" si="0"/>
        <v>3143.56</v>
      </c>
      <c r="G14" s="175"/>
    </row>
    <row r="15" spans="1:7" ht="20.100000000000001" customHeight="1" x14ac:dyDescent="0.25">
      <c r="A15" s="14" t="s">
        <v>78</v>
      </c>
      <c r="B15" s="11" t="s">
        <v>55</v>
      </c>
      <c r="C15" s="57">
        <v>1584.14</v>
      </c>
      <c r="D15" s="2">
        <v>2</v>
      </c>
      <c r="E15" s="1">
        <f t="shared" si="0"/>
        <v>3168.28</v>
      </c>
      <c r="G15" s="175"/>
    </row>
    <row r="16" spans="1:7" ht="20.100000000000001" customHeight="1" x14ac:dyDescent="0.25">
      <c r="A16" s="14" t="s">
        <v>78</v>
      </c>
      <c r="B16" s="11" t="s">
        <v>14</v>
      </c>
      <c r="C16" s="57">
        <v>1593.41</v>
      </c>
      <c r="D16" s="2">
        <v>2</v>
      </c>
      <c r="E16" s="1">
        <f t="shared" si="0"/>
        <v>3186.82</v>
      </c>
      <c r="G16" s="175"/>
    </row>
    <row r="17" spans="1:7" ht="20.100000000000001" customHeight="1" x14ac:dyDescent="0.25">
      <c r="A17" s="14" t="s">
        <v>78</v>
      </c>
      <c r="B17" s="11" t="s">
        <v>15</v>
      </c>
      <c r="C17" s="57">
        <v>1672.72</v>
      </c>
      <c r="D17" s="2">
        <v>2</v>
      </c>
      <c r="E17" s="1">
        <f t="shared" si="0"/>
        <v>3345.44</v>
      </c>
      <c r="G17" s="175"/>
    </row>
    <row r="18" spans="1:7" ht="20.100000000000001" customHeight="1" x14ac:dyDescent="0.25">
      <c r="A18" s="14" t="s">
        <v>78</v>
      </c>
      <c r="B18" s="11" t="s">
        <v>16</v>
      </c>
      <c r="C18" s="57">
        <v>1740.7</v>
      </c>
      <c r="D18" s="2">
        <v>2</v>
      </c>
      <c r="E18" s="1">
        <f t="shared" si="0"/>
        <v>3481.4</v>
      </c>
      <c r="G18" s="175"/>
    </row>
    <row r="19" spans="1:7" ht="20.100000000000001" customHeight="1" x14ac:dyDescent="0.25">
      <c r="A19" s="14" t="s">
        <v>78</v>
      </c>
      <c r="B19" s="11" t="s">
        <v>17</v>
      </c>
      <c r="C19" s="57">
        <v>1836.49</v>
      </c>
      <c r="D19" s="2">
        <v>2</v>
      </c>
      <c r="E19" s="1">
        <f t="shared" si="0"/>
        <v>3672.98</v>
      </c>
      <c r="G19" s="175"/>
    </row>
    <row r="20" spans="1:7" ht="20.100000000000001" customHeight="1" x14ac:dyDescent="0.25">
      <c r="A20" s="14" t="s">
        <v>78</v>
      </c>
      <c r="B20" s="11" t="s">
        <v>18</v>
      </c>
      <c r="C20" s="57">
        <v>1882.8400000000001</v>
      </c>
      <c r="D20" s="2">
        <v>2</v>
      </c>
      <c r="E20" s="1">
        <f t="shared" si="0"/>
        <v>3765.6800000000003</v>
      </c>
      <c r="G20" s="175"/>
    </row>
    <row r="21" spans="1:7" ht="20.100000000000001" customHeight="1" x14ac:dyDescent="0.25">
      <c r="A21" s="14" t="s">
        <v>78</v>
      </c>
      <c r="B21" s="11" t="s">
        <v>19</v>
      </c>
      <c r="C21" s="57">
        <v>1913.74</v>
      </c>
      <c r="D21" s="2">
        <v>2</v>
      </c>
      <c r="E21" s="1">
        <f t="shared" si="0"/>
        <v>3827.48</v>
      </c>
      <c r="G21" s="175"/>
    </row>
    <row r="22" spans="1:7" ht="20.100000000000001" customHeight="1" x14ac:dyDescent="0.25">
      <c r="A22" s="14" t="s">
        <v>78</v>
      </c>
      <c r="B22" s="11" t="s">
        <v>56</v>
      </c>
      <c r="C22" s="57">
        <v>1941.55</v>
      </c>
      <c r="D22" s="2">
        <v>2</v>
      </c>
      <c r="E22" s="1">
        <f t="shared" si="0"/>
        <v>3883.1</v>
      </c>
      <c r="G22" s="175"/>
    </row>
    <row r="23" spans="1:7" ht="20.100000000000001" customHeight="1" x14ac:dyDescent="0.25">
      <c r="A23" s="14" t="s">
        <v>78</v>
      </c>
      <c r="B23" s="11" t="s">
        <v>20</v>
      </c>
      <c r="C23" s="57">
        <v>1963.18</v>
      </c>
      <c r="D23" s="2">
        <v>2</v>
      </c>
      <c r="E23" s="1">
        <f t="shared" si="0"/>
        <v>3926.36</v>
      </c>
      <c r="G23" s="175"/>
    </row>
    <row r="24" spans="1:7" ht="20.100000000000001" customHeight="1" x14ac:dyDescent="0.25">
      <c r="A24" s="14" t="s">
        <v>78</v>
      </c>
      <c r="B24" s="11" t="s">
        <v>12</v>
      </c>
      <c r="C24" s="57">
        <v>1998.2</v>
      </c>
      <c r="D24" s="2">
        <v>2</v>
      </c>
      <c r="E24" s="1">
        <f t="shared" si="0"/>
        <v>3996.4</v>
      </c>
      <c r="G24" s="175"/>
    </row>
    <row r="25" spans="1:7" ht="19.5" customHeight="1" x14ac:dyDescent="0.25">
      <c r="A25" s="14" t="s">
        <v>78</v>
      </c>
      <c r="B25" s="11" t="s">
        <v>159</v>
      </c>
      <c r="C25" s="57">
        <v>2198.02</v>
      </c>
      <c r="D25" s="2">
        <v>2</v>
      </c>
      <c r="E25" s="1">
        <f t="shared" si="0"/>
        <v>4396.04</v>
      </c>
      <c r="G25" s="175"/>
    </row>
    <row r="26" spans="1:7" ht="104.25" customHeight="1" x14ac:dyDescent="0.25">
      <c r="A26" s="60"/>
      <c r="B26" s="8" t="s">
        <v>120</v>
      </c>
      <c r="C26" s="10">
        <v>0</v>
      </c>
      <c r="D26" s="2"/>
      <c r="E26" s="1"/>
      <c r="G26" s="175"/>
    </row>
    <row r="27" spans="1:7" ht="105" customHeight="1" x14ac:dyDescent="0.25">
      <c r="A27" s="2"/>
      <c r="B27" s="8" t="s">
        <v>120</v>
      </c>
      <c r="C27" s="10"/>
      <c r="D27" s="2"/>
      <c r="E27" s="1"/>
      <c r="G27" s="175"/>
    </row>
    <row r="28" spans="1:7" ht="36.75" customHeight="1" x14ac:dyDescent="0.25">
      <c r="A28" s="201" t="s">
        <v>178</v>
      </c>
      <c r="B28" s="202"/>
      <c r="C28" s="19" t="s">
        <v>44</v>
      </c>
      <c r="D28" s="19" t="s">
        <v>45</v>
      </c>
      <c r="E28" s="19" t="s">
        <v>41</v>
      </c>
      <c r="G28" s="175"/>
    </row>
    <row r="29" spans="1:7" ht="20.100000000000001" customHeight="1" x14ac:dyDescent="0.25">
      <c r="A29" s="14" t="s">
        <v>78</v>
      </c>
      <c r="B29" s="11" t="s">
        <v>1</v>
      </c>
      <c r="C29" s="57">
        <v>1307.07</v>
      </c>
      <c r="D29" s="2">
        <v>2</v>
      </c>
      <c r="E29" s="1">
        <f t="shared" ref="E29:E48" si="1">C29*D29</f>
        <v>2614.14</v>
      </c>
      <c r="G29" s="175"/>
    </row>
    <row r="30" spans="1:7" ht="20.100000000000001" customHeight="1" x14ac:dyDescent="0.25">
      <c r="A30" s="14" t="s">
        <v>78</v>
      </c>
      <c r="B30" s="11" t="s">
        <v>47</v>
      </c>
      <c r="C30" s="57">
        <v>1341.06</v>
      </c>
      <c r="D30" s="2">
        <v>2</v>
      </c>
      <c r="E30" s="1">
        <f t="shared" si="1"/>
        <v>2682.12</v>
      </c>
      <c r="G30" s="175"/>
    </row>
    <row r="31" spans="1:7" ht="20.100000000000001" customHeight="1" x14ac:dyDescent="0.25">
      <c r="A31" s="14" t="s">
        <v>78</v>
      </c>
      <c r="B31" s="11" t="s">
        <v>21</v>
      </c>
      <c r="C31" s="57">
        <v>1393.5900000000001</v>
      </c>
      <c r="D31" s="2">
        <v>2</v>
      </c>
      <c r="E31" s="1">
        <f t="shared" si="1"/>
        <v>2787.1800000000003</v>
      </c>
      <c r="G31" s="175"/>
    </row>
    <row r="32" spans="1:7" ht="20.100000000000001" customHeight="1" x14ac:dyDescent="0.25">
      <c r="A32" s="14" t="s">
        <v>78</v>
      </c>
      <c r="B32" s="11" t="s">
        <v>48</v>
      </c>
      <c r="C32" s="57">
        <v>1408.01</v>
      </c>
      <c r="D32" s="2">
        <v>2</v>
      </c>
      <c r="E32" s="1">
        <f t="shared" si="1"/>
        <v>2816.02</v>
      </c>
      <c r="G32" s="175"/>
    </row>
    <row r="33" spans="1:7" ht="20.100000000000001" customHeight="1" x14ac:dyDescent="0.25">
      <c r="A33" s="14" t="s">
        <v>78</v>
      </c>
      <c r="B33" s="11" t="s">
        <v>22</v>
      </c>
      <c r="C33" s="57">
        <v>1425.52</v>
      </c>
      <c r="D33" s="2">
        <v>2</v>
      </c>
      <c r="E33" s="1">
        <f t="shared" si="1"/>
        <v>2851.04</v>
      </c>
      <c r="G33" s="175"/>
    </row>
    <row r="34" spans="1:7" ht="20.100000000000001" customHeight="1" x14ac:dyDescent="0.25">
      <c r="A34" s="14" t="s">
        <v>78</v>
      </c>
      <c r="B34" s="11" t="s">
        <v>49</v>
      </c>
      <c r="C34" s="57">
        <v>1449.21</v>
      </c>
      <c r="D34" s="2">
        <v>2</v>
      </c>
      <c r="E34" s="1">
        <f t="shared" si="1"/>
        <v>2898.42</v>
      </c>
      <c r="G34" s="175"/>
    </row>
    <row r="35" spans="1:7" ht="20.100000000000001" customHeight="1" x14ac:dyDescent="0.25">
      <c r="A35" s="14" t="s">
        <v>78</v>
      </c>
      <c r="B35" s="11" t="s">
        <v>23</v>
      </c>
      <c r="C35" s="57">
        <v>1453.33</v>
      </c>
      <c r="D35" s="2">
        <v>2</v>
      </c>
      <c r="E35" s="1">
        <f t="shared" si="1"/>
        <v>2906.66</v>
      </c>
      <c r="G35" s="175"/>
    </row>
    <row r="36" spans="1:7" ht="20.100000000000001" customHeight="1" x14ac:dyDescent="0.25">
      <c r="A36" s="14" t="s">
        <v>78</v>
      </c>
      <c r="B36" s="11" t="s">
        <v>24</v>
      </c>
      <c r="C36" s="57">
        <v>1515.13</v>
      </c>
      <c r="D36" s="2">
        <v>2</v>
      </c>
      <c r="E36" s="1">
        <f t="shared" si="1"/>
        <v>3030.26</v>
      </c>
      <c r="G36" s="175"/>
    </row>
    <row r="37" spans="1:7" ht="20.100000000000001" customHeight="1" x14ac:dyDescent="0.25">
      <c r="A37" s="14" t="s">
        <v>78</v>
      </c>
      <c r="B37" s="11" t="s">
        <v>25</v>
      </c>
      <c r="C37" s="57">
        <v>1571.78</v>
      </c>
      <c r="D37" s="2">
        <v>2</v>
      </c>
      <c r="E37" s="1">
        <f t="shared" si="1"/>
        <v>3143.56</v>
      </c>
      <c r="G37" s="175"/>
    </row>
    <row r="38" spans="1:7" ht="20.100000000000001" customHeight="1" x14ac:dyDescent="0.25">
      <c r="A38" s="14" t="s">
        <v>78</v>
      </c>
      <c r="B38" s="11" t="s">
        <v>50</v>
      </c>
      <c r="C38" s="57">
        <v>1584.14</v>
      </c>
      <c r="D38" s="2">
        <v>2</v>
      </c>
      <c r="E38" s="1">
        <f t="shared" si="1"/>
        <v>3168.28</v>
      </c>
      <c r="G38" s="175"/>
    </row>
    <row r="39" spans="1:7" ht="20.100000000000001" customHeight="1" x14ac:dyDescent="0.25">
      <c r="A39" s="14" t="s">
        <v>78</v>
      </c>
      <c r="B39" s="11" t="s">
        <v>26</v>
      </c>
      <c r="C39" s="57">
        <v>1593.41</v>
      </c>
      <c r="D39" s="2">
        <v>2</v>
      </c>
      <c r="E39" s="1">
        <f t="shared" si="1"/>
        <v>3186.82</v>
      </c>
      <c r="G39" s="175"/>
    </row>
    <row r="40" spans="1:7" ht="20.100000000000001" customHeight="1" x14ac:dyDescent="0.25">
      <c r="A40" s="14" t="s">
        <v>78</v>
      </c>
      <c r="B40" s="11" t="s">
        <v>27</v>
      </c>
      <c r="C40" s="57">
        <v>1672.72</v>
      </c>
      <c r="D40" s="2">
        <v>2</v>
      </c>
      <c r="E40" s="1">
        <f t="shared" si="1"/>
        <v>3345.44</v>
      </c>
      <c r="G40" s="175"/>
    </row>
    <row r="41" spans="1:7" ht="20.100000000000001" customHeight="1" x14ac:dyDescent="0.25">
      <c r="A41" s="14" t="s">
        <v>78</v>
      </c>
      <c r="B41" s="11" t="s">
        <v>28</v>
      </c>
      <c r="C41" s="57">
        <v>1740.7</v>
      </c>
      <c r="D41" s="2">
        <v>2</v>
      </c>
      <c r="E41" s="1">
        <f t="shared" si="1"/>
        <v>3481.4</v>
      </c>
      <c r="G41" s="175"/>
    </row>
    <row r="42" spans="1:7" ht="20.100000000000001" customHeight="1" x14ac:dyDescent="0.25">
      <c r="A42" s="14" t="s">
        <v>78</v>
      </c>
      <c r="B42" s="11" t="s">
        <v>29</v>
      </c>
      <c r="C42" s="57">
        <v>1836.49</v>
      </c>
      <c r="D42" s="2">
        <v>2</v>
      </c>
      <c r="E42" s="1">
        <f t="shared" si="1"/>
        <v>3672.98</v>
      </c>
      <c r="G42" s="175"/>
    </row>
    <row r="43" spans="1:7" ht="20.100000000000001" customHeight="1" x14ac:dyDescent="0.25">
      <c r="A43" s="14" t="s">
        <v>78</v>
      </c>
      <c r="B43" s="11" t="s">
        <v>30</v>
      </c>
      <c r="C43" s="57">
        <v>1882.8400000000001</v>
      </c>
      <c r="D43" s="2">
        <v>2</v>
      </c>
      <c r="E43" s="1">
        <f t="shared" si="1"/>
        <v>3765.6800000000003</v>
      </c>
      <c r="G43" s="175"/>
    </row>
    <row r="44" spans="1:7" ht="20.100000000000001" customHeight="1" x14ac:dyDescent="0.25">
      <c r="A44" s="14" t="s">
        <v>78</v>
      </c>
      <c r="B44" s="11" t="s">
        <v>31</v>
      </c>
      <c r="C44" s="57">
        <v>1913.74</v>
      </c>
      <c r="D44" s="2">
        <v>2</v>
      </c>
      <c r="E44" s="1">
        <f t="shared" si="1"/>
        <v>3827.48</v>
      </c>
      <c r="G44" s="175"/>
    </row>
    <row r="45" spans="1:7" ht="20.100000000000001" customHeight="1" x14ac:dyDescent="0.25">
      <c r="A45" s="14" t="s">
        <v>78</v>
      </c>
      <c r="B45" s="11" t="s">
        <v>51</v>
      </c>
      <c r="C45" s="57">
        <v>1941.55</v>
      </c>
      <c r="D45" s="2">
        <v>2</v>
      </c>
      <c r="E45" s="1">
        <f t="shared" si="1"/>
        <v>3883.1</v>
      </c>
      <c r="G45" s="175"/>
    </row>
    <row r="46" spans="1:7" ht="20.100000000000001" customHeight="1" x14ac:dyDescent="0.25">
      <c r="A46" s="14" t="s">
        <v>78</v>
      </c>
      <c r="B46" s="11" t="s">
        <v>32</v>
      </c>
      <c r="C46" s="57">
        <v>1963.18</v>
      </c>
      <c r="D46" s="2">
        <v>2</v>
      </c>
      <c r="E46" s="1">
        <f t="shared" si="1"/>
        <v>3926.36</v>
      </c>
      <c r="G46" s="175"/>
    </row>
    <row r="47" spans="1:7" ht="20.100000000000001" customHeight="1" x14ac:dyDescent="0.25">
      <c r="A47" s="14" t="s">
        <v>78</v>
      </c>
      <c r="B47" s="11" t="s">
        <v>5</v>
      </c>
      <c r="C47" s="57">
        <v>1998.2</v>
      </c>
      <c r="D47" s="2">
        <v>2</v>
      </c>
      <c r="E47" s="1">
        <f t="shared" si="1"/>
        <v>3996.4</v>
      </c>
      <c r="G47" s="175"/>
    </row>
    <row r="48" spans="1:7" ht="20.100000000000001" customHeight="1" x14ac:dyDescent="0.25">
      <c r="A48" s="14" t="s">
        <v>78</v>
      </c>
      <c r="B48" s="11" t="s">
        <v>160</v>
      </c>
      <c r="C48" s="57">
        <v>2198.02</v>
      </c>
      <c r="D48" s="2">
        <v>2</v>
      </c>
      <c r="E48" s="1">
        <f t="shared" si="1"/>
        <v>4396.04</v>
      </c>
      <c r="G48" s="175"/>
    </row>
    <row r="49" spans="1:5" x14ac:dyDescent="0.25">
      <c r="A49" s="199" t="s">
        <v>171</v>
      </c>
      <c r="B49" s="200"/>
      <c r="C49" s="149"/>
      <c r="D49" s="149"/>
      <c r="E49" s="153">
        <f>E6+E7+E8+E9+E10+E11+E12+E13+E14+E15+E16+E17+E18+E19+E20+E21+E22+E23+E24+E25+E29+E30+E31+E32+E33+E34+E35+E36+E37+E38+E39+E40+E41+E42+E43+E44+E45+E46+E47+E48</f>
        <v>132822.62</v>
      </c>
    </row>
  </sheetData>
  <mergeCells count="4">
    <mergeCell ref="A49:B49"/>
    <mergeCell ref="A5:B5"/>
    <mergeCell ref="A2:E2"/>
    <mergeCell ref="A28:B28"/>
  </mergeCell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10D6-8D30-4EC4-9C79-B6D22381D858}">
  <dimension ref="A2:I47"/>
  <sheetViews>
    <sheetView topLeftCell="A13" workbookViewId="0">
      <selection activeCell="G47" sqref="G47"/>
    </sheetView>
  </sheetViews>
  <sheetFormatPr defaultRowHeight="15" x14ac:dyDescent="0.25"/>
  <cols>
    <col min="2" max="2" width="42.5703125" customWidth="1"/>
    <col min="3" max="3" width="77.28515625" customWidth="1"/>
    <col min="4" max="4" width="13.140625" customWidth="1"/>
    <col min="5" max="5" width="11.42578125" customWidth="1"/>
    <col min="7" max="7" width="15.140625" customWidth="1"/>
  </cols>
  <sheetData>
    <row r="2" spans="2:9" ht="18.75" x14ac:dyDescent="0.3">
      <c r="B2" s="208" t="s">
        <v>157</v>
      </c>
      <c r="C2" s="209"/>
      <c r="D2" s="209"/>
      <c r="E2" s="209"/>
      <c r="F2" s="209"/>
      <c r="G2" s="210"/>
    </row>
    <row r="3" spans="2:9" x14ac:dyDescent="0.25">
      <c r="B3" s="8" t="s">
        <v>104</v>
      </c>
      <c r="C3" s="213"/>
      <c r="D3" s="94" t="s">
        <v>104</v>
      </c>
      <c r="E3" s="97">
        <v>364.35</v>
      </c>
      <c r="F3" s="1">
        <v>40</v>
      </c>
      <c r="G3" s="1">
        <f>E3*F3</f>
        <v>14574</v>
      </c>
      <c r="I3" s="175"/>
    </row>
    <row r="4" spans="2:9" x14ac:dyDescent="0.25">
      <c r="B4" s="8" t="s">
        <v>105</v>
      </c>
      <c r="C4" s="214"/>
      <c r="D4" s="94" t="s">
        <v>105</v>
      </c>
      <c r="E4" s="97">
        <v>443.1</v>
      </c>
      <c r="F4" s="1">
        <v>40</v>
      </c>
      <c r="G4" s="1">
        <f>E4*F4</f>
        <v>17724</v>
      </c>
      <c r="I4" s="175"/>
    </row>
    <row r="5" spans="2:9" x14ac:dyDescent="0.25">
      <c r="B5" s="8" t="s">
        <v>106</v>
      </c>
      <c r="C5" s="214"/>
      <c r="D5" s="94" t="s">
        <v>106</v>
      </c>
      <c r="E5" s="97">
        <v>494.55</v>
      </c>
      <c r="F5" s="1">
        <v>40</v>
      </c>
      <c r="G5" s="1">
        <f t="shared" ref="G5:G14" si="0">E5*F5</f>
        <v>19782</v>
      </c>
      <c r="I5" s="175"/>
    </row>
    <row r="6" spans="2:9" x14ac:dyDescent="0.25">
      <c r="B6" s="8" t="s">
        <v>107</v>
      </c>
      <c r="C6" s="214"/>
      <c r="D6" s="94" t="s">
        <v>107</v>
      </c>
      <c r="E6" s="97">
        <v>547.05000000000007</v>
      </c>
      <c r="F6" s="1">
        <v>40</v>
      </c>
      <c r="G6" s="1">
        <f t="shared" si="0"/>
        <v>21882.000000000004</v>
      </c>
      <c r="I6" s="175"/>
    </row>
    <row r="7" spans="2:9" x14ac:dyDescent="0.25">
      <c r="B7" s="8" t="s">
        <v>108</v>
      </c>
      <c r="C7" s="214"/>
      <c r="D7" s="94" t="s">
        <v>108</v>
      </c>
      <c r="E7" s="97">
        <v>597.45000000000005</v>
      </c>
      <c r="F7" s="1">
        <v>40</v>
      </c>
      <c r="G7" s="1">
        <f t="shared" si="0"/>
        <v>23898</v>
      </c>
      <c r="I7" s="175"/>
    </row>
    <row r="8" spans="2:9" x14ac:dyDescent="0.25">
      <c r="B8" s="8" t="s">
        <v>109</v>
      </c>
      <c r="C8" s="214"/>
      <c r="D8" s="94" t="s">
        <v>109</v>
      </c>
      <c r="E8" s="97">
        <v>624.75</v>
      </c>
      <c r="F8" s="1">
        <v>40</v>
      </c>
      <c r="G8" s="1">
        <f t="shared" si="0"/>
        <v>24990</v>
      </c>
      <c r="I8" s="175"/>
    </row>
    <row r="9" spans="2:9" x14ac:dyDescent="0.25">
      <c r="B9" s="8" t="s">
        <v>110</v>
      </c>
      <c r="C9" s="214"/>
      <c r="D9" s="94" t="s">
        <v>110</v>
      </c>
      <c r="E9" s="97">
        <v>675.15</v>
      </c>
      <c r="F9" s="1">
        <v>40</v>
      </c>
      <c r="G9" s="1">
        <f t="shared" si="0"/>
        <v>27006</v>
      </c>
      <c r="I9" s="175"/>
    </row>
    <row r="10" spans="2:9" x14ac:dyDescent="0.25">
      <c r="B10" s="8" t="s">
        <v>111</v>
      </c>
      <c r="C10" s="214"/>
      <c r="D10" s="94" t="s">
        <v>111</v>
      </c>
      <c r="E10" s="97">
        <v>701.4</v>
      </c>
      <c r="F10" s="1">
        <v>40</v>
      </c>
      <c r="G10" s="1">
        <f t="shared" si="0"/>
        <v>28056</v>
      </c>
      <c r="I10" s="175"/>
    </row>
    <row r="11" spans="2:9" x14ac:dyDescent="0.25">
      <c r="B11" s="8" t="s">
        <v>112</v>
      </c>
      <c r="C11" s="214"/>
      <c r="D11" s="94" t="s">
        <v>112</v>
      </c>
      <c r="E11" s="97">
        <v>802.2</v>
      </c>
      <c r="F11" s="1">
        <v>40</v>
      </c>
      <c r="G11" s="1">
        <f t="shared" si="0"/>
        <v>32088</v>
      </c>
      <c r="I11" s="175"/>
    </row>
    <row r="12" spans="2:9" x14ac:dyDescent="0.25">
      <c r="B12" s="8" t="s">
        <v>113</v>
      </c>
      <c r="C12" s="214"/>
      <c r="D12" s="94" t="s">
        <v>113</v>
      </c>
      <c r="E12" s="97">
        <v>855.75</v>
      </c>
      <c r="F12" s="1">
        <v>40</v>
      </c>
      <c r="G12" s="1">
        <f t="shared" si="0"/>
        <v>34230</v>
      </c>
      <c r="I12" s="175"/>
    </row>
    <row r="13" spans="2:9" x14ac:dyDescent="0.25">
      <c r="B13" s="8" t="s">
        <v>114</v>
      </c>
      <c r="C13" s="214"/>
      <c r="D13" s="94" t="s">
        <v>114</v>
      </c>
      <c r="E13" s="97">
        <v>932.40000000000009</v>
      </c>
      <c r="F13" s="1">
        <v>40</v>
      </c>
      <c r="G13" s="1">
        <f t="shared" si="0"/>
        <v>37296</v>
      </c>
      <c r="I13" s="175"/>
    </row>
    <row r="14" spans="2:9" x14ac:dyDescent="0.25">
      <c r="B14" s="8" t="s">
        <v>115</v>
      </c>
      <c r="C14" s="215"/>
      <c r="D14" s="94" t="s">
        <v>115</v>
      </c>
      <c r="E14" s="97">
        <v>1011.1500000000001</v>
      </c>
      <c r="F14" s="1">
        <v>40</v>
      </c>
      <c r="G14" s="1">
        <f t="shared" si="0"/>
        <v>40446</v>
      </c>
      <c r="I14" s="175"/>
    </row>
    <row r="15" spans="2:9" ht="18.75" x14ac:dyDescent="0.3">
      <c r="B15" s="216" t="s">
        <v>158</v>
      </c>
      <c r="C15" s="217"/>
      <c r="D15" s="217"/>
      <c r="E15" s="217"/>
      <c r="F15" s="217"/>
      <c r="G15" s="218"/>
    </row>
    <row r="16" spans="2:9" x14ac:dyDescent="0.25">
      <c r="B16" s="8" t="s">
        <v>104</v>
      </c>
      <c r="C16" s="219"/>
      <c r="D16" s="94" t="s">
        <v>104</v>
      </c>
      <c r="E16" s="97">
        <v>737.1</v>
      </c>
      <c r="F16" s="1">
        <v>20</v>
      </c>
      <c r="G16" s="1">
        <f>E16*F16</f>
        <v>14742</v>
      </c>
      <c r="I16" s="175"/>
    </row>
    <row r="17" spans="2:9" x14ac:dyDescent="0.25">
      <c r="B17" s="8" t="s">
        <v>105</v>
      </c>
      <c r="C17" s="220"/>
      <c r="D17" s="94" t="s">
        <v>105</v>
      </c>
      <c r="E17" s="97">
        <v>826.35</v>
      </c>
      <c r="F17" s="1">
        <v>20</v>
      </c>
      <c r="G17" s="1">
        <f t="shared" ref="G17:G27" si="1">E17*F17</f>
        <v>16527</v>
      </c>
      <c r="I17" s="175"/>
    </row>
    <row r="18" spans="2:9" x14ac:dyDescent="0.25">
      <c r="B18" s="8" t="s">
        <v>106</v>
      </c>
      <c r="C18" s="220"/>
      <c r="D18" s="94" t="s">
        <v>106</v>
      </c>
      <c r="E18" s="97">
        <v>886.2</v>
      </c>
      <c r="F18" s="1">
        <v>20</v>
      </c>
      <c r="G18" s="1">
        <f t="shared" si="1"/>
        <v>17724</v>
      </c>
      <c r="I18" s="175"/>
    </row>
    <row r="19" spans="2:9" x14ac:dyDescent="0.25">
      <c r="B19" s="8" t="s">
        <v>107</v>
      </c>
      <c r="C19" s="220"/>
      <c r="D19" s="94" t="s">
        <v>107</v>
      </c>
      <c r="E19" s="97">
        <v>943.95</v>
      </c>
      <c r="F19" s="1">
        <v>20</v>
      </c>
      <c r="G19" s="1">
        <f t="shared" si="1"/>
        <v>18879</v>
      </c>
      <c r="I19" s="175"/>
    </row>
    <row r="20" spans="2:9" x14ac:dyDescent="0.25">
      <c r="B20" s="8" t="s">
        <v>108</v>
      </c>
      <c r="C20" s="220"/>
      <c r="D20" s="94" t="s">
        <v>108</v>
      </c>
      <c r="E20" s="97">
        <v>1021.6500000000001</v>
      </c>
      <c r="F20" s="1">
        <v>20</v>
      </c>
      <c r="G20" s="1">
        <f t="shared" si="1"/>
        <v>20433</v>
      </c>
      <c r="I20" s="175"/>
    </row>
    <row r="21" spans="2:9" x14ac:dyDescent="0.25">
      <c r="B21" s="8" t="s">
        <v>109</v>
      </c>
      <c r="C21" s="220"/>
      <c r="D21" s="94" t="s">
        <v>109</v>
      </c>
      <c r="E21" s="97">
        <v>1052.1000000000001</v>
      </c>
      <c r="F21" s="1">
        <v>20</v>
      </c>
      <c r="G21" s="1">
        <f t="shared" si="1"/>
        <v>21042.000000000004</v>
      </c>
      <c r="I21" s="175"/>
    </row>
    <row r="22" spans="2:9" x14ac:dyDescent="0.25">
      <c r="B22" s="8" t="s">
        <v>110</v>
      </c>
      <c r="C22" s="220"/>
      <c r="D22" s="94" t="s">
        <v>110</v>
      </c>
      <c r="E22" s="97">
        <v>1109.8500000000001</v>
      </c>
      <c r="F22" s="1">
        <v>20</v>
      </c>
      <c r="G22" s="1">
        <f t="shared" si="1"/>
        <v>22197.000000000004</v>
      </c>
      <c r="I22" s="175"/>
    </row>
    <row r="23" spans="2:9" x14ac:dyDescent="0.25">
      <c r="B23" s="8" t="s">
        <v>111</v>
      </c>
      <c r="C23" s="220"/>
      <c r="D23" s="94" t="s">
        <v>111</v>
      </c>
      <c r="E23" s="97">
        <v>1139.25</v>
      </c>
      <c r="F23" s="1">
        <v>20</v>
      </c>
      <c r="G23" s="1">
        <f t="shared" si="1"/>
        <v>22785</v>
      </c>
      <c r="I23" s="175"/>
    </row>
    <row r="24" spans="2:9" x14ac:dyDescent="0.25">
      <c r="B24" s="8" t="s">
        <v>112</v>
      </c>
      <c r="C24" s="220"/>
      <c r="D24" s="94" t="s">
        <v>112</v>
      </c>
      <c r="E24" s="97">
        <v>1276.8</v>
      </c>
      <c r="F24" s="1">
        <v>20</v>
      </c>
      <c r="G24" s="1">
        <f t="shared" si="1"/>
        <v>25536</v>
      </c>
      <c r="I24" s="175"/>
    </row>
    <row r="25" spans="2:9" x14ac:dyDescent="0.25">
      <c r="B25" s="8" t="s">
        <v>113</v>
      </c>
      <c r="C25" s="220"/>
      <c r="D25" s="94" t="s">
        <v>113</v>
      </c>
      <c r="E25" s="97">
        <v>1336.65</v>
      </c>
      <c r="F25" s="1">
        <v>20</v>
      </c>
      <c r="G25" s="1">
        <f t="shared" si="1"/>
        <v>26733</v>
      </c>
      <c r="I25" s="175"/>
    </row>
    <row r="26" spans="2:9" x14ac:dyDescent="0.25">
      <c r="B26" s="8" t="s">
        <v>114</v>
      </c>
      <c r="C26" s="220"/>
      <c r="D26" s="94" t="s">
        <v>114</v>
      </c>
      <c r="E26" s="97">
        <v>1424.8500000000001</v>
      </c>
      <c r="F26" s="1">
        <v>20</v>
      </c>
      <c r="G26" s="1">
        <f t="shared" si="1"/>
        <v>28497.000000000004</v>
      </c>
      <c r="I26" s="175"/>
    </row>
    <row r="27" spans="2:9" x14ac:dyDescent="0.25">
      <c r="B27" s="8" t="s">
        <v>115</v>
      </c>
      <c r="C27" s="221"/>
      <c r="D27" s="94" t="s">
        <v>115</v>
      </c>
      <c r="E27" s="97">
        <v>1512</v>
      </c>
      <c r="F27" s="1">
        <v>20</v>
      </c>
      <c r="G27" s="1">
        <f t="shared" si="1"/>
        <v>30240</v>
      </c>
      <c r="I27" s="175"/>
    </row>
    <row r="28" spans="2:9" ht="18.75" x14ac:dyDescent="0.25">
      <c r="B28" s="206" t="s">
        <v>70</v>
      </c>
      <c r="C28" s="207"/>
      <c r="D28" s="30"/>
      <c r="E28" s="30" t="s">
        <v>44</v>
      </c>
      <c r="F28" s="30" t="s">
        <v>45</v>
      </c>
      <c r="G28" s="30" t="s">
        <v>41</v>
      </c>
      <c r="I28" s="175"/>
    </row>
    <row r="29" spans="2:9" ht="45" customHeight="1" x14ac:dyDescent="0.25">
      <c r="B29" s="230"/>
      <c r="C29" s="233" t="s">
        <v>190</v>
      </c>
      <c r="D29" s="26" t="s">
        <v>191</v>
      </c>
      <c r="E29" s="10">
        <v>300</v>
      </c>
      <c r="F29" s="10"/>
      <c r="G29" s="10">
        <f>E29*F29</f>
        <v>0</v>
      </c>
      <c r="I29" s="175"/>
    </row>
    <row r="30" spans="2:9" ht="51" customHeight="1" x14ac:dyDescent="0.25">
      <c r="B30" s="231"/>
      <c r="C30" s="234"/>
      <c r="D30" s="26" t="s">
        <v>192</v>
      </c>
      <c r="E30" s="10">
        <v>438</v>
      </c>
      <c r="F30" s="10">
        <v>10</v>
      </c>
      <c r="G30" s="10">
        <f t="shared" ref="G30:G33" si="2">E30*F30</f>
        <v>4380</v>
      </c>
      <c r="I30" s="175"/>
    </row>
    <row r="31" spans="2:9" ht="53.25" customHeight="1" x14ac:dyDescent="0.25">
      <c r="B31" s="231"/>
      <c r="C31" s="234"/>
      <c r="D31" s="26" t="s">
        <v>193</v>
      </c>
      <c r="E31" s="10">
        <v>455</v>
      </c>
      <c r="F31" s="10"/>
      <c r="G31" s="10">
        <f t="shared" si="2"/>
        <v>0</v>
      </c>
      <c r="I31" s="175"/>
    </row>
    <row r="32" spans="2:9" ht="62.25" customHeight="1" x14ac:dyDescent="0.25">
      <c r="B32" s="231"/>
      <c r="C32" s="234"/>
      <c r="D32" s="26" t="s">
        <v>194</v>
      </c>
      <c r="E32" s="10">
        <v>554</v>
      </c>
      <c r="F32" s="10">
        <v>3</v>
      </c>
      <c r="G32" s="10">
        <f t="shared" si="2"/>
        <v>1662</v>
      </c>
      <c r="I32" s="175"/>
    </row>
    <row r="33" spans="1:9" ht="72" customHeight="1" x14ac:dyDescent="0.25">
      <c r="B33" s="232"/>
      <c r="C33" s="235"/>
      <c r="D33" s="180" t="s">
        <v>195</v>
      </c>
      <c r="E33" s="98">
        <v>345</v>
      </c>
      <c r="F33" s="1"/>
      <c r="G33" s="10">
        <f t="shared" si="2"/>
        <v>0</v>
      </c>
      <c r="H33" s="25"/>
      <c r="I33" s="175"/>
    </row>
    <row r="34" spans="1:9" ht="18.75" x14ac:dyDescent="0.25">
      <c r="B34" s="206" t="s">
        <v>71</v>
      </c>
      <c r="C34" s="207"/>
      <c r="D34" s="16"/>
      <c r="E34" s="30" t="s">
        <v>44</v>
      </c>
      <c r="F34" s="30" t="s">
        <v>45</v>
      </c>
      <c r="G34" s="30" t="s">
        <v>41</v>
      </c>
      <c r="I34" s="175"/>
    </row>
    <row r="35" spans="1:9" ht="84" customHeight="1" x14ac:dyDescent="0.25">
      <c r="B35" s="240"/>
      <c r="C35" s="238" t="s">
        <v>198</v>
      </c>
      <c r="D35" s="54" t="s">
        <v>196</v>
      </c>
      <c r="E35" s="53">
        <v>576</v>
      </c>
      <c r="F35" s="53"/>
      <c r="G35" s="10">
        <f>E35*F35</f>
        <v>0</v>
      </c>
      <c r="I35" s="175"/>
    </row>
    <row r="36" spans="1:9" ht="75" customHeight="1" x14ac:dyDescent="0.25">
      <c r="B36" s="240"/>
      <c r="C36" s="239"/>
      <c r="D36" s="35" t="s">
        <v>197</v>
      </c>
      <c r="E36" s="177">
        <v>526</v>
      </c>
      <c r="F36" s="35">
        <v>2</v>
      </c>
      <c r="G36" s="1">
        <f>E36*F36</f>
        <v>1052</v>
      </c>
      <c r="I36" s="175"/>
    </row>
    <row r="37" spans="1:9" ht="25.5" customHeight="1" x14ac:dyDescent="0.25">
      <c r="B37" s="167"/>
      <c r="C37" s="168" t="s">
        <v>180</v>
      </c>
      <c r="D37" s="169"/>
      <c r="E37" s="169"/>
      <c r="F37" s="169"/>
      <c r="G37" s="170"/>
      <c r="I37" s="175"/>
    </row>
    <row r="38" spans="1:9" ht="136.5" customHeight="1" x14ac:dyDescent="0.25">
      <c r="B38" s="222"/>
      <c r="C38" s="236" t="s">
        <v>179</v>
      </c>
      <c r="D38" s="1" t="s">
        <v>106</v>
      </c>
      <c r="E38" s="98">
        <v>583.80000000000007</v>
      </c>
      <c r="F38" s="1">
        <v>10</v>
      </c>
      <c r="G38" s="1">
        <f>E38*F38</f>
        <v>5838.0000000000009</v>
      </c>
      <c r="I38" s="175"/>
    </row>
    <row r="39" spans="1:9" ht="127.5" customHeight="1" x14ac:dyDescent="0.25">
      <c r="B39" s="223"/>
      <c r="C39" s="237"/>
      <c r="D39" s="1" t="s">
        <v>107</v>
      </c>
      <c r="E39" s="98">
        <v>627.9</v>
      </c>
      <c r="F39" s="1">
        <v>10</v>
      </c>
      <c r="G39" s="1">
        <f>E39*F39</f>
        <v>6279</v>
      </c>
      <c r="I39" s="175"/>
    </row>
    <row r="40" spans="1:9" ht="18" customHeight="1" x14ac:dyDescent="0.25">
      <c r="A40" s="102"/>
      <c r="B40" s="224" t="s">
        <v>181</v>
      </c>
      <c r="C40" s="225"/>
      <c r="D40" s="226"/>
      <c r="E40" s="226"/>
      <c r="F40" s="226"/>
      <c r="G40" s="227"/>
      <c r="I40" s="175"/>
    </row>
    <row r="41" spans="1:9" ht="20.100000000000001" customHeight="1" x14ac:dyDescent="0.25">
      <c r="B41" s="172"/>
      <c r="C41" s="228" t="s">
        <v>182</v>
      </c>
      <c r="D41" s="1"/>
      <c r="E41" s="1"/>
      <c r="F41" s="1"/>
      <c r="G41" s="98">
        <f>E41*F41</f>
        <v>0</v>
      </c>
      <c r="I41" s="175"/>
    </row>
    <row r="42" spans="1:9" ht="20.100000000000001" customHeight="1" x14ac:dyDescent="0.25">
      <c r="B42" s="173"/>
      <c r="C42" s="228"/>
      <c r="D42" s="1"/>
      <c r="E42" s="1"/>
      <c r="F42" s="1"/>
      <c r="G42" s="98">
        <f t="shared" ref="G42:G46" si="3">E42*F42</f>
        <v>0</v>
      </c>
      <c r="I42" s="175"/>
    </row>
    <row r="43" spans="1:9" ht="20.100000000000001" customHeight="1" x14ac:dyDescent="0.25">
      <c r="B43" s="173"/>
      <c r="C43" s="228"/>
      <c r="D43" s="1" t="s">
        <v>109</v>
      </c>
      <c r="E43" s="98">
        <v>1277.8500000000001</v>
      </c>
      <c r="F43" s="1">
        <v>10</v>
      </c>
      <c r="G43" s="98">
        <f t="shared" si="3"/>
        <v>12778.500000000002</v>
      </c>
      <c r="I43" s="175"/>
    </row>
    <row r="44" spans="1:9" ht="20.100000000000001" customHeight="1" x14ac:dyDescent="0.25">
      <c r="B44" s="173"/>
      <c r="C44" s="228"/>
      <c r="D44" s="1"/>
      <c r="E44" s="1"/>
      <c r="F44" s="1"/>
      <c r="G44" s="98">
        <f t="shared" si="3"/>
        <v>0</v>
      </c>
      <c r="I44" s="175"/>
    </row>
    <row r="45" spans="1:9" ht="20.100000000000001" customHeight="1" x14ac:dyDescent="0.25">
      <c r="B45" s="173"/>
      <c r="C45" s="228"/>
      <c r="D45" s="1"/>
      <c r="E45" s="1"/>
      <c r="F45" s="1"/>
      <c r="G45" s="98">
        <f t="shared" si="3"/>
        <v>0</v>
      </c>
      <c r="I45" s="175"/>
    </row>
    <row r="46" spans="1:9" ht="20.100000000000001" customHeight="1" x14ac:dyDescent="0.25">
      <c r="B46" s="171"/>
      <c r="C46" s="229"/>
      <c r="D46" s="1"/>
      <c r="E46" s="1"/>
      <c r="F46" s="1"/>
      <c r="G46" s="98">
        <f t="shared" si="3"/>
        <v>0</v>
      </c>
      <c r="I46" s="175"/>
    </row>
    <row r="47" spans="1:9" x14ac:dyDescent="0.25">
      <c r="B47" s="211" t="s">
        <v>171</v>
      </c>
      <c r="C47" s="212"/>
      <c r="D47" s="156"/>
      <c r="E47" s="156"/>
      <c r="F47" s="156"/>
      <c r="G47" s="181">
        <f>G3+G4+G5+G6+G7+G8+G9+G10+G11+G12+G13+G14+G16+G17+G18+G19+G20+G21+G22+G23+G24+G25+G26+G27+G33+G36+G38+G39+G41+G42+G43+G44+G45+G46+G32+G29+G30+G31+G35</f>
        <v>619296.5</v>
      </c>
      <c r="I47" s="175"/>
    </row>
  </sheetData>
  <mergeCells count="15">
    <mergeCell ref="B34:C34"/>
    <mergeCell ref="B2:G2"/>
    <mergeCell ref="B47:C47"/>
    <mergeCell ref="C3:C14"/>
    <mergeCell ref="B15:G15"/>
    <mergeCell ref="C16:C27"/>
    <mergeCell ref="B28:C28"/>
    <mergeCell ref="B38:B39"/>
    <mergeCell ref="B40:G40"/>
    <mergeCell ref="C41:C46"/>
    <mergeCell ref="B29:B33"/>
    <mergeCell ref="C29:C33"/>
    <mergeCell ref="C38:C39"/>
    <mergeCell ref="C35:C36"/>
    <mergeCell ref="B35:B36"/>
  </mergeCell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H10"/>
  <sheetViews>
    <sheetView workbookViewId="0">
      <selection activeCell="E10" sqref="E10"/>
    </sheetView>
  </sheetViews>
  <sheetFormatPr defaultRowHeight="15" x14ac:dyDescent="0.25"/>
  <cols>
    <col min="2" max="2" width="50.140625" customWidth="1"/>
    <col min="3" max="3" width="39.140625" customWidth="1"/>
    <col min="4" max="4" width="19.140625" customWidth="1"/>
    <col min="5" max="5" width="16" customWidth="1"/>
    <col min="6" max="6" width="15.28515625" customWidth="1"/>
  </cols>
  <sheetData>
    <row r="2" spans="2:8" ht="18.75" x14ac:dyDescent="0.25">
      <c r="B2" s="241" t="s">
        <v>57</v>
      </c>
      <c r="C2" s="242"/>
      <c r="D2" s="242"/>
      <c r="E2" s="242"/>
      <c r="F2" s="243"/>
    </row>
    <row r="3" spans="2:8" ht="338.25" customHeight="1" x14ac:dyDescent="0.25">
      <c r="B3" s="13"/>
      <c r="C3" s="8" t="s">
        <v>69</v>
      </c>
      <c r="D3" s="1"/>
      <c r="E3" s="2"/>
      <c r="F3" s="1"/>
    </row>
    <row r="4" spans="2:8" x14ac:dyDescent="0.25">
      <c r="B4" s="44" t="s">
        <v>58</v>
      </c>
      <c r="C4" s="18" t="s">
        <v>59</v>
      </c>
      <c r="D4" s="74" t="s">
        <v>44</v>
      </c>
      <c r="E4" s="74" t="s">
        <v>45</v>
      </c>
      <c r="F4" s="74" t="s">
        <v>41</v>
      </c>
    </row>
    <row r="5" spans="2:8" x14ac:dyDescent="0.25">
      <c r="B5" s="10" t="s">
        <v>57</v>
      </c>
      <c r="C5" s="8">
        <v>125</v>
      </c>
      <c r="D5" s="97">
        <v>1023.75</v>
      </c>
      <c r="E5" s="13">
        <v>6</v>
      </c>
      <c r="F5" s="9">
        <f>D5*E5</f>
        <v>6142.5</v>
      </c>
      <c r="H5" s="175"/>
    </row>
    <row r="6" spans="2:8" x14ac:dyDescent="0.25">
      <c r="B6" s="10" t="s">
        <v>57</v>
      </c>
      <c r="C6" s="8">
        <v>130</v>
      </c>
      <c r="D6" s="97">
        <v>1025.8500000000001</v>
      </c>
      <c r="E6" s="13">
        <v>6</v>
      </c>
      <c r="F6" s="9">
        <f>D6*E6</f>
        <v>6155.1</v>
      </c>
      <c r="H6" s="175"/>
    </row>
    <row r="7" spans="2:8" x14ac:dyDescent="0.25">
      <c r="B7" s="10" t="s">
        <v>57</v>
      </c>
      <c r="C7" s="8">
        <v>135</v>
      </c>
      <c r="D7" s="97">
        <v>1036.3500000000001</v>
      </c>
      <c r="E7" s="13">
        <v>6</v>
      </c>
      <c r="F7" s="9">
        <f>D7*E7</f>
        <v>6218.1</v>
      </c>
      <c r="H7" s="175"/>
    </row>
    <row r="8" spans="2:8" x14ac:dyDescent="0.25">
      <c r="B8" s="10" t="s">
        <v>57</v>
      </c>
      <c r="C8" s="8">
        <v>140</v>
      </c>
      <c r="D8" s="97">
        <v>1046.8500000000001</v>
      </c>
      <c r="E8" s="13">
        <v>6</v>
      </c>
      <c r="F8" s="9">
        <f>D8*E8</f>
        <v>6281.1</v>
      </c>
      <c r="H8" s="175"/>
    </row>
    <row r="9" spans="2:8" x14ac:dyDescent="0.25">
      <c r="B9" s="10" t="s">
        <v>57</v>
      </c>
      <c r="C9" s="8">
        <v>150</v>
      </c>
      <c r="D9" s="97">
        <v>1127.7</v>
      </c>
      <c r="E9" s="13">
        <v>6</v>
      </c>
      <c r="F9" s="9">
        <f>D9*E9</f>
        <v>6766.2000000000007</v>
      </c>
      <c r="H9" s="175"/>
    </row>
    <row r="10" spans="2:8" x14ac:dyDescent="0.25">
      <c r="B10" s="199" t="s">
        <v>172</v>
      </c>
      <c r="C10" s="200"/>
      <c r="D10" s="149"/>
      <c r="E10" s="149"/>
      <c r="F10" s="153">
        <f>F5+F6+F7+F8+F9</f>
        <v>31563.000000000004</v>
      </c>
    </row>
  </sheetData>
  <mergeCells count="2">
    <mergeCell ref="B10:C10"/>
    <mergeCell ref="B2:F2"/>
  </mergeCells>
  <pageMargins left="0.7" right="0.7" top="0.75" bottom="0.75" header="0.3" footer="0.3"/>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17676-76E1-428A-8911-7808267DDB50}">
  <dimension ref="B2:F13"/>
  <sheetViews>
    <sheetView topLeftCell="A4" workbookViewId="0">
      <selection activeCell="B7" sqref="B7:F7"/>
    </sheetView>
  </sheetViews>
  <sheetFormatPr defaultRowHeight="15" x14ac:dyDescent="0.25"/>
  <cols>
    <col min="2" max="2" width="56.7109375" customWidth="1"/>
    <col min="3" max="3" width="31.5703125" customWidth="1"/>
    <col min="4" max="4" width="21.85546875" customWidth="1"/>
    <col min="5" max="5" width="15.5703125" customWidth="1"/>
    <col min="6" max="6" width="20.7109375" customWidth="1"/>
  </cols>
  <sheetData>
    <row r="2" spans="2:6" ht="18.75" x14ac:dyDescent="0.25">
      <c r="B2" s="244" t="s">
        <v>60</v>
      </c>
      <c r="C2" s="245"/>
      <c r="D2" s="245"/>
      <c r="E2" s="245"/>
      <c r="F2" s="246"/>
    </row>
    <row r="3" spans="2:6" ht="265.5" customHeight="1" x14ac:dyDescent="0.25">
      <c r="B3" s="20"/>
      <c r="C3" s="8" t="s">
        <v>91</v>
      </c>
      <c r="D3" s="1"/>
      <c r="E3" s="2"/>
      <c r="F3" s="1"/>
    </row>
    <row r="4" spans="2:6" x14ac:dyDescent="0.25">
      <c r="B4" s="44" t="s">
        <v>61</v>
      </c>
      <c r="C4" s="18" t="s">
        <v>59</v>
      </c>
      <c r="D4" s="44" t="s">
        <v>44</v>
      </c>
      <c r="E4" s="44" t="s">
        <v>45</v>
      </c>
      <c r="F4" s="44" t="s">
        <v>41</v>
      </c>
    </row>
    <row r="5" spans="2:6" x14ac:dyDescent="0.25">
      <c r="B5" s="10" t="s">
        <v>60</v>
      </c>
      <c r="C5" s="8" t="s">
        <v>62</v>
      </c>
      <c r="D5" s="9">
        <v>1649</v>
      </c>
      <c r="E5" s="13">
        <v>6</v>
      </c>
      <c r="F5" s="9">
        <f>D5*E5</f>
        <v>9894</v>
      </c>
    </row>
    <row r="6" spans="2:6" x14ac:dyDescent="0.25">
      <c r="B6" s="10" t="s">
        <v>60</v>
      </c>
      <c r="C6" s="8" t="s">
        <v>63</v>
      </c>
      <c r="D6" s="9">
        <v>1791</v>
      </c>
      <c r="E6" s="13">
        <v>6</v>
      </c>
      <c r="F6" s="9">
        <f>D6*E6</f>
        <v>10746</v>
      </c>
    </row>
    <row r="7" spans="2:6" ht="18.75" customHeight="1" x14ac:dyDescent="0.25">
      <c r="B7" s="247" t="s">
        <v>72</v>
      </c>
      <c r="C7" s="247"/>
      <c r="D7" s="247"/>
      <c r="E7" s="247"/>
      <c r="F7" s="248"/>
    </row>
    <row r="8" spans="2:6" ht="180" x14ac:dyDescent="0.25">
      <c r="B8" s="24"/>
      <c r="C8" s="26" t="s">
        <v>76</v>
      </c>
      <c r="D8" s="22"/>
      <c r="E8" s="23"/>
      <c r="F8" s="23"/>
    </row>
    <row r="9" spans="2:6" x14ac:dyDescent="0.25">
      <c r="B9" s="44"/>
      <c r="C9" s="75" t="s">
        <v>73</v>
      </c>
      <c r="D9" s="76" t="s">
        <v>44</v>
      </c>
      <c r="E9" s="44" t="s">
        <v>45</v>
      </c>
      <c r="F9" s="44" t="s">
        <v>41</v>
      </c>
    </row>
    <row r="10" spans="2:6" x14ac:dyDescent="0.25">
      <c r="B10" s="10" t="s">
        <v>72</v>
      </c>
      <c r="C10" s="8" t="s">
        <v>88</v>
      </c>
      <c r="D10" s="9">
        <v>926</v>
      </c>
      <c r="E10" s="13">
        <v>5</v>
      </c>
      <c r="F10" s="9">
        <f>D10*E10</f>
        <v>4630</v>
      </c>
    </row>
    <row r="11" spans="2:6" x14ac:dyDescent="0.25">
      <c r="B11" s="10" t="s">
        <v>72</v>
      </c>
      <c r="C11" s="8" t="s">
        <v>74</v>
      </c>
      <c r="D11" s="9">
        <v>1016</v>
      </c>
      <c r="E11" s="13">
        <v>5</v>
      </c>
      <c r="F11" s="9">
        <f>D11*E11</f>
        <v>5080</v>
      </c>
    </row>
    <row r="12" spans="2:6" x14ac:dyDescent="0.25">
      <c r="B12" s="10" t="s">
        <v>72</v>
      </c>
      <c r="C12" s="8" t="s">
        <v>75</v>
      </c>
      <c r="D12" s="9">
        <v>1105</v>
      </c>
      <c r="E12" s="13">
        <v>5</v>
      </c>
      <c r="F12" s="9">
        <f>D12*E12</f>
        <v>5525</v>
      </c>
    </row>
    <row r="13" spans="2:6" x14ac:dyDescent="0.25">
      <c r="B13" s="199" t="s">
        <v>171</v>
      </c>
      <c r="C13" s="200"/>
      <c r="D13" s="149"/>
      <c r="E13" s="149"/>
      <c r="F13" s="153">
        <f>F5+F6+F10+F11+F12</f>
        <v>35875</v>
      </c>
    </row>
  </sheetData>
  <mergeCells count="3">
    <mergeCell ref="B13:C13"/>
    <mergeCell ref="B2:F2"/>
    <mergeCell ref="B7:F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3181C-1DD6-40C3-BA0B-5A1B1B5AF073}">
  <dimension ref="B2:I26"/>
  <sheetViews>
    <sheetView topLeftCell="B1" workbookViewId="0">
      <selection activeCell="B5" sqref="B5:G26"/>
    </sheetView>
  </sheetViews>
  <sheetFormatPr defaultRowHeight="15" x14ac:dyDescent="0.25"/>
  <cols>
    <col min="2" max="2" width="11.42578125" customWidth="1"/>
    <col min="3" max="3" width="141.140625" customWidth="1"/>
    <col min="4" max="4" width="26.5703125" customWidth="1"/>
    <col min="5" max="5" width="14.7109375" customWidth="1"/>
    <col min="6" max="6" width="20.5703125" customWidth="1"/>
    <col min="7" max="7" width="27.140625" customWidth="1"/>
  </cols>
  <sheetData>
    <row r="2" spans="2:9" ht="18.75" x14ac:dyDescent="0.3">
      <c r="B2" s="249" t="s">
        <v>161</v>
      </c>
      <c r="C2" s="249"/>
      <c r="D2" s="249"/>
      <c r="E2" s="249"/>
      <c r="F2" s="249"/>
      <c r="G2" s="249"/>
    </row>
    <row r="3" spans="2:9" x14ac:dyDescent="0.25">
      <c r="B3" s="250" t="s">
        <v>162</v>
      </c>
      <c r="C3" s="250"/>
      <c r="D3" s="250"/>
      <c r="E3" s="250"/>
      <c r="F3" s="250"/>
      <c r="G3" s="251"/>
    </row>
    <row r="4" spans="2:9" ht="18.75" x14ac:dyDescent="0.25">
      <c r="B4" s="18"/>
      <c r="C4" s="19"/>
      <c r="D4" s="18"/>
      <c r="E4" s="44" t="s">
        <v>44</v>
      </c>
      <c r="F4" s="44" t="s">
        <v>86</v>
      </c>
      <c r="G4" s="44" t="s">
        <v>85</v>
      </c>
    </row>
    <row r="5" spans="2:9" x14ac:dyDescent="0.25">
      <c r="B5" s="8" t="s">
        <v>163</v>
      </c>
      <c r="C5" s="3"/>
      <c r="D5" s="96" t="s">
        <v>167</v>
      </c>
      <c r="E5" s="97">
        <v>110.25</v>
      </c>
      <c r="F5" s="1">
        <v>1</v>
      </c>
      <c r="G5" s="98">
        <f>E5*F5</f>
        <v>110.25</v>
      </c>
      <c r="H5" s="175"/>
      <c r="I5" s="175"/>
    </row>
    <row r="6" spans="2:9" x14ac:dyDescent="0.25">
      <c r="B6" s="8" t="s">
        <v>163</v>
      </c>
      <c r="C6" s="3"/>
      <c r="D6" s="96" t="s">
        <v>168</v>
      </c>
      <c r="E6" s="97">
        <v>211.05</v>
      </c>
      <c r="F6" s="1">
        <v>1</v>
      </c>
      <c r="G6" s="98">
        <f t="shared" ref="G6:G23" si="0">E6*F6</f>
        <v>211.05</v>
      </c>
      <c r="H6" s="175"/>
      <c r="I6" s="175"/>
    </row>
    <row r="7" spans="2:9" x14ac:dyDescent="0.25">
      <c r="B7" s="8" t="s">
        <v>163</v>
      </c>
      <c r="C7" s="3"/>
      <c r="D7" s="96" t="s">
        <v>169</v>
      </c>
      <c r="E7" s="97">
        <v>313.74</v>
      </c>
      <c r="F7" s="1">
        <v>1</v>
      </c>
      <c r="G7" s="98">
        <f t="shared" si="0"/>
        <v>313.74</v>
      </c>
      <c r="H7" s="175"/>
      <c r="I7" s="175"/>
    </row>
    <row r="8" spans="2:9" x14ac:dyDescent="0.25">
      <c r="B8" s="8" t="s">
        <v>163</v>
      </c>
      <c r="C8" s="3"/>
      <c r="D8" s="96" t="s">
        <v>170</v>
      </c>
      <c r="E8" s="97">
        <v>513.97499999999991</v>
      </c>
      <c r="F8" s="1">
        <v>1</v>
      </c>
      <c r="G8" s="98">
        <f t="shared" si="0"/>
        <v>513.97499999999991</v>
      </c>
      <c r="H8" s="175"/>
      <c r="I8" s="175"/>
    </row>
    <row r="9" spans="2:9" x14ac:dyDescent="0.25">
      <c r="B9" s="8"/>
      <c r="C9" s="99"/>
      <c r="D9" s="96"/>
      <c r="E9" s="97"/>
      <c r="F9" s="1"/>
      <c r="G9" s="98"/>
      <c r="H9" s="175"/>
      <c r="I9" s="175"/>
    </row>
    <row r="10" spans="2:9" x14ac:dyDescent="0.25">
      <c r="B10" s="8" t="s">
        <v>164</v>
      </c>
      <c r="C10" s="3"/>
      <c r="D10" s="96" t="s">
        <v>167</v>
      </c>
      <c r="E10" s="97">
        <v>173.25</v>
      </c>
      <c r="F10" s="1">
        <v>1</v>
      </c>
      <c r="G10" s="98">
        <f t="shared" si="0"/>
        <v>173.25</v>
      </c>
      <c r="H10" s="175"/>
      <c r="I10" s="175"/>
    </row>
    <row r="11" spans="2:9" x14ac:dyDescent="0.25">
      <c r="B11" s="8" t="s">
        <v>164</v>
      </c>
      <c r="C11" s="3"/>
      <c r="D11" s="96" t="s">
        <v>168</v>
      </c>
      <c r="E11" s="97">
        <v>332.21999999999997</v>
      </c>
      <c r="F11" s="1">
        <v>1</v>
      </c>
      <c r="G11" s="98">
        <f t="shared" si="0"/>
        <v>332.21999999999997</v>
      </c>
      <c r="H11" s="175"/>
      <c r="I11" s="175"/>
    </row>
    <row r="12" spans="2:9" x14ac:dyDescent="0.25">
      <c r="B12" s="8" t="s">
        <v>164</v>
      </c>
      <c r="D12" s="96" t="s">
        <v>169</v>
      </c>
      <c r="E12" s="97">
        <v>494.23500000000001</v>
      </c>
      <c r="F12" s="1">
        <v>1</v>
      </c>
      <c r="G12" s="98">
        <f t="shared" si="0"/>
        <v>494.23500000000001</v>
      </c>
      <c r="H12" s="175"/>
      <c r="I12" s="175"/>
    </row>
    <row r="13" spans="2:9" x14ac:dyDescent="0.25">
      <c r="B13" s="8" t="s">
        <v>164</v>
      </c>
      <c r="C13" s="3"/>
      <c r="D13" s="96" t="s">
        <v>170</v>
      </c>
      <c r="E13" s="97">
        <v>809.02500000000009</v>
      </c>
      <c r="F13" s="1">
        <v>1</v>
      </c>
      <c r="G13" s="98">
        <f t="shared" si="0"/>
        <v>809.02500000000009</v>
      </c>
      <c r="H13" s="175"/>
      <c r="I13" s="175"/>
    </row>
    <row r="14" spans="2:9" x14ac:dyDescent="0.25">
      <c r="B14" s="8"/>
      <c r="C14" s="3"/>
      <c r="D14" s="96"/>
      <c r="E14" s="97"/>
      <c r="F14" s="1"/>
      <c r="G14" s="98"/>
      <c r="H14" s="175"/>
      <c r="I14" s="175"/>
    </row>
    <row r="15" spans="2:9" x14ac:dyDescent="0.25">
      <c r="B15" s="8" t="s">
        <v>165</v>
      </c>
      <c r="C15" s="3"/>
      <c r="D15" s="96" t="s">
        <v>167</v>
      </c>
      <c r="E15" s="97">
        <v>210</v>
      </c>
      <c r="F15" s="1">
        <v>1</v>
      </c>
      <c r="G15" s="98">
        <f t="shared" si="0"/>
        <v>210</v>
      </c>
      <c r="H15" s="175"/>
      <c r="I15" s="175"/>
    </row>
    <row r="16" spans="2:9" x14ac:dyDescent="0.25">
      <c r="B16" s="8" t="s">
        <v>165</v>
      </c>
      <c r="C16" s="3"/>
      <c r="D16" s="96" t="s">
        <v>168</v>
      </c>
      <c r="E16" s="97">
        <v>403.62</v>
      </c>
      <c r="F16" s="1">
        <v>1</v>
      </c>
      <c r="G16" s="98">
        <f t="shared" si="0"/>
        <v>403.62</v>
      </c>
      <c r="H16" s="175"/>
      <c r="I16" s="175"/>
    </row>
    <row r="17" spans="2:9" x14ac:dyDescent="0.25">
      <c r="B17" s="8" t="s">
        <v>165</v>
      </c>
      <c r="C17" s="3"/>
      <c r="D17" s="96" t="s">
        <v>169</v>
      </c>
      <c r="E17" s="97">
        <v>600.07500000000005</v>
      </c>
      <c r="F17" s="1">
        <v>1</v>
      </c>
      <c r="G17" s="98">
        <f t="shared" si="0"/>
        <v>600.07500000000005</v>
      </c>
      <c r="H17" s="175"/>
      <c r="I17" s="175"/>
    </row>
    <row r="18" spans="2:9" x14ac:dyDescent="0.25">
      <c r="B18" s="8" t="s">
        <v>165</v>
      </c>
      <c r="C18" s="3"/>
      <c r="D18" s="96" t="s">
        <v>170</v>
      </c>
      <c r="E18" s="97">
        <v>982.80000000000007</v>
      </c>
      <c r="F18" s="1">
        <v>1</v>
      </c>
      <c r="G18" s="98">
        <f t="shared" si="0"/>
        <v>982.80000000000007</v>
      </c>
      <c r="H18" s="175"/>
      <c r="I18" s="175"/>
    </row>
    <row r="19" spans="2:9" x14ac:dyDescent="0.25">
      <c r="B19" s="8"/>
      <c r="C19" s="3"/>
      <c r="D19" s="96"/>
      <c r="E19" s="97"/>
      <c r="F19" s="1"/>
      <c r="G19" s="98"/>
      <c r="H19" s="175"/>
      <c r="I19" s="175"/>
    </row>
    <row r="20" spans="2:9" x14ac:dyDescent="0.25">
      <c r="B20" s="8" t="s">
        <v>166</v>
      </c>
      <c r="C20" s="3"/>
      <c r="D20" s="96" t="s">
        <v>167</v>
      </c>
      <c r="E20" s="97">
        <v>331.8</v>
      </c>
      <c r="F20" s="1">
        <v>1</v>
      </c>
      <c r="G20" s="98">
        <f t="shared" si="0"/>
        <v>331.8</v>
      </c>
      <c r="H20" s="175"/>
      <c r="I20" s="175"/>
    </row>
    <row r="21" spans="2:9" x14ac:dyDescent="0.25">
      <c r="B21" s="8" t="s">
        <v>166</v>
      </c>
      <c r="C21" s="3"/>
      <c r="D21" s="96" t="s">
        <v>168</v>
      </c>
      <c r="E21" s="97">
        <v>635.88</v>
      </c>
      <c r="F21" s="1">
        <v>1</v>
      </c>
      <c r="G21" s="98">
        <f t="shared" si="0"/>
        <v>635.88</v>
      </c>
      <c r="H21" s="175"/>
      <c r="I21" s="175"/>
    </row>
    <row r="22" spans="2:9" x14ac:dyDescent="0.25">
      <c r="B22" s="8" t="s">
        <v>166</v>
      </c>
      <c r="C22" s="3"/>
      <c r="D22" s="96" t="s">
        <v>169</v>
      </c>
      <c r="E22" s="97">
        <v>945.63000000000011</v>
      </c>
      <c r="F22" s="1">
        <v>1</v>
      </c>
      <c r="G22" s="98">
        <f t="shared" si="0"/>
        <v>945.63000000000011</v>
      </c>
      <c r="H22" s="175"/>
      <c r="I22" s="175"/>
    </row>
    <row r="23" spans="2:9" x14ac:dyDescent="0.25">
      <c r="B23" s="8" t="s">
        <v>166</v>
      </c>
      <c r="C23" s="3"/>
      <c r="D23" s="96" t="s">
        <v>170</v>
      </c>
      <c r="E23" s="97">
        <v>1548.2250000000001</v>
      </c>
      <c r="F23" s="1">
        <v>1</v>
      </c>
      <c r="G23" s="98">
        <f t="shared" si="0"/>
        <v>1548.2250000000001</v>
      </c>
      <c r="H23" s="175"/>
      <c r="I23" s="175"/>
    </row>
    <row r="24" spans="2:9" x14ac:dyDescent="0.25">
      <c r="B24" s="8"/>
      <c r="C24" s="3"/>
      <c r="D24" s="96"/>
      <c r="E24" s="9"/>
      <c r="F24" s="1"/>
      <c r="G24" s="1"/>
    </row>
    <row r="25" spans="2:9" ht="33.75" customHeight="1" x14ac:dyDescent="0.25">
      <c r="B25" s="31"/>
      <c r="C25" s="3"/>
      <c r="D25" s="162"/>
      <c r="E25" s="33"/>
      <c r="F25" s="35"/>
      <c r="G25" s="35"/>
    </row>
    <row r="26" spans="2:9" x14ac:dyDescent="0.25">
      <c r="B26" s="154"/>
      <c r="C26" s="152" t="s">
        <v>171</v>
      </c>
      <c r="D26" s="149"/>
      <c r="E26" s="149"/>
      <c r="F26" s="149"/>
      <c r="G26" s="163">
        <f>G5+G6+G7+G8+G10+G11+G12+G13+G15+G16+G17+G18+G20+G21+G22+G23</f>
        <v>8615.7749999999996</v>
      </c>
    </row>
  </sheetData>
  <mergeCells count="2">
    <mergeCell ref="B2:G2"/>
    <mergeCell ref="B3:G3"/>
  </mergeCells>
  <pageMargins left="0.70866141732283472" right="0.70866141732283472" top="0.74803149606299213" bottom="0.74803149606299213" header="0.31496062992125984" footer="0.31496062992125984"/>
  <pageSetup paperSize="9" scale="50" orientation="landscape"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999E5-9963-42AA-BD74-61274F3CB6EA}">
  <dimension ref="B2:F6"/>
  <sheetViews>
    <sheetView topLeftCell="A4" workbookViewId="0">
      <selection activeCell="E6" sqref="E6"/>
    </sheetView>
  </sheetViews>
  <sheetFormatPr defaultRowHeight="15" x14ac:dyDescent="0.25"/>
  <cols>
    <col min="2" max="2" width="55.28515625" customWidth="1"/>
    <col min="3" max="3" width="48.42578125" customWidth="1"/>
    <col min="4" max="4" width="15.140625" customWidth="1"/>
    <col min="5" max="5" width="14.7109375" customWidth="1"/>
    <col min="6" max="6" width="18.28515625" customWidth="1"/>
  </cols>
  <sheetData>
    <row r="2" spans="2:6" ht="18.75" x14ac:dyDescent="0.25">
      <c r="B2" s="254" t="s">
        <v>64</v>
      </c>
      <c r="C2" s="255"/>
      <c r="D2" s="255"/>
      <c r="E2" s="255"/>
      <c r="F2" s="256"/>
    </row>
    <row r="3" spans="2:6" ht="344.25" x14ac:dyDescent="0.25">
      <c r="B3" s="20"/>
      <c r="C3" s="41" t="s">
        <v>89</v>
      </c>
      <c r="D3" s="9">
        <v>4990</v>
      </c>
      <c r="E3" s="2"/>
      <c r="F3" s="1">
        <f>D3*E3</f>
        <v>0</v>
      </c>
    </row>
    <row r="4" spans="2:6" ht="150" x14ac:dyDescent="0.25">
      <c r="B4" s="20"/>
      <c r="C4" s="8" t="s">
        <v>92</v>
      </c>
      <c r="D4" s="84">
        <v>1400</v>
      </c>
      <c r="E4" s="1">
        <v>1</v>
      </c>
      <c r="F4" s="1">
        <f>D4*E4</f>
        <v>1400</v>
      </c>
    </row>
    <row r="5" spans="2:6" ht="260.25" customHeight="1" x14ac:dyDescent="0.25">
      <c r="B5" s="20"/>
      <c r="C5" s="8" t="s">
        <v>99</v>
      </c>
      <c r="D5" s="84">
        <v>1700</v>
      </c>
      <c r="E5" s="1">
        <v>1</v>
      </c>
      <c r="F5" s="1">
        <f>D5*E5</f>
        <v>1700</v>
      </c>
    </row>
    <row r="6" spans="2:6" x14ac:dyDescent="0.25">
      <c r="B6" s="252" t="s">
        <v>171</v>
      </c>
      <c r="C6" s="253"/>
      <c r="D6" s="149"/>
      <c r="E6" s="149"/>
      <c r="F6" s="153">
        <f>F3+F4+F5</f>
        <v>3100</v>
      </c>
    </row>
  </sheetData>
  <mergeCells count="2">
    <mergeCell ref="B6:C6"/>
    <mergeCell ref="B2:F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0F3C3-709E-40C9-832F-1C698AF0F54E}">
  <dimension ref="B3:H11"/>
  <sheetViews>
    <sheetView workbookViewId="0">
      <selection activeCell="H6" sqref="H6"/>
    </sheetView>
  </sheetViews>
  <sheetFormatPr defaultRowHeight="15" x14ac:dyDescent="0.25"/>
  <cols>
    <col min="2" max="2" width="110.5703125" customWidth="1"/>
    <col min="3" max="3" width="88.42578125" customWidth="1"/>
  </cols>
  <sheetData>
    <row r="3" spans="2:8" ht="18.75" x14ac:dyDescent="0.3">
      <c r="B3" s="257" t="s">
        <v>103</v>
      </c>
      <c r="C3" s="258"/>
      <c r="D3" s="30"/>
      <c r="E3" s="28"/>
      <c r="F3" s="16"/>
    </row>
    <row r="4" spans="2:8" ht="219" customHeight="1" x14ac:dyDescent="0.3">
      <c r="B4" s="66"/>
      <c r="C4" s="67"/>
      <c r="D4" s="97">
        <v>1730.4</v>
      </c>
      <c r="E4" s="1"/>
      <c r="F4" s="1">
        <f>D4*E4</f>
        <v>0</v>
      </c>
      <c r="H4" s="175"/>
    </row>
    <row r="5" spans="2:8" ht="18.75" x14ac:dyDescent="0.3">
      <c r="B5" s="69" t="s">
        <v>130</v>
      </c>
      <c r="C5" s="93"/>
      <c r="D5" s="65"/>
      <c r="E5" s="16"/>
      <c r="F5" s="16"/>
    </row>
    <row r="6" spans="2:8" ht="148.5" customHeight="1" x14ac:dyDescent="0.3">
      <c r="B6" s="68"/>
      <c r="C6" s="259" t="s">
        <v>138</v>
      </c>
      <c r="D6" s="92"/>
      <c r="E6" s="1"/>
      <c r="F6" s="1"/>
    </row>
    <row r="7" spans="2:8" x14ac:dyDescent="0.25">
      <c r="B7" s="91" t="s">
        <v>131</v>
      </c>
      <c r="C7" s="260"/>
      <c r="D7" s="178">
        <v>688.80000000000007</v>
      </c>
      <c r="E7" s="1">
        <v>1</v>
      </c>
      <c r="F7" s="1">
        <f>D7*E7</f>
        <v>688.80000000000007</v>
      </c>
      <c r="H7" s="175"/>
    </row>
    <row r="8" spans="2:8" x14ac:dyDescent="0.25">
      <c r="B8" s="91" t="s">
        <v>147</v>
      </c>
      <c r="C8" s="260"/>
      <c r="D8" s="178">
        <v>744.45</v>
      </c>
      <c r="E8" s="1">
        <v>1</v>
      </c>
      <c r="F8" s="1">
        <f t="shared" ref="F8:F10" si="0">D8*E8</f>
        <v>744.45</v>
      </c>
      <c r="H8" s="175"/>
    </row>
    <row r="9" spans="2:8" x14ac:dyDescent="0.25">
      <c r="B9" s="91" t="s">
        <v>132</v>
      </c>
      <c r="C9" s="260"/>
      <c r="D9" s="178">
        <v>793.80000000000007</v>
      </c>
      <c r="E9" s="1">
        <v>1</v>
      </c>
      <c r="F9" s="1">
        <f t="shared" si="0"/>
        <v>793.80000000000007</v>
      </c>
      <c r="H9" s="175"/>
    </row>
    <row r="10" spans="2:8" x14ac:dyDescent="0.25">
      <c r="B10" s="91" t="s">
        <v>148</v>
      </c>
      <c r="C10" s="261"/>
      <c r="D10" s="178">
        <v>882</v>
      </c>
      <c r="E10" s="1">
        <v>1</v>
      </c>
      <c r="F10" s="1">
        <f t="shared" si="0"/>
        <v>882</v>
      </c>
      <c r="H10" s="175"/>
    </row>
    <row r="11" spans="2:8" x14ac:dyDescent="0.25">
      <c r="B11" s="166" t="s">
        <v>171</v>
      </c>
      <c r="C11" s="156"/>
      <c r="D11" s="156"/>
      <c r="E11" s="156"/>
      <c r="F11" s="157">
        <f>F4+F7+F8+F9+F10</f>
        <v>3109.05</v>
      </c>
    </row>
  </sheetData>
  <mergeCells count="2">
    <mergeCell ref="B3:C3"/>
    <mergeCell ref="C6:C1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2</vt:i4>
      </vt:variant>
    </vt:vector>
  </HeadingPairs>
  <TitlesOfParts>
    <vt:vector size="18" baseType="lpstr">
      <vt:lpstr>Чехлы для моторов</vt:lpstr>
      <vt:lpstr>Спасательные жилеты</vt:lpstr>
      <vt:lpstr>Накладки для сидений+сумка</vt:lpstr>
      <vt:lpstr>Гермопродукция</vt:lpstr>
      <vt:lpstr>Чехлы для удилищ</vt:lpstr>
      <vt:lpstr>Сумки для лодок</vt:lpstr>
      <vt:lpstr>Якорная намотка</vt:lpstr>
      <vt:lpstr>Спальные мешки</vt:lpstr>
      <vt:lpstr>Рюкзаки и баулы</vt:lpstr>
      <vt:lpstr>Перчатки</vt:lpstr>
      <vt:lpstr>Головные уборы</vt:lpstr>
      <vt:lpstr>Палатки</vt:lpstr>
      <vt:lpstr>Мебель</vt:lpstr>
      <vt:lpstr>Термобелье</vt:lpstr>
      <vt:lpstr>Туризм</vt:lpstr>
      <vt:lpstr>Транспортировочные чехлы лодок </vt:lpstr>
      <vt:lpstr>'Чехлы для моторов'!_Hlk145678510</vt:lpstr>
      <vt:lpstr>'Чехлы для моторов'!OLE_LINK1</vt:lpstr>
    </vt:vector>
  </TitlesOfParts>
  <Manager/>
  <Company>SPecialiST RePack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dc:creator>
  <cp:keywords/>
  <dc:description/>
  <cp:lastModifiedBy>Пользователь</cp:lastModifiedBy>
  <cp:lastPrinted>2024-01-18T09:04:44Z</cp:lastPrinted>
  <dcterms:created xsi:type="dcterms:W3CDTF">2018-05-31T06:50:31Z</dcterms:created>
  <dcterms:modified xsi:type="dcterms:W3CDTF">2024-01-25T11:51:32Z</dcterms:modified>
  <cp:category/>
</cp:coreProperties>
</file>