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Рабочая папка\масло\"/>
    </mc:Choice>
  </mc:AlternateContent>
  <xr:revisionPtr revIDLastSave="0" documentId="8_{C5148110-6AF3-4A63-8B96-9FF68E517050}" xr6:coauthVersionLast="47" xr6:coauthVersionMax="47" xr10:uidLastSave="{00000000-0000-0000-0000-000000000000}"/>
  <bookViews>
    <workbookView xWindow="-93" yWindow="-93" windowWidth="17253" windowHeight="10253" xr2:uid="{D04AB141-A2F9-4994-AE5D-B172D1837DD2}"/>
  </bookViews>
  <sheets>
    <sheet name="Shell" sheetId="1" r:id="rId1"/>
  </sheets>
  <definedNames>
    <definedName name="_xlnm._FilterDatabase" localSheetId="0" hidden="1">Shell!$A$1:$S$550</definedName>
    <definedName name="_xlnm.Print_Titles" localSheetId="0">Shell!$2:$3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0" i="1" l="1"/>
  <c r="N550" i="1"/>
  <c r="M550" i="1"/>
  <c r="L550" i="1"/>
  <c r="K550" i="1"/>
  <c r="I550" i="1"/>
  <c r="J550" i="1" s="1"/>
  <c r="P549" i="1"/>
  <c r="N549" i="1"/>
  <c r="M549" i="1"/>
  <c r="L549" i="1"/>
  <c r="K549" i="1"/>
  <c r="I549" i="1"/>
  <c r="J549" i="1" s="1"/>
  <c r="P548" i="1"/>
  <c r="I548" i="1" s="1"/>
  <c r="J548" i="1" s="1"/>
  <c r="N548" i="1"/>
  <c r="M548" i="1"/>
  <c r="L548" i="1"/>
  <c r="K548" i="1"/>
  <c r="P547" i="1"/>
  <c r="N547" i="1"/>
  <c r="M547" i="1"/>
  <c r="L547" i="1"/>
  <c r="K547" i="1"/>
  <c r="I547" i="1"/>
  <c r="J547" i="1" s="1"/>
  <c r="P546" i="1"/>
  <c r="N546" i="1"/>
  <c r="M546" i="1"/>
  <c r="L546" i="1"/>
  <c r="K546" i="1"/>
  <c r="I546" i="1"/>
  <c r="J546" i="1" s="1"/>
  <c r="P545" i="1"/>
  <c r="N545" i="1"/>
  <c r="M545" i="1"/>
  <c r="L545" i="1"/>
  <c r="K545" i="1"/>
  <c r="I545" i="1"/>
  <c r="J545" i="1" s="1"/>
  <c r="P544" i="1"/>
  <c r="I544" i="1" s="1"/>
  <c r="N544" i="1"/>
  <c r="M544" i="1"/>
  <c r="L544" i="1"/>
  <c r="K544" i="1"/>
  <c r="J544" i="1"/>
  <c r="P543" i="1"/>
  <c r="N543" i="1"/>
  <c r="M543" i="1"/>
  <c r="L543" i="1"/>
  <c r="K543" i="1"/>
  <c r="I543" i="1"/>
  <c r="J543" i="1" s="1"/>
  <c r="P542" i="1"/>
  <c r="N542" i="1"/>
  <c r="M542" i="1"/>
  <c r="L542" i="1"/>
  <c r="K542" i="1"/>
  <c r="I542" i="1"/>
  <c r="J542" i="1" s="1"/>
  <c r="P541" i="1"/>
  <c r="I541" i="1" s="1"/>
  <c r="J541" i="1" s="1"/>
  <c r="N541" i="1"/>
  <c r="M541" i="1"/>
  <c r="L541" i="1"/>
  <c r="K541" i="1"/>
  <c r="P540" i="1"/>
  <c r="N540" i="1"/>
  <c r="M540" i="1"/>
  <c r="L540" i="1"/>
  <c r="K540" i="1"/>
  <c r="I540" i="1"/>
  <c r="J540" i="1" s="1"/>
  <c r="P539" i="1"/>
  <c r="I539" i="1" s="1"/>
  <c r="N539" i="1"/>
  <c r="M539" i="1"/>
  <c r="L539" i="1"/>
  <c r="K539" i="1"/>
  <c r="J539" i="1"/>
  <c r="P538" i="1"/>
  <c r="N538" i="1"/>
  <c r="M538" i="1"/>
  <c r="L538" i="1"/>
  <c r="K538" i="1"/>
  <c r="I538" i="1"/>
  <c r="J538" i="1" s="1"/>
  <c r="P537" i="1"/>
  <c r="I537" i="1" s="1"/>
  <c r="J537" i="1" s="1"/>
  <c r="N537" i="1"/>
  <c r="M537" i="1"/>
  <c r="L537" i="1"/>
  <c r="K537" i="1"/>
  <c r="P536" i="1"/>
  <c r="I536" i="1" s="1"/>
  <c r="N536" i="1"/>
  <c r="M536" i="1"/>
  <c r="L536" i="1"/>
  <c r="K536" i="1"/>
  <c r="J536" i="1"/>
  <c r="P535" i="1"/>
  <c r="N535" i="1"/>
  <c r="M535" i="1"/>
  <c r="L535" i="1"/>
  <c r="K535" i="1"/>
  <c r="I535" i="1"/>
  <c r="J535" i="1" s="1"/>
  <c r="P534" i="1"/>
  <c r="N534" i="1"/>
  <c r="M534" i="1"/>
  <c r="L534" i="1"/>
  <c r="K534" i="1"/>
  <c r="I534" i="1"/>
  <c r="J534" i="1" s="1"/>
  <c r="P533" i="1"/>
  <c r="I533" i="1" s="1"/>
  <c r="J533" i="1" s="1"/>
  <c r="N533" i="1"/>
  <c r="M533" i="1"/>
  <c r="L533" i="1"/>
  <c r="K533" i="1"/>
  <c r="P532" i="1"/>
  <c r="I532" i="1" s="1"/>
  <c r="J532" i="1" s="1"/>
  <c r="N532" i="1"/>
  <c r="M532" i="1"/>
  <c r="L532" i="1"/>
  <c r="K532" i="1"/>
  <c r="P531" i="1"/>
  <c r="I531" i="1" s="1"/>
  <c r="J531" i="1" s="1"/>
  <c r="N531" i="1"/>
  <c r="M531" i="1"/>
  <c r="L531" i="1"/>
  <c r="K531" i="1"/>
  <c r="P530" i="1"/>
  <c r="N530" i="1"/>
  <c r="M530" i="1"/>
  <c r="L530" i="1"/>
  <c r="K530" i="1"/>
  <c r="I530" i="1"/>
  <c r="J530" i="1" s="1"/>
  <c r="P529" i="1"/>
  <c r="N529" i="1"/>
  <c r="M529" i="1"/>
  <c r="L529" i="1"/>
  <c r="K529" i="1"/>
  <c r="I529" i="1"/>
  <c r="J529" i="1" s="1"/>
  <c r="P528" i="1"/>
  <c r="I528" i="1" s="1"/>
  <c r="N528" i="1"/>
  <c r="M528" i="1"/>
  <c r="L528" i="1"/>
  <c r="J528" i="1"/>
  <c r="P527" i="1"/>
  <c r="N527" i="1"/>
  <c r="M527" i="1"/>
  <c r="L527" i="1"/>
  <c r="K527" i="1"/>
  <c r="I527" i="1"/>
  <c r="J527" i="1" s="1"/>
  <c r="P526" i="1"/>
  <c r="I526" i="1" s="1"/>
  <c r="J526" i="1" s="1"/>
  <c r="N526" i="1"/>
  <c r="M526" i="1"/>
  <c r="L526" i="1"/>
  <c r="K526" i="1"/>
  <c r="P525" i="1"/>
  <c r="N525" i="1"/>
  <c r="M525" i="1"/>
  <c r="L525" i="1"/>
  <c r="K525" i="1"/>
  <c r="I525" i="1"/>
  <c r="J525" i="1" s="1"/>
  <c r="P524" i="1"/>
  <c r="I524" i="1" s="1"/>
  <c r="J524" i="1" s="1"/>
  <c r="N524" i="1"/>
  <c r="M524" i="1"/>
  <c r="L524" i="1"/>
  <c r="K524" i="1"/>
  <c r="P523" i="1"/>
  <c r="N523" i="1"/>
  <c r="M523" i="1"/>
  <c r="L523" i="1"/>
  <c r="K523" i="1"/>
  <c r="I523" i="1"/>
  <c r="J523" i="1" s="1"/>
  <c r="P522" i="1"/>
  <c r="I522" i="1" s="1"/>
  <c r="J522" i="1" s="1"/>
  <c r="N522" i="1"/>
  <c r="M522" i="1"/>
  <c r="L522" i="1"/>
  <c r="K522" i="1"/>
  <c r="P521" i="1"/>
  <c r="I521" i="1" s="1"/>
  <c r="J521" i="1" s="1"/>
  <c r="N521" i="1"/>
  <c r="M521" i="1"/>
  <c r="L521" i="1"/>
  <c r="K521" i="1"/>
  <c r="P520" i="1"/>
  <c r="N520" i="1"/>
  <c r="M520" i="1"/>
  <c r="L520" i="1"/>
  <c r="K520" i="1"/>
  <c r="I520" i="1"/>
  <c r="J520" i="1" s="1"/>
  <c r="P519" i="1"/>
  <c r="I519" i="1" s="1"/>
  <c r="J519" i="1" s="1"/>
  <c r="N519" i="1"/>
  <c r="M519" i="1"/>
  <c r="L519" i="1"/>
  <c r="K519" i="1"/>
  <c r="P518" i="1"/>
  <c r="N518" i="1"/>
  <c r="M518" i="1"/>
  <c r="L518" i="1"/>
  <c r="K518" i="1"/>
  <c r="I518" i="1"/>
  <c r="J518" i="1" s="1"/>
  <c r="P517" i="1"/>
  <c r="I517" i="1" s="1"/>
  <c r="N517" i="1"/>
  <c r="M517" i="1"/>
  <c r="L517" i="1"/>
  <c r="K517" i="1"/>
  <c r="J517" i="1"/>
  <c r="P516" i="1"/>
  <c r="N516" i="1"/>
  <c r="M516" i="1"/>
  <c r="L516" i="1"/>
  <c r="K516" i="1"/>
  <c r="I516" i="1"/>
  <c r="J516" i="1" s="1"/>
  <c r="P515" i="1"/>
  <c r="N515" i="1"/>
  <c r="M515" i="1"/>
  <c r="L515" i="1"/>
  <c r="K515" i="1"/>
  <c r="I515" i="1"/>
  <c r="J515" i="1" s="1"/>
  <c r="P514" i="1"/>
  <c r="I514" i="1" s="1"/>
  <c r="J514" i="1" s="1"/>
  <c r="N514" i="1"/>
  <c r="M514" i="1"/>
  <c r="L514" i="1"/>
  <c r="K514" i="1"/>
  <c r="P513" i="1"/>
  <c r="N513" i="1"/>
  <c r="M513" i="1"/>
  <c r="L513" i="1"/>
  <c r="K513" i="1"/>
  <c r="I513" i="1"/>
  <c r="J513" i="1" s="1"/>
  <c r="Q512" i="1"/>
  <c r="R512" i="1" s="1"/>
  <c r="P512" i="1"/>
  <c r="N512" i="1"/>
  <c r="M512" i="1"/>
  <c r="L512" i="1"/>
  <c r="I512" i="1"/>
  <c r="J512" i="1" s="1"/>
  <c r="P511" i="1"/>
  <c r="N511" i="1"/>
  <c r="M511" i="1"/>
  <c r="L511" i="1"/>
  <c r="K511" i="1"/>
  <c r="I511" i="1"/>
  <c r="J511" i="1" s="1"/>
  <c r="P510" i="1"/>
  <c r="I510" i="1" s="1"/>
  <c r="J510" i="1" s="1"/>
  <c r="N510" i="1"/>
  <c r="M510" i="1"/>
  <c r="L510" i="1"/>
  <c r="K510" i="1"/>
  <c r="P509" i="1"/>
  <c r="Q509" i="1" s="1"/>
  <c r="R509" i="1" s="1"/>
  <c r="N509" i="1"/>
  <c r="M509" i="1"/>
  <c r="L509" i="1"/>
  <c r="I509" i="1"/>
  <c r="J509" i="1" s="1"/>
  <c r="P508" i="1"/>
  <c r="N508" i="1"/>
  <c r="M508" i="1"/>
  <c r="L508" i="1"/>
  <c r="K508" i="1"/>
  <c r="I508" i="1"/>
  <c r="J508" i="1" s="1"/>
  <c r="P507" i="1"/>
  <c r="Q507" i="1" s="1"/>
  <c r="R507" i="1" s="1"/>
  <c r="N507" i="1"/>
  <c r="M507" i="1"/>
  <c r="L507" i="1"/>
  <c r="I507" i="1"/>
  <c r="J507" i="1" s="1"/>
  <c r="P506" i="1"/>
  <c r="N506" i="1"/>
  <c r="M506" i="1"/>
  <c r="L506" i="1"/>
  <c r="K506" i="1"/>
  <c r="I506" i="1"/>
  <c r="J506" i="1" s="1"/>
  <c r="P505" i="1"/>
  <c r="I505" i="1" s="1"/>
  <c r="J505" i="1" s="1"/>
  <c r="N505" i="1"/>
  <c r="M505" i="1"/>
  <c r="L505" i="1"/>
  <c r="K505" i="1"/>
  <c r="P504" i="1"/>
  <c r="Q504" i="1" s="1"/>
  <c r="R504" i="1" s="1"/>
  <c r="N504" i="1"/>
  <c r="M504" i="1"/>
  <c r="L504" i="1"/>
  <c r="I504" i="1"/>
  <c r="J504" i="1" s="1"/>
  <c r="P503" i="1"/>
  <c r="N503" i="1"/>
  <c r="M503" i="1"/>
  <c r="L503" i="1"/>
  <c r="K503" i="1"/>
  <c r="I503" i="1"/>
  <c r="J503" i="1" s="1"/>
  <c r="P502" i="1"/>
  <c r="I502" i="1" s="1"/>
  <c r="J502" i="1" s="1"/>
  <c r="N502" i="1"/>
  <c r="M502" i="1"/>
  <c r="L502" i="1"/>
  <c r="K502" i="1"/>
  <c r="P501" i="1"/>
  <c r="I501" i="1" s="1"/>
  <c r="J501" i="1" s="1"/>
  <c r="N501" i="1"/>
  <c r="M501" i="1"/>
  <c r="L501" i="1"/>
  <c r="K501" i="1"/>
  <c r="P500" i="1"/>
  <c r="I500" i="1" s="1"/>
  <c r="N500" i="1"/>
  <c r="M500" i="1"/>
  <c r="L500" i="1"/>
  <c r="K500" i="1"/>
  <c r="J500" i="1"/>
  <c r="P499" i="1"/>
  <c r="N499" i="1"/>
  <c r="M499" i="1"/>
  <c r="L499" i="1"/>
  <c r="K499" i="1"/>
  <c r="I499" i="1"/>
  <c r="J499" i="1" s="1"/>
  <c r="P498" i="1"/>
  <c r="I498" i="1" s="1"/>
  <c r="J498" i="1" s="1"/>
  <c r="N498" i="1"/>
  <c r="M498" i="1"/>
  <c r="L498" i="1"/>
  <c r="P497" i="1"/>
  <c r="I497" i="1" s="1"/>
  <c r="J497" i="1" s="1"/>
  <c r="N497" i="1"/>
  <c r="M497" i="1"/>
  <c r="L497" i="1"/>
  <c r="K497" i="1"/>
  <c r="P496" i="1"/>
  <c r="I496" i="1" s="1"/>
  <c r="J496" i="1" s="1"/>
  <c r="N496" i="1"/>
  <c r="M496" i="1"/>
  <c r="L496" i="1"/>
  <c r="K496" i="1"/>
  <c r="P495" i="1"/>
  <c r="Q495" i="1" s="1"/>
  <c r="R495" i="1" s="1"/>
  <c r="N495" i="1"/>
  <c r="M495" i="1"/>
  <c r="L495" i="1"/>
  <c r="I495" i="1"/>
  <c r="J495" i="1" s="1"/>
  <c r="P494" i="1"/>
  <c r="I494" i="1" s="1"/>
  <c r="J494" i="1" s="1"/>
  <c r="N494" i="1"/>
  <c r="M494" i="1"/>
  <c r="L494" i="1"/>
  <c r="K494" i="1"/>
  <c r="P493" i="1"/>
  <c r="N493" i="1"/>
  <c r="M493" i="1"/>
  <c r="L493" i="1"/>
  <c r="K493" i="1"/>
  <c r="I493" i="1"/>
  <c r="J493" i="1" s="1"/>
  <c r="P492" i="1"/>
  <c r="I492" i="1" s="1"/>
  <c r="J492" i="1" s="1"/>
  <c r="N492" i="1"/>
  <c r="M492" i="1"/>
  <c r="L492" i="1"/>
  <c r="P491" i="1"/>
  <c r="N491" i="1"/>
  <c r="M491" i="1"/>
  <c r="L491" i="1"/>
  <c r="K491" i="1"/>
  <c r="I491" i="1"/>
  <c r="J491" i="1" s="1"/>
  <c r="P490" i="1"/>
  <c r="N490" i="1"/>
  <c r="M490" i="1"/>
  <c r="L490" i="1"/>
  <c r="K490" i="1"/>
  <c r="I490" i="1"/>
  <c r="J490" i="1" s="1"/>
  <c r="P489" i="1"/>
  <c r="N489" i="1"/>
  <c r="M489" i="1"/>
  <c r="L489" i="1"/>
  <c r="K489" i="1"/>
  <c r="I489" i="1"/>
  <c r="J489" i="1" s="1"/>
  <c r="P488" i="1"/>
  <c r="I488" i="1" s="1"/>
  <c r="N488" i="1"/>
  <c r="M488" i="1"/>
  <c r="L488" i="1"/>
  <c r="K488" i="1"/>
  <c r="J488" i="1"/>
  <c r="P487" i="1"/>
  <c r="N487" i="1"/>
  <c r="M487" i="1"/>
  <c r="L487" i="1"/>
  <c r="K487" i="1"/>
  <c r="I487" i="1"/>
  <c r="J487" i="1" s="1"/>
  <c r="P486" i="1"/>
  <c r="N486" i="1"/>
  <c r="M486" i="1"/>
  <c r="L486" i="1"/>
  <c r="K486" i="1"/>
  <c r="I486" i="1"/>
  <c r="J486" i="1" s="1"/>
  <c r="P485" i="1"/>
  <c r="N485" i="1"/>
  <c r="M485" i="1"/>
  <c r="L485" i="1"/>
  <c r="P484" i="1"/>
  <c r="N484" i="1"/>
  <c r="M484" i="1"/>
  <c r="L484" i="1"/>
  <c r="K484" i="1"/>
  <c r="I484" i="1"/>
  <c r="J484" i="1" s="1"/>
  <c r="P483" i="1"/>
  <c r="N483" i="1"/>
  <c r="M483" i="1"/>
  <c r="L483" i="1"/>
  <c r="K483" i="1"/>
  <c r="I483" i="1"/>
  <c r="J483" i="1" s="1"/>
  <c r="P482" i="1"/>
  <c r="N482" i="1"/>
  <c r="M482" i="1"/>
  <c r="L482" i="1"/>
  <c r="K482" i="1"/>
  <c r="I482" i="1"/>
  <c r="J482" i="1" s="1"/>
  <c r="P481" i="1"/>
  <c r="I481" i="1" s="1"/>
  <c r="J481" i="1" s="1"/>
  <c r="N481" i="1"/>
  <c r="M481" i="1"/>
  <c r="L481" i="1"/>
  <c r="K481" i="1"/>
  <c r="P480" i="1"/>
  <c r="I480" i="1" s="1"/>
  <c r="J480" i="1" s="1"/>
  <c r="N480" i="1"/>
  <c r="M480" i="1"/>
  <c r="L480" i="1"/>
  <c r="K480" i="1"/>
  <c r="P479" i="1"/>
  <c r="N479" i="1"/>
  <c r="M479" i="1"/>
  <c r="L479" i="1"/>
  <c r="K479" i="1"/>
  <c r="I479" i="1"/>
  <c r="J479" i="1" s="1"/>
  <c r="P478" i="1"/>
  <c r="N478" i="1"/>
  <c r="M478" i="1"/>
  <c r="L478" i="1"/>
  <c r="K478" i="1"/>
  <c r="I478" i="1"/>
  <c r="J478" i="1" s="1"/>
  <c r="P477" i="1"/>
  <c r="I477" i="1" s="1"/>
  <c r="N477" i="1"/>
  <c r="M477" i="1"/>
  <c r="L477" i="1"/>
  <c r="K477" i="1"/>
  <c r="J477" i="1"/>
  <c r="P476" i="1"/>
  <c r="N476" i="1"/>
  <c r="M476" i="1"/>
  <c r="L476" i="1"/>
  <c r="K476" i="1"/>
  <c r="I476" i="1"/>
  <c r="J476" i="1" s="1"/>
  <c r="P475" i="1"/>
  <c r="I475" i="1" s="1"/>
  <c r="J475" i="1" s="1"/>
  <c r="N475" i="1"/>
  <c r="M475" i="1"/>
  <c r="L475" i="1"/>
  <c r="K475" i="1"/>
  <c r="N474" i="1"/>
  <c r="M474" i="1"/>
  <c r="L474" i="1"/>
  <c r="K474" i="1"/>
  <c r="I474" i="1"/>
  <c r="J474" i="1" s="1"/>
  <c r="P473" i="1"/>
  <c r="N473" i="1"/>
  <c r="M473" i="1"/>
  <c r="L473" i="1"/>
  <c r="K473" i="1"/>
  <c r="I473" i="1"/>
  <c r="J473" i="1" s="1"/>
  <c r="P472" i="1"/>
  <c r="N472" i="1"/>
  <c r="M472" i="1"/>
  <c r="L472" i="1"/>
  <c r="K472" i="1"/>
  <c r="I472" i="1"/>
  <c r="J472" i="1" s="1"/>
  <c r="P471" i="1"/>
  <c r="N471" i="1"/>
  <c r="M471" i="1"/>
  <c r="L471" i="1"/>
  <c r="K471" i="1"/>
  <c r="I471" i="1"/>
  <c r="J471" i="1" s="1"/>
  <c r="N470" i="1"/>
  <c r="M470" i="1"/>
  <c r="L470" i="1"/>
  <c r="K470" i="1"/>
  <c r="I470" i="1"/>
  <c r="J470" i="1" s="1"/>
  <c r="P469" i="1"/>
  <c r="N469" i="1"/>
  <c r="M469" i="1"/>
  <c r="L469" i="1"/>
  <c r="K469" i="1"/>
  <c r="J469" i="1"/>
  <c r="I469" i="1"/>
  <c r="P468" i="1"/>
  <c r="I468" i="1" s="1"/>
  <c r="N468" i="1"/>
  <c r="M468" i="1"/>
  <c r="L468" i="1"/>
  <c r="K468" i="1"/>
  <c r="J468" i="1"/>
  <c r="P467" i="1"/>
  <c r="I467" i="1" s="1"/>
  <c r="J467" i="1" s="1"/>
  <c r="N467" i="1"/>
  <c r="M467" i="1"/>
  <c r="L467" i="1"/>
  <c r="K467" i="1"/>
  <c r="N466" i="1"/>
  <c r="M466" i="1"/>
  <c r="L466" i="1"/>
  <c r="K466" i="1"/>
  <c r="I466" i="1"/>
  <c r="J466" i="1" s="1"/>
  <c r="N465" i="1"/>
  <c r="M465" i="1"/>
  <c r="L465" i="1"/>
  <c r="K465" i="1"/>
  <c r="J465" i="1"/>
  <c r="I465" i="1"/>
  <c r="N464" i="1"/>
  <c r="M464" i="1"/>
  <c r="L464" i="1"/>
  <c r="K464" i="1"/>
  <c r="I464" i="1"/>
  <c r="J464" i="1" s="1"/>
  <c r="P463" i="1"/>
  <c r="I463" i="1" s="1"/>
  <c r="J463" i="1" s="1"/>
  <c r="N463" i="1"/>
  <c r="M463" i="1"/>
  <c r="L463" i="1"/>
  <c r="K463" i="1"/>
  <c r="N462" i="1"/>
  <c r="M462" i="1"/>
  <c r="L462" i="1"/>
  <c r="K462" i="1"/>
  <c r="J462" i="1"/>
  <c r="I462" i="1"/>
  <c r="P461" i="1"/>
  <c r="N461" i="1"/>
  <c r="M461" i="1"/>
  <c r="L461" i="1"/>
  <c r="K461" i="1"/>
  <c r="I461" i="1"/>
  <c r="J461" i="1" s="1"/>
  <c r="P460" i="1"/>
  <c r="I460" i="1" s="1"/>
  <c r="J460" i="1" s="1"/>
  <c r="N460" i="1"/>
  <c r="M460" i="1"/>
  <c r="L460" i="1"/>
  <c r="K460" i="1"/>
  <c r="N459" i="1"/>
  <c r="M459" i="1"/>
  <c r="L459" i="1"/>
  <c r="K459" i="1"/>
  <c r="I459" i="1"/>
  <c r="J459" i="1" s="1"/>
  <c r="P458" i="1"/>
  <c r="I458" i="1" s="1"/>
  <c r="J458" i="1" s="1"/>
  <c r="N458" i="1"/>
  <c r="M458" i="1"/>
  <c r="L458" i="1"/>
  <c r="K458" i="1"/>
  <c r="P457" i="1"/>
  <c r="I457" i="1" s="1"/>
  <c r="J457" i="1" s="1"/>
  <c r="N457" i="1"/>
  <c r="M457" i="1"/>
  <c r="L457" i="1"/>
  <c r="K457" i="1"/>
  <c r="P456" i="1"/>
  <c r="N456" i="1"/>
  <c r="M456" i="1"/>
  <c r="L456" i="1"/>
  <c r="K456" i="1"/>
  <c r="I456" i="1"/>
  <c r="J456" i="1" s="1"/>
  <c r="P455" i="1"/>
  <c r="I455" i="1" s="1"/>
  <c r="J455" i="1" s="1"/>
  <c r="N455" i="1"/>
  <c r="M455" i="1"/>
  <c r="L455" i="1"/>
  <c r="K455" i="1"/>
  <c r="P454" i="1"/>
  <c r="N454" i="1"/>
  <c r="M454" i="1"/>
  <c r="L454" i="1"/>
  <c r="K454" i="1"/>
  <c r="I454" i="1"/>
  <c r="J454" i="1" s="1"/>
  <c r="P453" i="1"/>
  <c r="I453" i="1" s="1"/>
  <c r="J453" i="1" s="1"/>
  <c r="N453" i="1"/>
  <c r="M453" i="1"/>
  <c r="L453" i="1"/>
  <c r="K453" i="1"/>
  <c r="P452" i="1"/>
  <c r="I452" i="1" s="1"/>
  <c r="J452" i="1" s="1"/>
  <c r="N452" i="1"/>
  <c r="M452" i="1"/>
  <c r="L452" i="1"/>
  <c r="K452" i="1"/>
  <c r="N451" i="1"/>
  <c r="M451" i="1"/>
  <c r="L451" i="1"/>
  <c r="K451" i="1"/>
  <c r="I451" i="1"/>
  <c r="J451" i="1" s="1"/>
  <c r="P450" i="1"/>
  <c r="I450" i="1" s="1"/>
  <c r="J450" i="1" s="1"/>
  <c r="N450" i="1"/>
  <c r="M450" i="1"/>
  <c r="L450" i="1"/>
  <c r="K450" i="1"/>
  <c r="N449" i="1"/>
  <c r="M449" i="1"/>
  <c r="L449" i="1"/>
  <c r="K449" i="1"/>
  <c r="I449" i="1"/>
  <c r="J449" i="1" s="1"/>
  <c r="P448" i="1"/>
  <c r="N448" i="1"/>
  <c r="M448" i="1"/>
  <c r="L448" i="1"/>
  <c r="K448" i="1"/>
  <c r="I448" i="1"/>
  <c r="J448" i="1" s="1"/>
  <c r="P447" i="1"/>
  <c r="N447" i="1"/>
  <c r="M447" i="1"/>
  <c r="L447" i="1"/>
  <c r="K447" i="1"/>
  <c r="I447" i="1"/>
  <c r="J447" i="1" s="1"/>
  <c r="P446" i="1"/>
  <c r="I446" i="1" s="1"/>
  <c r="N446" i="1"/>
  <c r="M446" i="1"/>
  <c r="L446" i="1"/>
  <c r="K446" i="1"/>
  <c r="J446" i="1"/>
  <c r="P445" i="1"/>
  <c r="N445" i="1"/>
  <c r="M445" i="1"/>
  <c r="L445" i="1"/>
  <c r="K445" i="1"/>
  <c r="I445" i="1"/>
  <c r="J445" i="1" s="1"/>
  <c r="P444" i="1"/>
  <c r="N444" i="1"/>
  <c r="M444" i="1"/>
  <c r="L444" i="1"/>
  <c r="K444" i="1"/>
  <c r="I444" i="1"/>
  <c r="J444" i="1" s="1"/>
  <c r="N443" i="1"/>
  <c r="M443" i="1"/>
  <c r="L443" i="1"/>
  <c r="K443" i="1"/>
  <c r="I443" i="1"/>
  <c r="J443" i="1" s="1"/>
  <c r="P442" i="1"/>
  <c r="I442" i="1" s="1"/>
  <c r="J442" i="1" s="1"/>
  <c r="N442" i="1"/>
  <c r="M442" i="1"/>
  <c r="L442" i="1"/>
  <c r="K442" i="1"/>
  <c r="P441" i="1"/>
  <c r="N441" i="1"/>
  <c r="M441" i="1"/>
  <c r="L441" i="1"/>
  <c r="K441" i="1"/>
  <c r="I441" i="1"/>
  <c r="J441" i="1" s="1"/>
  <c r="P440" i="1"/>
  <c r="N440" i="1"/>
  <c r="M440" i="1"/>
  <c r="L440" i="1"/>
  <c r="K440" i="1"/>
  <c r="I440" i="1"/>
  <c r="J440" i="1" s="1"/>
  <c r="P439" i="1"/>
  <c r="I439" i="1" s="1"/>
  <c r="N439" i="1"/>
  <c r="M439" i="1"/>
  <c r="L439" i="1"/>
  <c r="K439" i="1"/>
  <c r="J439" i="1"/>
  <c r="P438" i="1"/>
  <c r="N438" i="1"/>
  <c r="M438" i="1"/>
  <c r="L438" i="1"/>
  <c r="K438" i="1"/>
  <c r="I438" i="1"/>
  <c r="J438" i="1" s="1"/>
  <c r="P437" i="1"/>
  <c r="I437" i="1" s="1"/>
  <c r="J437" i="1" s="1"/>
  <c r="N437" i="1"/>
  <c r="M437" i="1"/>
  <c r="L437" i="1"/>
  <c r="K437" i="1"/>
  <c r="P436" i="1"/>
  <c r="N436" i="1"/>
  <c r="M436" i="1"/>
  <c r="L436" i="1"/>
  <c r="K436" i="1"/>
  <c r="I436" i="1"/>
  <c r="J436" i="1" s="1"/>
  <c r="P435" i="1"/>
  <c r="I435" i="1" s="1"/>
  <c r="N435" i="1"/>
  <c r="M435" i="1"/>
  <c r="L435" i="1"/>
  <c r="K435" i="1"/>
  <c r="J435" i="1"/>
  <c r="N434" i="1"/>
  <c r="M434" i="1"/>
  <c r="L434" i="1"/>
  <c r="K434" i="1"/>
  <c r="I434" i="1"/>
  <c r="J434" i="1" s="1"/>
  <c r="P433" i="1"/>
  <c r="N433" i="1"/>
  <c r="M433" i="1"/>
  <c r="L433" i="1"/>
  <c r="K433" i="1"/>
  <c r="I433" i="1"/>
  <c r="J433" i="1" s="1"/>
  <c r="P432" i="1"/>
  <c r="I432" i="1" s="1"/>
  <c r="J432" i="1" s="1"/>
  <c r="N432" i="1"/>
  <c r="M432" i="1"/>
  <c r="L432" i="1"/>
  <c r="K432" i="1"/>
  <c r="P431" i="1"/>
  <c r="N431" i="1"/>
  <c r="M431" i="1"/>
  <c r="L431" i="1"/>
  <c r="K431" i="1"/>
  <c r="I431" i="1"/>
  <c r="J431" i="1" s="1"/>
  <c r="P430" i="1"/>
  <c r="I430" i="1" s="1"/>
  <c r="N430" i="1"/>
  <c r="M430" i="1"/>
  <c r="L430" i="1"/>
  <c r="K430" i="1"/>
  <c r="J430" i="1"/>
  <c r="P429" i="1"/>
  <c r="N429" i="1"/>
  <c r="M429" i="1"/>
  <c r="L429" i="1"/>
  <c r="K429" i="1"/>
  <c r="I429" i="1"/>
  <c r="J429" i="1" s="1"/>
  <c r="P428" i="1"/>
  <c r="N428" i="1"/>
  <c r="M428" i="1"/>
  <c r="L428" i="1"/>
  <c r="K428" i="1"/>
  <c r="I428" i="1"/>
  <c r="J428" i="1" s="1"/>
  <c r="P427" i="1"/>
  <c r="I427" i="1" s="1"/>
  <c r="J427" i="1" s="1"/>
  <c r="N427" i="1"/>
  <c r="M427" i="1"/>
  <c r="L427" i="1"/>
  <c r="K427" i="1"/>
  <c r="P426" i="1"/>
  <c r="N426" i="1"/>
  <c r="M426" i="1"/>
  <c r="L426" i="1"/>
  <c r="K426" i="1"/>
  <c r="I426" i="1"/>
  <c r="J426" i="1" s="1"/>
  <c r="P425" i="1"/>
  <c r="I425" i="1" s="1"/>
  <c r="J425" i="1" s="1"/>
  <c r="N425" i="1"/>
  <c r="M425" i="1"/>
  <c r="L425" i="1"/>
  <c r="K425" i="1"/>
  <c r="P424" i="1"/>
  <c r="N424" i="1"/>
  <c r="M424" i="1"/>
  <c r="L424" i="1"/>
  <c r="K424" i="1"/>
  <c r="I424" i="1"/>
  <c r="J424" i="1" s="1"/>
  <c r="P423" i="1"/>
  <c r="I423" i="1" s="1"/>
  <c r="J423" i="1" s="1"/>
  <c r="N423" i="1"/>
  <c r="M423" i="1"/>
  <c r="L423" i="1"/>
  <c r="K423" i="1"/>
  <c r="N422" i="1"/>
  <c r="M422" i="1"/>
  <c r="L422" i="1"/>
  <c r="K422" i="1"/>
  <c r="I422" i="1"/>
  <c r="J422" i="1" s="1"/>
  <c r="P421" i="1"/>
  <c r="N421" i="1"/>
  <c r="M421" i="1"/>
  <c r="L421" i="1"/>
  <c r="K421" i="1"/>
  <c r="I421" i="1"/>
  <c r="J421" i="1" s="1"/>
  <c r="P420" i="1"/>
  <c r="I420" i="1" s="1"/>
  <c r="N420" i="1"/>
  <c r="M420" i="1"/>
  <c r="L420" i="1"/>
  <c r="K420" i="1"/>
  <c r="J420" i="1"/>
  <c r="P419" i="1"/>
  <c r="N419" i="1"/>
  <c r="M419" i="1"/>
  <c r="L419" i="1"/>
  <c r="K419" i="1"/>
  <c r="I419" i="1"/>
  <c r="J419" i="1" s="1"/>
  <c r="P418" i="1"/>
  <c r="I418" i="1" s="1"/>
  <c r="J418" i="1" s="1"/>
  <c r="N418" i="1"/>
  <c r="M418" i="1"/>
  <c r="L418" i="1"/>
  <c r="K418" i="1"/>
  <c r="P417" i="1"/>
  <c r="I417" i="1" s="1"/>
  <c r="J417" i="1" s="1"/>
  <c r="N417" i="1"/>
  <c r="M417" i="1"/>
  <c r="L417" i="1"/>
  <c r="K417" i="1"/>
  <c r="P416" i="1"/>
  <c r="N416" i="1"/>
  <c r="M416" i="1"/>
  <c r="L416" i="1"/>
  <c r="K416" i="1"/>
  <c r="I416" i="1"/>
  <c r="J416" i="1" s="1"/>
  <c r="N415" i="1"/>
  <c r="M415" i="1"/>
  <c r="L415" i="1"/>
  <c r="K415" i="1"/>
  <c r="I415" i="1"/>
  <c r="J415" i="1" s="1"/>
  <c r="P414" i="1"/>
  <c r="N414" i="1"/>
  <c r="M414" i="1"/>
  <c r="L414" i="1"/>
  <c r="K414" i="1"/>
  <c r="I414" i="1"/>
  <c r="J414" i="1" s="1"/>
  <c r="P413" i="1"/>
  <c r="I413" i="1" s="1"/>
  <c r="J413" i="1" s="1"/>
  <c r="N413" i="1"/>
  <c r="M413" i="1"/>
  <c r="L413" i="1"/>
  <c r="K413" i="1"/>
  <c r="N412" i="1"/>
  <c r="M412" i="1"/>
  <c r="L412" i="1"/>
  <c r="K412" i="1"/>
  <c r="I412" i="1"/>
  <c r="J412" i="1" s="1"/>
  <c r="P411" i="1"/>
  <c r="I411" i="1" s="1"/>
  <c r="N411" i="1"/>
  <c r="M411" i="1"/>
  <c r="L411" i="1"/>
  <c r="K411" i="1"/>
  <c r="J411" i="1"/>
  <c r="P410" i="1"/>
  <c r="N410" i="1"/>
  <c r="M410" i="1"/>
  <c r="L410" i="1"/>
  <c r="K410" i="1"/>
  <c r="I410" i="1"/>
  <c r="J410" i="1" s="1"/>
  <c r="P409" i="1"/>
  <c r="N409" i="1"/>
  <c r="M409" i="1"/>
  <c r="L409" i="1"/>
  <c r="K409" i="1"/>
  <c r="I409" i="1"/>
  <c r="J409" i="1" s="1"/>
  <c r="P408" i="1"/>
  <c r="N408" i="1"/>
  <c r="M408" i="1"/>
  <c r="L408" i="1"/>
  <c r="K408" i="1"/>
  <c r="I408" i="1"/>
  <c r="J408" i="1" s="1"/>
  <c r="P407" i="1"/>
  <c r="I407" i="1" s="1"/>
  <c r="J407" i="1" s="1"/>
  <c r="N407" i="1"/>
  <c r="M407" i="1"/>
  <c r="L407" i="1"/>
  <c r="K407" i="1"/>
  <c r="P406" i="1"/>
  <c r="I406" i="1" s="1"/>
  <c r="N406" i="1"/>
  <c r="M406" i="1"/>
  <c r="L406" i="1"/>
  <c r="K406" i="1"/>
  <c r="J406" i="1"/>
  <c r="N405" i="1"/>
  <c r="M405" i="1"/>
  <c r="L405" i="1"/>
  <c r="K405" i="1"/>
  <c r="I405" i="1"/>
  <c r="J405" i="1" s="1"/>
  <c r="P404" i="1"/>
  <c r="I404" i="1" s="1"/>
  <c r="J404" i="1" s="1"/>
  <c r="N404" i="1"/>
  <c r="M404" i="1"/>
  <c r="L404" i="1"/>
  <c r="K404" i="1"/>
  <c r="N403" i="1"/>
  <c r="M403" i="1"/>
  <c r="L403" i="1"/>
  <c r="K403" i="1"/>
  <c r="I403" i="1"/>
  <c r="J403" i="1" s="1"/>
  <c r="N402" i="1"/>
  <c r="M402" i="1"/>
  <c r="L402" i="1"/>
  <c r="K402" i="1"/>
  <c r="J402" i="1"/>
  <c r="I402" i="1"/>
  <c r="P401" i="1"/>
  <c r="I401" i="1" s="1"/>
  <c r="N401" i="1"/>
  <c r="M401" i="1"/>
  <c r="L401" i="1"/>
  <c r="K401" i="1"/>
  <c r="J401" i="1"/>
  <c r="N400" i="1"/>
  <c r="M400" i="1"/>
  <c r="L400" i="1"/>
  <c r="K400" i="1"/>
  <c r="I400" i="1"/>
  <c r="J400" i="1" s="1"/>
  <c r="N399" i="1"/>
  <c r="M399" i="1"/>
  <c r="L399" i="1"/>
  <c r="K399" i="1"/>
  <c r="I399" i="1"/>
  <c r="J399" i="1" s="1"/>
  <c r="P398" i="1"/>
  <c r="N398" i="1"/>
  <c r="M398" i="1"/>
  <c r="L398" i="1"/>
  <c r="K398" i="1"/>
  <c r="I398" i="1"/>
  <c r="J398" i="1" s="1"/>
  <c r="P397" i="1"/>
  <c r="I397" i="1" s="1"/>
  <c r="N397" i="1"/>
  <c r="M397" i="1"/>
  <c r="L397" i="1"/>
  <c r="K397" i="1"/>
  <c r="J397" i="1"/>
  <c r="N396" i="1"/>
  <c r="M396" i="1"/>
  <c r="L396" i="1"/>
  <c r="K396" i="1"/>
  <c r="J396" i="1"/>
  <c r="I396" i="1"/>
  <c r="P395" i="1"/>
  <c r="N395" i="1"/>
  <c r="M395" i="1"/>
  <c r="L395" i="1"/>
  <c r="K395" i="1"/>
  <c r="I395" i="1"/>
  <c r="J395" i="1" s="1"/>
  <c r="P394" i="1"/>
  <c r="I394" i="1" s="1"/>
  <c r="J394" i="1" s="1"/>
  <c r="N394" i="1"/>
  <c r="M394" i="1"/>
  <c r="L394" i="1"/>
  <c r="K394" i="1"/>
  <c r="N393" i="1"/>
  <c r="M393" i="1"/>
  <c r="L393" i="1"/>
  <c r="K393" i="1"/>
  <c r="I393" i="1"/>
  <c r="J393" i="1" s="1"/>
  <c r="P392" i="1"/>
  <c r="N392" i="1"/>
  <c r="M392" i="1"/>
  <c r="L392" i="1"/>
  <c r="K392" i="1"/>
  <c r="I392" i="1"/>
  <c r="J392" i="1" s="1"/>
  <c r="P391" i="1"/>
  <c r="N391" i="1"/>
  <c r="M391" i="1"/>
  <c r="L391" i="1"/>
  <c r="K391" i="1"/>
  <c r="I391" i="1"/>
  <c r="J391" i="1" s="1"/>
  <c r="N390" i="1"/>
  <c r="M390" i="1"/>
  <c r="L390" i="1"/>
  <c r="K390" i="1"/>
  <c r="I390" i="1"/>
  <c r="J390" i="1" s="1"/>
  <c r="P389" i="1"/>
  <c r="I389" i="1" s="1"/>
  <c r="J389" i="1" s="1"/>
  <c r="N389" i="1"/>
  <c r="M389" i="1"/>
  <c r="L389" i="1"/>
  <c r="K389" i="1"/>
  <c r="P388" i="1"/>
  <c r="N388" i="1"/>
  <c r="M388" i="1"/>
  <c r="L388" i="1"/>
  <c r="K388" i="1"/>
  <c r="I388" i="1"/>
  <c r="J388" i="1" s="1"/>
  <c r="P387" i="1"/>
  <c r="I387" i="1" s="1"/>
  <c r="J387" i="1" s="1"/>
  <c r="N387" i="1"/>
  <c r="M387" i="1"/>
  <c r="L387" i="1"/>
  <c r="P386" i="1"/>
  <c r="N386" i="1"/>
  <c r="M386" i="1"/>
  <c r="L386" i="1"/>
  <c r="K386" i="1"/>
  <c r="I386" i="1"/>
  <c r="J386" i="1" s="1"/>
  <c r="P385" i="1"/>
  <c r="I385" i="1" s="1"/>
  <c r="J385" i="1" s="1"/>
  <c r="N385" i="1"/>
  <c r="M385" i="1"/>
  <c r="L385" i="1"/>
  <c r="K385" i="1"/>
  <c r="P384" i="1"/>
  <c r="I384" i="1" s="1"/>
  <c r="J384" i="1" s="1"/>
  <c r="N384" i="1"/>
  <c r="M384" i="1"/>
  <c r="L384" i="1"/>
  <c r="K384" i="1"/>
  <c r="P383" i="1"/>
  <c r="N383" i="1"/>
  <c r="M383" i="1"/>
  <c r="L383" i="1"/>
  <c r="K383" i="1"/>
  <c r="I383" i="1"/>
  <c r="J383" i="1" s="1"/>
  <c r="P382" i="1"/>
  <c r="N382" i="1"/>
  <c r="M382" i="1"/>
  <c r="L382" i="1"/>
  <c r="K382" i="1"/>
  <c r="I382" i="1"/>
  <c r="J382" i="1" s="1"/>
  <c r="P381" i="1"/>
  <c r="N381" i="1"/>
  <c r="M381" i="1"/>
  <c r="L381" i="1"/>
  <c r="K381" i="1"/>
  <c r="I381" i="1"/>
  <c r="J381" i="1" s="1"/>
  <c r="P380" i="1"/>
  <c r="I380" i="1" s="1"/>
  <c r="J380" i="1" s="1"/>
  <c r="N380" i="1"/>
  <c r="M380" i="1"/>
  <c r="L380" i="1"/>
  <c r="K380" i="1"/>
  <c r="P379" i="1"/>
  <c r="I379" i="1" s="1"/>
  <c r="J379" i="1" s="1"/>
  <c r="N379" i="1"/>
  <c r="M379" i="1"/>
  <c r="L379" i="1"/>
  <c r="K379" i="1"/>
  <c r="P378" i="1"/>
  <c r="I378" i="1" s="1"/>
  <c r="J378" i="1" s="1"/>
  <c r="N378" i="1"/>
  <c r="M378" i="1"/>
  <c r="L378" i="1"/>
  <c r="K378" i="1"/>
  <c r="P377" i="1"/>
  <c r="N377" i="1"/>
  <c r="M377" i="1"/>
  <c r="L377" i="1"/>
  <c r="K377" i="1"/>
  <c r="I377" i="1"/>
  <c r="J377" i="1" s="1"/>
  <c r="N376" i="1"/>
  <c r="M376" i="1"/>
  <c r="L376" i="1"/>
  <c r="K376" i="1"/>
  <c r="I376" i="1"/>
  <c r="J376" i="1" s="1"/>
  <c r="P375" i="1"/>
  <c r="N375" i="1"/>
  <c r="M375" i="1"/>
  <c r="L375" i="1"/>
  <c r="K375" i="1"/>
  <c r="I375" i="1"/>
  <c r="J375" i="1" s="1"/>
  <c r="P374" i="1"/>
  <c r="N374" i="1"/>
  <c r="M374" i="1"/>
  <c r="L374" i="1"/>
  <c r="K374" i="1"/>
  <c r="I374" i="1"/>
  <c r="J374" i="1" s="1"/>
  <c r="N373" i="1"/>
  <c r="M373" i="1"/>
  <c r="L373" i="1"/>
  <c r="K373" i="1"/>
  <c r="J373" i="1"/>
  <c r="I373" i="1"/>
  <c r="P372" i="1"/>
  <c r="N372" i="1"/>
  <c r="M372" i="1"/>
  <c r="L372" i="1"/>
  <c r="K372" i="1"/>
  <c r="I372" i="1"/>
  <c r="J372" i="1" s="1"/>
  <c r="P371" i="1"/>
  <c r="I371" i="1" s="1"/>
  <c r="J371" i="1" s="1"/>
  <c r="N371" i="1"/>
  <c r="M371" i="1"/>
  <c r="L371" i="1"/>
  <c r="K371" i="1"/>
  <c r="S370" i="1"/>
  <c r="P370" i="1"/>
  <c r="Q370" i="1" s="1"/>
  <c r="N370" i="1"/>
  <c r="M370" i="1"/>
  <c r="L370" i="1"/>
  <c r="K370" i="1"/>
  <c r="I370" i="1"/>
  <c r="J370" i="1" s="1"/>
  <c r="N369" i="1"/>
  <c r="M369" i="1"/>
  <c r="L369" i="1"/>
  <c r="K369" i="1"/>
  <c r="J369" i="1"/>
  <c r="I369" i="1"/>
  <c r="P368" i="1"/>
  <c r="N368" i="1"/>
  <c r="M368" i="1"/>
  <c r="L368" i="1"/>
  <c r="K368" i="1"/>
  <c r="J368" i="1"/>
  <c r="I368" i="1"/>
  <c r="P367" i="1"/>
  <c r="I367" i="1" s="1"/>
  <c r="J367" i="1" s="1"/>
  <c r="N367" i="1"/>
  <c r="M367" i="1"/>
  <c r="L367" i="1"/>
  <c r="K367" i="1"/>
  <c r="S366" i="1"/>
  <c r="P366" i="1"/>
  <c r="Q366" i="1" s="1"/>
  <c r="N366" i="1"/>
  <c r="M366" i="1"/>
  <c r="L366" i="1"/>
  <c r="K366" i="1"/>
  <c r="I366" i="1"/>
  <c r="J366" i="1" s="1"/>
  <c r="P365" i="1"/>
  <c r="I365" i="1" s="1"/>
  <c r="J365" i="1" s="1"/>
  <c r="N365" i="1"/>
  <c r="M365" i="1"/>
  <c r="L365" i="1"/>
  <c r="K365" i="1"/>
  <c r="P364" i="1"/>
  <c r="N364" i="1"/>
  <c r="M364" i="1"/>
  <c r="L364" i="1"/>
  <c r="K364" i="1"/>
  <c r="I364" i="1"/>
  <c r="J364" i="1" s="1"/>
  <c r="N363" i="1"/>
  <c r="M363" i="1"/>
  <c r="L363" i="1"/>
  <c r="K363" i="1"/>
  <c r="I363" i="1"/>
  <c r="J363" i="1" s="1"/>
  <c r="P362" i="1"/>
  <c r="I362" i="1" s="1"/>
  <c r="J362" i="1" s="1"/>
  <c r="N362" i="1"/>
  <c r="M362" i="1"/>
  <c r="L362" i="1"/>
  <c r="K362" i="1"/>
  <c r="P361" i="1"/>
  <c r="N361" i="1"/>
  <c r="M361" i="1"/>
  <c r="L361" i="1"/>
  <c r="K361" i="1"/>
  <c r="I361" i="1"/>
  <c r="J361" i="1" s="1"/>
  <c r="P360" i="1"/>
  <c r="I360" i="1" s="1"/>
  <c r="J360" i="1" s="1"/>
  <c r="N360" i="1"/>
  <c r="M360" i="1"/>
  <c r="L360" i="1"/>
  <c r="K360" i="1"/>
  <c r="S359" i="1"/>
  <c r="Q359" i="1"/>
  <c r="P359" i="1"/>
  <c r="N359" i="1"/>
  <c r="M359" i="1"/>
  <c r="L359" i="1"/>
  <c r="K359" i="1"/>
  <c r="I359" i="1"/>
  <c r="J359" i="1" s="1"/>
  <c r="N358" i="1"/>
  <c r="M358" i="1"/>
  <c r="L358" i="1"/>
  <c r="K358" i="1"/>
  <c r="J358" i="1"/>
  <c r="I358" i="1"/>
  <c r="P357" i="1"/>
  <c r="N357" i="1"/>
  <c r="M357" i="1"/>
  <c r="L357" i="1"/>
  <c r="K357" i="1"/>
  <c r="I357" i="1"/>
  <c r="J357" i="1" s="1"/>
  <c r="P356" i="1"/>
  <c r="N356" i="1"/>
  <c r="M356" i="1"/>
  <c r="L356" i="1"/>
  <c r="K356" i="1"/>
  <c r="I356" i="1"/>
  <c r="J356" i="1" s="1"/>
  <c r="P355" i="1"/>
  <c r="I355" i="1" s="1"/>
  <c r="J355" i="1" s="1"/>
  <c r="N355" i="1"/>
  <c r="M355" i="1"/>
  <c r="L355" i="1"/>
  <c r="K355" i="1"/>
  <c r="S354" i="1"/>
  <c r="P354" i="1"/>
  <c r="Q354" i="1" s="1"/>
  <c r="N354" i="1"/>
  <c r="M354" i="1"/>
  <c r="L354" i="1"/>
  <c r="K354" i="1"/>
  <c r="I354" i="1"/>
  <c r="J354" i="1" s="1"/>
  <c r="P353" i="1"/>
  <c r="I353" i="1" s="1"/>
  <c r="J353" i="1" s="1"/>
  <c r="N353" i="1"/>
  <c r="M353" i="1"/>
  <c r="L353" i="1"/>
  <c r="K353" i="1"/>
  <c r="P352" i="1"/>
  <c r="N352" i="1"/>
  <c r="M352" i="1"/>
  <c r="L352" i="1"/>
  <c r="K352" i="1"/>
  <c r="I352" i="1"/>
  <c r="J352" i="1" s="1"/>
  <c r="P351" i="1"/>
  <c r="N351" i="1"/>
  <c r="M351" i="1"/>
  <c r="L351" i="1"/>
  <c r="K351" i="1"/>
  <c r="I351" i="1"/>
  <c r="J351" i="1" s="1"/>
  <c r="P350" i="1"/>
  <c r="N350" i="1"/>
  <c r="M350" i="1"/>
  <c r="L350" i="1"/>
  <c r="K350" i="1"/>
  <c r="I350" i="1"/>
  <c r="J350" i="1" s="1"/>
  <c r="P349" i="1"/>
  <c r="I349" i="1" s="1"/>
  <c r="N349" i="1"/>
  <c r="M349" i="1"/>
  <c r="L349" i="1"/>
  <c r="K349" i="1"/>
  <c r="J349" i="1"/>
  <c r="S348" i="1"/>
  <c r="Q348" i="1"/>
  <c r="P348" i="1"/>
  <c r="N348" i="1"/>
  <c r="M348" i="1"/>
  <c r="L348" i="1"/>
  <c r="K348" i="1"/>
  <c r="I348" i="1"/>
  <c r="J348" i="1" s="1"/>
  <c r="N347" i="1"/>
  <c r="M347" i="1"/>
  <c r="L347" i="1"/>
  <c r="K347" i="1"/>
  <c r="I347" i="1"/>
  <c r="J347" i="1" s="1"/>
  <c r="P346" i="1"/>
  <c r="N346" i="1"/>
  <c r="M346" i="1"/>
  <c r="L346" i="1"/>
  <c r="K346" i="1"/>
  <c r="I346" i="1"/>
  <c r="J346" i="1" s="1"/>
  <c r="P345" i="1"/>
  <c r="N345" i="1"/>
  <c r="M345" i="1"/>
  <c r="L345" i="1"/>
  <c r="K345" i="1"/>
  <c r="I345" i="1"/>
  <c r="J345" i="1" s="1"/>
  <c r="P344" i="1"/>
  <c r="I344" i="1" s="1"/>
  <c r="J344" i="1" s="1"/>
  <c r="N344" i="1"/>
  <c r="M344" i="1"/>
  <c r="L344" i="1"/>
  <c r="K344" i="1"/>
  <c r="P343" i="1"/>
  <c r="Q343" i="1" s="1"/>
  <c r="R343" i="1" s="1"/>
  <c r="N343" i="1"/>
  <c r="M343" i="1"/>
  <c r="L343" i="1"/>
  <c r="I343" i="1"/>
  <c r="J343" i="1" s="1"/>
  <c r="P342" i="1"/>
  <c r="N342" i="1"/>
  <c r="M342" i="1"/>
  <c r="L342" i="1"/>
  <c r="K342" i="1"/>
  <c r="I342" i="1"/>
  <c r="J342" i="1" s="1"/>
  <c r="P341" i="1"/>
  <c r="I341" i="1" s="1"/>
  <c r="J341" i="1" s="1"/>
  <c r="N341" i="1"/>
  <c r="M341" i="1"/>
  <c r="L341" i="1"/>
  <c r="K341" i="1"/>
  <c r="P340" i="1"/>
  <c r="I340" i="1" s="1"/>
  <c r="J340" i="1" s="1"/>
  <c r="N340" i="1"/>
  <c r="M340" i="1"/>
  <c r="L340" i="1"/>
  <c r="K340" i="1"/>
  <c r="P339" i="1"/>
  <c r="N339" i="1"/>
  <c r="M339" i="1"/>
  <c r="L339" i="1"/>
  <c r="K339" i="1"/>
  <c r="I339" i="1"/>
  <c r="J339" i="1" s="1"/>
  <c r="P338" i="1"/>
  <c r="N338" i="1"/>
  <c r="M338" i="1"/>
  <c r="L338" i="1"/>
  <c r="K338" i="1"/>
  <c r="I338" i="1"/>
  <c r="J338" i="1" s="1"/>
  <c r="P337" i="1"/>
  <c r="I337" i="1" s="1"/>
  <c r="J337" i="1" s="1"/>
  <c r="N337" i="1"/>
  <c r="M337" i="1"/>
  <c r="L337" i="1"/>
  <c r="K337" i="1"/>
  <c r="P336" i="1"/>
  <c r="N336" i="1"/>
  <c r="M336" i="1"/>
  <c r="L336" i="1"/>
  <c r="K336" i="1"/>
  <c r="I336" i="1"/>
  <c r="J336" i="1" s="1"/>
  <c r="P335" i="1"/>
  <c r="N335" i="1"/>
  <c r="M335" i="1"/>
  <c r="L335" i="1"/>
  <c r="K335" i="1"/>
  <c r="I335" i="1"/>
  <c r="J335" i="1" s="1"/>
  <c r="P334" i="1"/>
  <c r="I334" i="1" s="1"/>
  <c r="J334" i="1" s="1"/>
  <c r="N334" i="1"/>
  <c r="M334" i="1"/>
  <c r="L334" i="1"/>
  <c r="K334" i="1"/>
  <c r="P333" i="1"/>
  <c r="I333" i="1" s="1"/>
  <c r="J333" i="1" s="1"/>
  <c r="N333" i="1"/>
  <c r="M333" i="1"/>
  <c r="L333" i="1"/>
  <c r="K333" i="1"/>
  <c r="P332" i="1"/>
  <c r="I332" i="1" s="1"/>
  <c r="J332" i="1" s="1"/>
  <c r="N332" i="1"/>
  <c r="M332" i="1"/>
  <c r="L332" i="1"/>
  <c r="K332" i="1"/>
  <c r="P331" i="1"/>
  <c r="N331" i="1"/>
  <c r="M331" i="1"/>
  <c r="L331" i="1"/>
  <c r="K331" i="1"/>
  <c r="I331" i="1"/>
  <c r="J331" i="1" s="1"/>
  <c r="P330" i="1"/>
  <c r="N330" i="1"/>
  <c r="M330" i="1"/>
  <c r="L330" i="1"/>
  <c r="K330" i="1"/>
  <c r="I330" i="1"/>
  <c r="J330" i="1" s="1"/>
  <c r="P329" i="1"/>
  <c r="I329" i="1" s="1"/>
  <c r="J329" i="1" s="1"/>
  <c r="N329" i="1"/>
  <c r="M329" i="1"/>
  <c r="L329" i="1"/>
  <c r="K329" i="1"/>
  <c r="P328" i="1"/>
  <c r="N328" i="1"/>
  <c r="M328" i="1"/>
  <c r="L328" i="1"/>
  <c r="K328" i="1"/>
  <c r="I328" i="1"/>
  <c r="J328" i="1" s="1"/>
  <c r="P327" i="1"/>
  <c r="I327" i="1" s="1"/>
  <c r="J327" i="1" s="1"/>
  <c r="N327" i="1"/>
  <c r="M327" i="1"/>
  <c r="L327" i="1"/>
  <c r="K327" i="1"/>
  <c r="P326" i="1"/>
  <c r="N326" i="1"/>
  <c r="M326" i="1"/>
  <c r="L326" i="1"/>
  <c r="K326" i="1"/>
  <c r="I326" i="1"/>
  <c r="J326" i="1" s="1"/>
  <c r="P325" i="1"/>
  <c r="N325" i="1"/>
  <c r="M325" i="1"/>
  <c r="L325" i="1"/>
  <c r="K325" i="1"/>
  <c r="I325" i="1"/>
  <c r="J325" i="1" s="1"/>
  <c r="P324" i="1"/>
  <c r="I324" i="1" s="1"/>
  <c r="J324" i="1" s="1"/>
  <c r="N324" i="1"/>
  <c r="M324" i="1"/>
  <c r="L324" i="1"/>
  <c r="K324" i="1"/>
  <c r="P323" i="1"/>
  <c r="N323" i="1"/>
  <c r="M323" i="1"/>
  <c r="L323" i="1"/>
  <c r="K323" i="1"/>
  <c r="I323" i="1"/>
  <c r="J323" i="1" s="1"/>
  <c r="P322" i="1"/>
  <c r="I322" i="1" s="1"/>
  <c r="J322" i="1" s="1"/>
  <c r="N322" i="1"/>
  <c r="M322" i="1"/>
  <c r="L322" i="1"/>
  <c r="K322" i="1"/>
  <c r="P321" i="1"/>
  <c r="N321" i="1"/>
  <c r="M321" i="1"/>
  <c r="L321" i="1"/>
  <c r="K321" i="1"/>
  <c r="I321" i="1"/>
  <c r="J321" i="1" s="1"/>
  <c r="P320" i="1"/>
  <c r="N320" i="1"/>
  <c r="M320" i="1"/>
  <c r="L320" i="1"/>
  <c r="K320" i="1"/>
  <c r="I320" i="1"/>
  <c r="J320" i="1" s="1"/>
  <c r="P319" i="1"/>
  <c r="N319" i="1"/>
  <c r="M319" i="1"/>
  <c r="L319" i="1"/>
  <c r="K319" i="1"/>
  <c r="I319" i="1"/>
  <c r="J319" i="1" s="1"/>
  <c r="P318" i="1"/>
  <c r="N318" i="1"/>
  <c r="M318" i="1"/>
  <c r="L318" i="1"/>
  <c r="K318" i="1"/>
  <c r="I318" i="1"/>
  <c r="J318" i="1" s="1"/>
  <c r="P317" i="1"/>
  <c r="I317" i="1" s="1"/>
  <c r="J317" i="1" s="1"/>
  <c r="N317" i="1"/>
  <c r="M317" i="1"/>
  <c r="L317" i="1"/>
  <c r="K317" i="1"/>
  <c r="P316" i="1"/>
  <c r="N316" i="1"/>
  <c r="M316" i="1"/>
  <c r="L316" i="1"/>
  <c r="K316" i="1"/>
  <c r="I316" i="1"/>
  <c r="J316" i="1" s="1"/>
  <c r="P315" i="1"/>
  <c r="I315" i="1" s="1"/>
  <c r="N315" i="1"/>
  <c r="M315" i="1"/>
  <c r="L315" i="1"/>
  <c r="K315" i="1"/>
  <c r="J315" i="1"/>
  <c r="P314" i="1"/>
  <c r="N314" i="1"/>
  <c r="M314" i="1"/>
  <c r="L314" i="1"/>
  <c r="K314" i="1"/>
  <c r="I314" i="1"/>
  <c r="J314" i="1" s="1"/>
  <c r="P313" i="1"/>
  <c r="I313" i="1" s="1"/>
  <c r="N313" i="1"/>
  <c r="M313" i="1"/>
  <c r="L313" i="1"/>
  <c r="K313" i="1"/>
  <c r="J313" i="1"/>
  <c r="P312" i="1"/>
  <c r="I312" i="1" s="1"/>
  <c r="J312" i="1" s="1"/>
  <c r="N312" i="1"/>
  <c r="M312" i="1"/>
  <c r="L312" i="1"/>
  <c r="K312" i="1"/>
  <c r="P311" i="1"/>
  <c r="N311" i="1"/>
  <c r="M311" i="1"/>
  <c r="L311" i="1"/>
  <c r="K311" i="1"/>
  <c r="I311" i="1"/>
  <c r="J311" i="1" s="1"/>
  <c r="P310" i="1"/>
  <c r="I310" i="1" s="1"/>
  <c r="J310" i="1" s="1"/>
  <c r="N310" i="1"/>
  <c r="M310" i="1"/>
  <c r="L310" i="1"/>
  <c r="K310" i="1"/>
  <c r="P309" i="1"/>
  <c r="N309" i="1"/>
  <c r="M309" i="1"/>
  <c r="L309" i="1"/>
  <c r="K309" i="1"/>
  <c r="I309" i="1"/>
  <c r="J309" i="1" s="1"/>
  <c r="P308" i="1"/>
  <c r="I308" i="1" s="1"/>
  <c r="N308" i="1"/>
  <c r="M308" i="1"/>
  <c r="L308" i="1"/>
  <c r="K308" i="1"/>
  <c r="J308" i="1"/>
  <c r="P307" i="1"/>
  <c r="N307" i="1"/>
  <c r="M307" i="1"/>
  <c r="L307" i="1"/>
  <c r="K307" i="1"/>
  <c r="I307" i="1"/>
  <c r="J307" i="1" s="1"/>
  <c r="P306" i="1"/>
  <c r="N306" i="1"/>
  <c r="M306" i="1"/>
  <c r="L306" i="1"/>
  <c r="K306" i="1"/>
  <c r="I306" i="1"/>
  <c r="J306" i="1" s="1"/>
  <c r="P305" i="1"/>
  <c r="I305" i="1" s="1"/>
  <c r="J305" i="1" s="1"/>
  <c r="N305" i="1"/>
  <c r="M305" i="1"/>
  <c r="L305" i="1"/>
  <c r="K305" i="1"/>
  <c r="P304" i="1"/>
  <c r="N304" i="1"/>
  <c r="M304" i="1"/>
  <c r="L304" i="1"/>
  <c r="K304" i="1"/>
  <c r="I304" i="1"/>
  <c r="J304" i="1" s="1"/>
  <c r="P303" i="1"/>
  <c r="N303" i="1"/>
  <c r="M303" i="1"/>
  <c r="L303" i="1"/>
  <c r="K303" i="1"/>
  <c r="J303" i="1"/>
  <c r="I303" i="1"/>
  <c r="P302" i="1"/>
  <c r="N302" i="1"/>
  <c r="M302" i="1"/>
  <c r="L302" i="1"/>
  <c r="K302" i="1"/>
  <c r="I302" i="1"/>
  <c r="J302" i="1" s="1"/>
  <c r="P301" i="1"/>
  <c r="I301" i="1" s="1"/>
  <c r="J301" i="1" s="1"/>
  <c r="N301" i="1"/>
  <c r="M301" i="1"/>
  <c r="L301" i="1"/>
  <c r="K301" i="1"/>
  <c r="P300" i="1"/>
  <c r="I300" i="1" s="1"/>
  <c r="J300" i="1" s="1"/>
  <c r="N300" i="1"/>
  <c r="M300" i="1"/>
  <c r="L300" i="1"/>
  <c r="K300" i="1"/>
  <c r="P299" i="1"/>
  <c r="N299" i="1"/>
  <c r="M299" i="1"/>
  <c r="L299" i="1"/>
  <c r="K299" i="1"/>
  <c r="J299" i="1"/>
  <c r="I299" i="1"/>
  <c r="P298" i="1"/>
  <c r="N298" i="1"/>
  <c r="M298" i="1"/>
  <c r="L298" i="1"/>
  <c r="K298" i="1"/>
  <c r="I298" i="1"/>
  <c r="J298" i="1" s="1"/>
  <c r="P297" i="1"/>
  <c r="N297" i="1"/>
  <c r="M297" i="1"/>
  <c r="L297" i="1"/>
  <c r="P296" i="1"/>
  <c r="N296" i="1"/>
  <c r="M296" i="1"/>
  <c r="L296" i="1"/>
  <c r="K296" i="1"/>
  <c r="I296" i="1"/>
  <c r="J296" i="1" s="1"/>
  <c r="P295" i="1"/>
  <c r="N295" i="1"/>
  <c r="M295" i="1"/>
  <c r="L295" i="1"/>
  <c r="K295" i="1"/>
  <c r="I295" i="1"/>
  <c r="J295" i="1" s="1"/>
  <c r="N294" i="1"/>
  <c r="M294" i="1"/>
  <c r="L294" i="1"/>
  <c r="K294" i="1"/>
  <c r="N293" i="1"/>
  <c r="M293" i="1"/>
  <c r="L293" i="1"/>
  <c r="K293" i="1"/>
  <c r="I293" i="1"/>
  <c r="J293" i="1" s="1"/>
  <c r="P292" i="1"/>
  <c r="N292" i="1"/>
  <c r="M292" i="1"/>
  <c r="L292" i="1"/>
  <c r="K292" i="1"/>
  <c r="J292" i="1"/>
  <c r="I292" i="1"/>
  <c r="P291" i="1"/>
  <c r="N291" i="1"/>
  <c r="M291" i="1"/>
  <c r="L291" i="1"/>
  <c r="K291" i="1"/>
  <c r="I291" i="1"/>
  <c r="J291" i="1" s="1"/>
  <c r="P290" i="1"/>
  <c r="I290" i="1" s="1"/>
  <c r="N290" i="1"/>
  <c r="M290" i="1"/>
  <c r="L290" i="1"/>
  <c r="K290" i="1"/>
  <c r="J290" i="1"/>
  <c r="P289" i="1"/>
  <c r="N289" i="1"/>
  <c r="M289" i="1"/>
  <c r="L289" i="1"/>
  <c r="K289" i="1"/>
  <c r="I289" i="1"/>
  <c r="J289" i="1" s="1"/>
  <c r="Q288" i="1"/>
  <c r="R288" i="1" s="1"/>
  <c r="P288" i="1"/>
  <c r="N288" i="1"/>
  <c r="M288" i="1"/>
  <c r="L288" i="1"/>
  <c r="I288" i="1"/>
  <c r="J288" i="1" s="1"/>
  <c r="P287" i="1"/>
  <c r="N287" i="1"/>
  <c r="M287" i="1"/>
  <c r="L287" i="1"/>
  <c r="K287" i="1"/>
  <c r="I287" i="1"/>
  <c r="J287" i="1" s="1"/>
  <c r="P286" i="1"/>
  <c r="I286" i="1" s="1"/>
  <c r="J286" i="1" s="1"/>
  <c r="N286" i="1"/>
  <c r="M286" i="1"/>
  <c r="L286" i="1"/>
  <c r="K286" i="1"/>
  <c r="P285" i="1"/>
  <c r="N285" i="1"/>
  <c r="M285" i="1"/>
  <c r="L285" i="1"/>
  <c r="K285" i="1"/>
  <c r="I285" i="1"/>
  <c r="J285" i="1" s="1"/>
  <c r="P284" i="1"/>
  <c r="I284" i="1" s="1"/>
  <c r="J284" i="1" s="1"/>
  <c r="N284" i="1"/>
  <c r="M284" i="1"/>
  <c r="L284" i="1"/>
  <c r="K284" i="1"/>
  <c r="P283" i="1"/>
  <c r="Q283" i="1" s="1"/>
  <c r="R283" i="1" s="1"/>
  <c r="S283" i="1" s="1"/>
  <c r="N283" i="1"/>
  <c r="M283" i="1"/>
  <c r="L283" i="1"/>
  <c r="I283" i="1"/>
  <c r="J283" i="1" s="1"/>
  <c r="P282" i="1"/>
  <c r="I282" i="1" s="1"/>
  <c r="J282" i="1" s="1"/>
  <c r="N282" i="1"/>
  <c r="M282" i="1"/>
  <c r="L282" i="1"/>
  <c r="K282" i="1"/>
  <c r="P281" i="1"/>
  <c r="N281" i="1"/>
  <c r="M281" i="1"/>
  <c r="L281" i="1"/>
  <c r="K281" i="1"/>
  <c r="I281" i="1"/>
  <c r="J281" i="1" s="1"/>
  <c r="P280" i="1"/>
  <c r="I280" i="1" s="1"/>
  <c r="J280" i="1" s="1"/>
  <c r="N280" i="1"/>
  <c r="M280" i="1"/>
  <c r="L280" i="1"/>
  <c r="P279" i="1"/>
  <c r="N279" i="1"/>
  <c r="M279" i="1"/>
  <c r="L279" i="1"/>
  <c r="K279" i="1"/>
  <c r="I279" i="1"/>
  <c r="J279" i="1" s="1"/>
  <c r="P278" i="1"/>
  <c r="I278" i="1" s="1"/>
  <c r="J278" i="1" s="1"/>
  <c r="N278" i="1"/>
  <c r="M278" i="1"/>
  <c r="L278" i="1"/>
  <c r="K278" i="1"/>
  <c r="P277" i="1"/>
  <c r="Q277" i="1" s="1"/>
  <c r="R277" i="1" s="1"/>
  <c r="S277" i="1" s="1"/>
  <c r="N277" i="1"/>
  <c r="M277" i="1"/>
  <c r="L277" i="1"/>
  <c r="K277" i="1"/>
  <c r="I277" i="1"/>
  <c r="J277" i="1" s="1"/>
  <c r="P276" i="1"/>
  <c r="I276" i="1" s="1"/>
  <c r="J276" i="1" s="1"/>
  <c r="N276" i="1"/>
  <c r="M276" i="1"/>
  <c r="L276" i="1"/>
  <c r="K276" i="1"/>
  <c r="P275" i="1"/>
  <c r="N275" i="1"/>
  <c r="M275" i="1"/>
  <c r="L275" i="1"/>
  <c r="K275" i="1"/>
  <c r="I275" i="1"/>
  <c r="J275" i="1" s="1"/>
  <c r="P274" i="1"/>
  <c r="N274" i="1"/>
  <c r="M274" i="1"/>
  <c r="L274" i="1"/>
  <c r="K274" i="1"/>
  <c r="I274" i="1"/>
  <c r="J274" i="1" s="1"/>
  <c r="P273" i="1"/>
  <c r="I273" i="1" s="1"/>
  <c r="J273" i="1" s="1"/>
  <c r="N273" i="1"/>
  <c r="M273" i="1"/>
  <c r="L273" i="1"/>
  <c r="K273" i="1"/>
  <c r="P272" i="1"/>
  <c r="N272" i="1"/>
  <c r="M272" i="1"/>
  <c r="L272" i="1"/>
  <c r="K272" i="1"/>
  <c r="I272" i="1"/>
  <c r="J272" i="1" s="1"/>
  <c r="P271" i="1"/>
  <c r="I271" i="1" s="1"/>
  <c r="J271" i="1" s="1"/>
  <c r="N271" i="1"/>
  <c r="M271" i="1"/>
  <c r="L271" i="1"/>
  <c r="K271" i="1"/>
  <c r="P270" i="1"/>
  <c r="N270" i="1"/>
  <c r="M270" i="1"/>
  <c r="L270" i="1"/>
  <c r="K270" i="1"/>
  <c r="I270" i="1"/>
  <c r="J270" i="1" s="1"/>
  <c r="P269" i="1"/>
  <c r="N269" i="1"/>
  <c r="M269" i="1"/>
  <c r="L269" i="1"/>
  <c r="K269" i="1"/>
  <c r="I269" i="1"/>
  <c r="J269" i="1" s="1"/>
  <c r="P268" i="1"/>
  <c r="N268" i="1"/>
  <c r="M268" i="1"/>
  <c r="L268" i="1"/>
  <c r="K268" i="1"/>
  <c r="I268" i="1"/>
  <c r="J268" i="1" s="1"/>
  <c r="P267" i="1"/>
  <c r="N267" i="1"/>
  <c r="M267" i="1"/>
  <c r="L267" i="1"/>
  <c r="K267" i="1"/>
  <c r="I267" i="1"/>
  <c r="J267" i="1" s="1"/>
  <c r="P266" i="1"/>
  <c r="I266" i="1" s="1"/>
  <c r="J266" i="1" s="1"/>
  <c r="N266" i="1"/>
  <c r="M266" i="1"/>
  <c r="L266" i="1"/>
  <c r="K266" i="1"/>
  <c r="P265" i="1"/>
  <c r="N265" i="1"/>
  <c r="M265" i="1"/>
  <c r="L265" i="1"/>
  <c r="K265" i="1"/>
  <c r="I265" i="1"/>
  <c r="J265" i="1" s="1"/>
  <c r="P264" i="1"/>
  <c r="N264" i="1"/>
  <c r="M264" i="1"/>
  <c r="L264" i="1"/>
  <c r="K264" i="1"/>
  <c r="I264" i="1"/>
  <c r="J264" i="1" s="1"/>
  <c r="P263" i="1"/>
  <c r="N263" i="1"/>
  <c r="M263" i="1"/>
  <c r="L263" i="1"/>
  <c r="K263" i="1"/>
  <c r="I263" i="1"/>
  <c r="J263" i="1" s="1"/>
  <c r="P262" i="1"/>
  <c r="I262" i="1" s="1"/>
  <c r="N262" i="1"/>
  <c r="M262" i="1"/>
  <c r="L262" i="1"/>
  <c r="K262" i="1"/>
  <c r="J262" i="1"/>
  <c r="P261" i="1"/>
  <c r="I261" i="1" s="1"/>
  <c r="J261" i="1" s="1"/>
  <c r="N261" i="1"/>
  <c r="M261" i="1"/>
  <c r="L261" i="1"/>
  <c r="K261" i="1"/>
  <c r="P260" i="1"/>
  <c r="N260" i="1"/>
  <c r="M260" i="1"/>
  <c r="L260" i="1"/>
  <c r="K260" i="1"/>
  <c r="I260" i="1"/>
  <c r="J260" i="1" s="1"/>
  <c r="P259" i="1"/>
  <c r="N259" i="1"/>
  <c r="M259" i="1"/>
  <c r="L259" i="1"/>
  <c r="K259" i="1"/>
  <c r="I259" i="1"/>
  <c r="J259" i="1" s="1"/>
  <c r="P258" i="1"/>
  <c r="N258" i="1"/>
  <c r="M258" i="1"/>
  <c r="L258" i="1"/>
  <c r="K258" i="1"/>
  <c r="I258" i="1"/>
  <c r="J258" i="1" s="1"/>
  <c r="P257" i="1"/>
  <c r="I257" i="1" s="1"/>
  <c r="N257" i="1"/>
  <c r="M257" i="1"/>
  <c r="L257" i="1"/>
  <c r="K257" i="1"/>
  <c r="J257" i="1"/>
  <c r="P256" i="1"/>
  <c r="N256" i="1"/>
  <c r="M256" i="1"/>
  <c r="L256" i="1"/>
  <c r="K256" i="1"/>
  <c r="I256" i="1"/>
  <c r="J256" i="1" s="1"/>
  <c r="P255" i="1"/>
  <c r="N255" i="1"/>
  <c r="M255" i="1"/>
  <c r="L255" i="1"/>
  <c r="K255" i="1"/>
  <c r="I255" i="1"/>
  <c r="J255" i="1" s="1"/>
  <c r="N254" i="1"/>
  <c r="M254" i="1"/>
  <c r="L254" i="1"/>
  <c r="K254" i="1"/>
  <c r="I254" i="1"/>
  <c r="J254" i="1" s="1"/>
  <c r="N253" i="1"/>
  <c r="M253" i="1"/>
  <c r="L253" i="1"/>
  <c r="K253" i="1"/>
  <c r="I253" i="1"/>
  <c r="J253" i="1" s="1"/>
  <c r="N252" i="1"/>
  <c r="M252" i="1"/>
  <c r="L252" i="1"/>
  <c r="K252" i="1"/>
  <c r="J252" i="1"/>
  <c r="I252" i="1"/>
  <c r="N251" i="1"/>
  <c r="M251" i="1"/>
  <c r="L251" i="1"/>
  <c r="K251" i="1"/>
  <c r="I251" i="1"/>
  <c r="J251" i="1" s="1"/>
  <c r="N250" i="1"/>
  <c r="M250" i="1"/>
  <c r="L250" i="1"/>
  <c r="K250" i="1"/>
  <c r="I250" i="1"/>
  <c r="J250" i="1" s="1"/>
  <c r="N249" i="1"/>
  <c r="M249" i="1"/>
  <c r="L249" i="1"/>
  <c r="K249" i="1"/>
  <c r="I249" i="1"/>
  <c r="J249" i="1" s="1"/>
  <c r="P248" i="1"/>
  <c r="I248" i="1" s="1"/>
  <c r="J248" i="1" s="1"/>
  <c r="N248" i="1"/>
  <c r="M248" i="1"/>
  <c r="L248" i="1"/>
  <c r="K248" i="1"/>
  <c r="N247" i="1"/>
  <c r="M247" i="1"/>
  <c r="L247" i="1"/>
  <c r="K247" i="1"/>
  <c r="I247" i="1"/>
  <c r="J247" i="1" s="1"/>
  <c r="N246" i="1"/>
  <c r="M246" i="1"/>
  <c r="L246" i="1"/>
  <c r="K246" i="1"/>
  <c r="I246" i="1"/>
  <c r="J246" i="1" s="1"/>
  <c r="P245" i="1"/>
  <c r="N245" i="1"/>
  <c r="M245" i="1"/>
  <c r="L245" i="1"/>
  <c r="K245" i="1"/>
  <c r="I245" i="1"/>
  <c r="J245" i="1" s="1"/>
  <c r="P244" i="1"/>
  <c r="N244" i="1"/>
  <c r="M244" i="1"/>
  <c r="L244" i="1"/>
  <c r="K244" i="1"/>
  <c r="I244" i="1"/>
  <c r="J244" i="1" s="1"/>
  <c r="Q243" i="1"/>
  <c r="R243" i="1" s="1"/>
  <c r="K243" i="1" s="1"/>
  <c r="N243" i="1"/>
  <c r="M243" i="1"/>
  <c r="L243" i="1"/>
  <c r="I243" i="1"/>
  <c r="J243" i="1" s="1"/>
  <c r="N242" i="1"/>
  <c r="M242" i="1"/>
  <c r="L242" i="1"/>
  <c r="K242" i="1"/>
  <c r="I242" i="1"/>
  <c r="J242" i="1" s="1"/>
  <c r="P241" i="1"/>
  <c r="I241" i="1" s="1"/>
  <c r="J241" i="1" s="1"/>
  <c r="N241" i="1"/>
  <c r="M241" i="1"/>
  <c r="L241" i="1"/>
  <c r="K241" i="1"/>
  <c r="P240" i="1"/>
  <c r="K240" i="1"/>
  <c r="J240" i="1"/>
  <c r="N239" i="1"/>
  <c r="M239" i="1"/>
  <c r="L239" i="1"/>
  <c r="K239" i="1"/>
  <c r="I239" i="1"/>
  <c r="J239" i="1" s="1"/>
  <c r="N238" i="1"/>
  <c r="M238" i="1"/>
  <c r="L238" i="1"/>
  <c r="K238" i="1"/>
  <c r="I238" i="1"/>
  <c r="J238" i="1" s="1"/>
  <c r="P237" i="1"/>
  <c r="N237" i="1"/>
  <c r="M237" i="1"/>
  <c r="L237" i="1"/>
  <c r="K237" i="1"/>
  <c r="I237" i="1"/>
  <c r="J237" i="1" s="1"/>
  <c r="N236" i="1"/>
  <c r="M236" i="1"/>
  <c r="L236" i="1"/>
  <c r="K236" i="1"/>
  <c r="J236" i="1"/>
  <c r="I236" i="1"/>
  <c r="N235" i="1"/>
  <c r="M235" i="1"/>
  <c r="L235" i="1"/>
  <c r="K235" i="1"/>
  <c r="I235" i="1"/>
  <c r="J235" i="1" s="1"/>
  <c r="N234" i="1"/>
  <c r="M234" i="1"/>
  <c r="L234" i="1"/>
  <c r="K234" i="1"/>
  <c r="J234" i="1"/>
  <c r="I234" i="1"/>
  <c r="P233" i="1"/>
  <c r="N233" i="1"/>
  <c r="M233" i="1"/>
  <c r="L233" i="1"/>
  <c r="K233" i="1"/>
  <c r="I233" i="1"/>
  <c r="J233" i="1" s="1"/>
  <c r="N232" i="1"/>
  <c r="M232" i="1"/>
  <c r="L232" i="1"/>
  <c r="K232" i="1"/>
  <c r="J232" i="1"/>
  <c r="I232" i="1"/>
  <c r="N231" i="1"/>
  <c r="M231" i="1"/>
  <c r="L231" i="1"/>
  <c r="K231" i="1"/>
  <c r="I231" i="1"/>
  <c r="J231" i="1" s="1"/>
  <c r="N230" i="1"/>
  <c r="M230" i="1"/>
  <c r="L230" i="1"/>
  <c r="K230" i="1"/>
  <c r="J230" i="1"/>
  <c r="I230" i="1"/>
  <c r="N229" i="1"/>
  <c r="M229" i="1"/>
  <c r="L229" i="1"/>
  <c r="K229" i="1"/>
  <c r="I229" i="1"/>
  <c r="J229" i="1" s="1"/>
  <c r="N228" i="1"/>
  <c r="M228" i="1"/>
  <c r="L228" i="1"/>
  <c r="K228" i="1"/>
  <c r="J228" i="1"/>
  <c r="I228" i="1"/>
  <c r="N227" i="1"/>
  <c r="M227" i="1"/>
  <c r="L227" i="1"/>
  <c r="K227" i="1"/>
  <c r="I227" i="1"/>
  <c r="J227" i="1" s="1"/>
  <c r="P226" i="1"/>
  <c r="N226" i="1"/>
  <c r="M226" i="1"/>
  <c r="L226" i="1"/>
  <c r="K226" i="1"/>
  <c r="I226" i="1"/>
  <c r="J226" i="1" s="1"/>
  <c r="N225" i="1"/>
  <c r="M225" i="1"/>
  <c r="L225" i="1"/>
  <c r="K225" i="1"/>
  <c r="I225" i="1"/>
  <c r="J225" i="1" s="1"/>
  <c r="N224" i="1"/>
  <c r="M224" i="1"/>
  <c r="L224" i="1"/>
  <c r="K224" i="1"/>
  <c r="I224" i="1"/>
  <c r="J224" i="1" s="1"/>
  <c r="P223" i="1"/>
  <c r="N223" i="1"/>
  <c r="M223" i="1"/>
  <c r="L223" i="1"/>
  <c r="K223" i="1"/>
  <c r="I223" i="1"/>
  <c r="J223" i="1" s="1"/>
  <c r="N222" i="1"/>
  <c r="M222" i="1"/>
  <c r="L222" i="1"/>
  <c r="K222" i="1"/>
  <c r="J222" i="1"/>
  <c r="I222" i="1"/>
  <c r="P221" i="1"/>
  <c r="N221" i="1"/>
  <c r="M221" i="1"/>
  <c r="L221" i="1"/>
  <c r="K221" i="1"/>
  <c r="I221" i="1"/>
  <c r="J221" i="1" s="1"/>
  <c r="N220" i="1"/>
  <c r="M220" i="1"/>
  <c r="L220" i="1"/>
  <c r="K220" i="1"/>
  <c r="I220" i="1"/>
  <c r="J220" i="1" s="1"/>
  <c r="N219" i="1"/>
  <c r="M219" i="1"/>
  <c r="L219" i="1"/>
  <c r="K219" i="1"/>
  <c r="I219" i="1"/>
  <c r="J219" i="1" s="1"/>
  <c r="P218" i="1"/>
  <c r="N218" i="1"/>
  <c r="M218" i="1"/>
  <c r="L218" i="1"/>
  <c r="K218" i="1"/>
  <c r="I218" i="1"/>
  <c r="J218" i="1" s="1"/>
  <c r="P217" i="1"/>
  <c r="I217" i="1" s="1"/>
  <c r="J217" i="1" s="1"/>
  <c r="N217" i="1"/>
  <c r="M217" i="1"/>
  <c r="L217" i="1"/>
  <c r="K217" i="1"/>
  <c r="N216" i="1"/>
  <c r="M216" i="1"/>
  <c r="L216" i="1"/>
  <c r="K216" i="1"/>
  <c r="I216" i="1"/>
  <c r="J216" i="1" s="1"/>
  <c r="N215" i="1"/>
  <c r="M215" i="1"/>
  <c r="L215" i="1"/>
  <c r="K215" i="1"/>
  <c r="I215" i="1"/>
  <c r="J215" i="1" s="1"/>
  <c r="P214" i="1"/>
  <c r="I214" i="1" s="1"/>
  <c r="J214" i="1" s="1"/>
  <c r="N214" i="1"/>
  <c r="M214" i="1"/>
  <c r="L214" i="1"/>
  <c r="K214" i="1"/>
  <c r="P213" i="1"/>
  <c r="N213" i="1"/>
  <c r="M213" i="1"/>
  <c r="L213" i="1"/>
  <c r="K213" i="1"/>
  <c r="I213" i="1"/>
  <c r="J213" i="1" s="1"/>
  <c r="N212" i="1"/>
  <c r="M212" i="1"/>
  <c r="L212" i="1"/>
  <c r="K212" i="1"/>
  <c r="I212" i="1"/>
  <c r="J212" i="1" s="1"/>
  <c r="N211" i="1"/>
  <c r="M211" i="1"/>
  <c r="L211" i="1"/>
  <c r="K211" i="1"/>
  <c r="I211" i="1"/>
  <c r="J211" i="1" s="1"/>
  <c r="P210" i="1"/>
  <c r="N210" i="1"/>
  <c r="M210" i="1"/>
  <c r="L210" i="1"/>
  <c r="K210" i="1"/>
  <c r="I210" i="1"/>
  <c r="J210" i="1" s="1"/>
  <c r="P209" i="1"/>
  <c r="I209" i="1" s="1"/>
  <c r="J209" i="1" s="1"/>
  <c r="N209" i="1"/>
  <c r="M209" i="1"/>
  <c r="L209" i="1"/>
  <c r="K209" i="1"/>
  <c r="N208" i="1"/>
  <c r="M208" i="1"/>
  <c r="L208" i="1"/>
  <c r="K208" i="1"/>
  <c r="I208" i="1"/>
  <c r="J208" i="1" s="1"/>
  <c r="N207" i="1"/>
  <c r="M207" i="1"/>
  <c r="L207" i="1"/>
  <c r="K207" i="1"/>
  <c r="I207" i="1"/>
  <c r="J207" i="1" s="1"/>
  <c r="N206" i="1"/>
  <c r="M206" i="1"/>
  <c r="L206" i="1"/>
  <c r="K206" i="1"/>
  <c r="I206" i="1"/>
  <c r="J206" i="1" s="1"/>
  <c r="N205" i="1"/>
  <c r="M205" i="1"/>
  <c r="L205" i="1"/>
  <c r="K205" i="1"/>
  <c r="I205" i="1"/>
  <c r="J205" i="1" s="1"/>
  <c r="P204" i="1"/>
  <c r="N204" i="1"/>
  <c r="M204" i="1"/>
  <c r="L204" i="1"/>
  <c r="K204" i="1"/>
  <c r="J204" i="1"/>
  <c r="I204" i="1"/>
  <c r="N203" i="1"/>
  <c r="M203" i="1"/>
  <c r="L203" i="1"/>
  <c r="K203" i="1"/>
  <c r="I203" i="1"/>
  <c r="J203" i="1" s="1"/>
  <c r="P202" i="1"/>
  <c r="N202" i="1"/>
  <c r="M202" i="1"/>
  <c r="L202" i="1"/>
  <c r="K202" i="1"/>
  <c r="I202" i="1"/>
  <c r="J202" i="1" s="1"/>
  <c r="N201" i="1"/>
  <c r="M201" i="1"/>
  <c r="L201" i="1"/>
  <c r="K201" i="1"/>
  <c r="I201" i="1"/>
  <c r="J201" i="1" s="1"/>
  <c r="N200" i="1"/>
  <c r="M200" i="1"/>
  <c r="L200" i="1"/>
  <c r="K200" i="1"/>
  <c r="I200" i="1"/>
  <c r="J200" i="1" s="1"/>
  <c r="N199" i="1"/>
  <c r="M199" i="1"/>
  <c r="L199" i="1"/>
  <c r="K199" i="1"/>
  <c r="I199" i="1"/>
  <c r="J199" i="1" s="1"/>
  <c r="N198" i="1"/>
  <c r="M198" i="1"/>
  <c r="L198" i="1"/>
  <c r="K198" i="1"/>
  <c r="I198" i="1"/>
  <c r="J198" i="1" s="1"/>
  <c r="P197" i="1"/>
  <c r="N197" i="1"/>
  <c r="M197" i="1"/>
  <c r="L197" i="1"/>
  <c r="K197" i="1"/>
  <c r="I197" i="1"/>
  <c r="J197" i="1" s="1"/>
  <c r="N196" i="1"/>
  <c r="M196" i="1"/>
  <c r="L196" i="1"/>
  <c r="K196" i="1"/>
  <c r="I196" i="1"/>
  <c r="J196" i="1" s="1"/>
  <c r="N195" i="1"/>
  <c r="M195" i="1"/>
  <c r="L195" i="1"/>
  <c r="K195" i="1"/>
  <c r="I195" i="1"/>
  <c r="J195" i="1" s="1"/>
  <c r="N194" i="1"/>
  <c r="M194" i="1"/>
  <c r="L194" i="1"/>
  <c r="K194" i="1"/>
  <c r="J194" i="1"/>
  <c r="I194" i="1"/>
  <c r="P193" i="1"/>
  <c r="I193" i="1" s="1"/>
  <c r="N193" i="1"/>
  <c r="M193" i="1"/>
  <c r="L193" i="1"/>
  <c r="K193" i="1"/>
  <c r="J193" i="1"/>
  <c r="N192" i="1"/>
  <c r="M192" i="1"/>
  <c r="L192" i="1"/>
  <c r="K192" i="1"/>
  <c r="I192" i="1"/>
  <c r="J192" i="1" s="1"/>
  <c r="N191" i="1"/>
  <c r="M191" i="1"/>
  <c r="L191" i="1"/>
  <c r="K191" i="1"/>
  <c r="J191" i="1"/>
  <c r="I191" i="1"/>
  <c r="N190" i="1"/>
  <c r="M190" i="1"/>
  <c r="L190" i="1"/>
  <c r="K190" i="1"/>
  <c r="I190" i="1"/>
  <c r="J190" i="1" s="1"/>
  <c r="N189" i="1"/>
  <c r="M189" i="1"/>
  <c r="L189" i="1"/>
  <c r="K189" i="1"/>
  <c r="I189" i="1"/>
  <c r="J189" i="1" s="1"/>
  <c r="N188" i="1"/>
  <c r="M188" i="1"/>
  <c r="L188" i="1"/>
  <c r="K188" i="1"/>
  <c r="I188" i="1"/>
  <c r="J188" i="1" s="1"/>
  <c r="N187" i="1"/>
  <c r="M187" i="1"/>
  <c r="L187" i="1"/>
  <c r="K187" i="1"/>
  <c r="I187" i="1"/>
  <c r="J187" i="1" s="1"/>
  <c r="P186" i="1"/>
  <c r="N186" i="1"/>
  <c r="M186" i="1"/>
  <c r="L186" i="1"/>
  <c r="K186" i="1"/>
  <c r="I186" i="1"/>
  <c r="J186" i="1" s="1"/>
  <c r="N185" i="1"/>
  <c r="M185" i="1"/>
  <c r="L185" i="1"/>
  <c r="K185" i="1"/>
  <c r="J185" i="1"/>
  <c r="I185" i="1"/>
  <c r="N184" i="1"/>
  <c r="M184" i="1"/>
  <c r="L184" i="1"/>
  <c r="K184" i="1"/>
  <c r="J184" i="1"/>
  <c r="I184" i="1"/>
  <c r="P183" i="1"/>
  <c r="N183" i="1"/>
  <c r="M183" i="1"/>
  <c r="L183" i="1"/>
  <c r="K183" i="1"/>
  <c r="I183" i="1"/>
  <c r="J183" i="1" s="1"/>
  <c r="P182" i="1"/>
  <c r="I182" i="1" s="1"/>
  <c r="J182" i="1" s="1"/>
  <c r="N182" i="1"/>
  <c r="M182" i="1"/>
  <c r="L182" i="1"/>
  <c r="K182" i="1"/>
  <c r="N181" i="1"/>
  <c r="M181" i="1"/>
  <c r="L181" i="1"/>
  <c r="K181" i="1"/>
  <c r="I181" i="1"/>
  <c r="J181" i="1" s="1"/>
  <c r="N180" i="1"/>
  <c r="M180" i="1"/>
  <c r="L180" i="1"/>
  <c r="K180" i="1"/>
  <c r="I180" i="1"/>
  <c r="J180" i="1" s="1"/>
  <c r="P179" i="1"/>
  <c r="N179" i="1"/>
  <c r="M179" i="1"/>
  <c r="L179" i="1"/>
  <c r="K179" i="1"/>
  <c r="I179" i="1"/>
  <c r="J179" i="1" s="1"/>
  <c r="N178" i="1"/>
  <c r="M178" i="1"/>
  <c r="L178" i="1"/>
  <c r="K178" i="1"/>
  <c r="I178" i="1"/>
  <c r="J178" i="1" s="1"/>
  <c r="N177" i="1"/>
  <c r="M177" i="1"/>
  <c r="L177" i="1"/>
  <c r="K177" i="1"/>
  <c r="I177" i="1"/>
  <c r="J177" i="1" s="1"/>
  <c r="P176" i="1"/>
  <c r="N176" i="1"/>
  <c r="M176" i="1"/>
  <c r="L176" i="1"/>
  <c r="K176" i="1"/>
  <c r="I176" i="1"/>
  <c r="J176" i="1" s="1"/>
  <c r="P175" i="1"/>
  <c r="N175" i="1"/>
  <c r="M175" i="1"/>
  <c r="L175" i="1"/>
  <c r="K175" i="1"/>
  <c r="I175" i="1"/>
  <c r="J175" i="1" s="1"/>
  <c r="N174" i="1"/>
  <c r="M174" i="1"/>
  <c r="L174" i="1"/>
  <c r="K174" i="1"/>
  <c r="I174" i="1"/>
  <c r="J174" i="1" s="1"/>
  <c r="N173" i="1"/>
  <c r="M173" i="1"/>
  <c r="L173" i="1"/>
  <c r="K173" i="1"/>
  <c r="I173" i="1"/>
  <c r="J173" i="1" s="1"/>
  <c r="P172" i="1"/>
  <c r="I172" i="1" s="1"/>
  <c r="J172" i="1" s="1"/>
  <c r="N172" i="1"/>
  <c r="M172" i="1"/>
  <c r="L172" i="1"/>
  <c r="K172" i="1"/>
  <c r="P171" i="1"/>
  <c r="I171" i="1" s="1"/>
  <c r="N171" i="1"/>
  <c r="M171" i="1"/>
  <c r="L171" i="1"/>
  <c r="K171" i="1"/>
  <c r="J171" i="1"/>
  <c r="N170" i="1"/>
  <c r="M170" i="1"/>
  <c r="L170" i="1"/>
  <c r="K170" i="1"/>
  <c r="I170" i="1"/>
  <c r="J170" i="1" s="1"/>
  <c r="P169" i="1"/>
  <c r="I169" i="1" s="1"/>
  <c r="J169" i="1" s="1"/>
  <c r="N169" i="1"/>
  <c r="M169" i="1"/>
  <c r="L169" i="1"/>
  <c r="K169" i="1"/>
  <c r="P168" i="1"/>
  <c r="N168" i="1"/>
  <c r="M168" i="1"/>
  <c r="L168" i="1"/>
  <c r="K168" i="1"/>
  <c r="I168" i="1"/>
  <c r="J168" i="1" s="1"/>
  <c r="N167" i="1"/>
  <c r="M167" i="1"/>
  <c r="L167" i="1"/>
  <c r="K167" i="1"/>
  <c r="J167" i="1"/>
  <c r="I167" i="1"/>
  <c r="P166" i="1"/>
  <c r="I166" i="1" s="1"/>
  <c r="J166" i="1" s="1"/>
  <c r="N166" i="1"/>
  <c r="M166" i="1"/>
  <c r="L166" i="1"/>
  <c r="K166" i="1"/>
  <c r="N165" i="1"/>
  <c r="M165" i="1"/>
  <c r="L165" i="1"/>
  <c r="K165" i="1"/>
  <c r="I165" i="1"/>
  <c r="J165" i="1" s="1"/>
  <c r="N164" i="1"/>
  <c r="M164" i="1"/>
  <c r="L164" i="1"/>
  <c r="K164" i="1"/>
  <c r="J164" i="1"/>
  <c r="I164" i="1"/>
  <c r="N163" i="1"/>
  <c r="M163" i="1"/>
  <c r="L163" i="1"/>
  <c r="K163" i="1"/>
  <c r="I163" i="1"/>
  <c r="J163" i="1" s="1"/>
  <c r="Q162" i="1"/>
  <c r="R162" i="1" s="1"/>
  <c r="K162" i="1" s="1"/>
  <c r="N162" i="1"/>
  <c r="M162" i="1"/>
  <c r="L162" i="1"/>
  <c r="I162" i="1"/>
  <c r="J162" i="1" s="1"/>
  <c r="P161" i="1"/>
  <c r="N161" i="1"/>
  <c r="M161" i="1"/>
  <c r="L161" i="1"/>
  <c r="K161" i="1"/>
  <c r="I161" i="1"/>
  <c r="J161" i="1" s="1"/>
  <c r="P160" i="1"/>
  <c r="N160" i="1"/>
  <c r="M160" i="1"/>
  <c r="L160" i="1"/>
  <c r="K160" i="1"/>
  <c r="I160" i="1"/>
  <c r="J160" i="1" s="1"/>
  <c r="N159" i="1"/>
  <c r="M159" i="1"/>
  <c r="L159" i="1"/>
  <c r="K159" i="1"/>
  <c r="I159" i="1"/>
  <c r="J159" i="1" s="1"/>
  <c r="N158" i="1"/>
  <c r="M158" i="1"/>
  <c r="L158" i="1"/>
  <c r="K158" i="1"/>
  <c r="I158" i="1"/>
  <c r="J158" i="1" s="1"/>
  <c r="P157" i="1"/>
  <c r="I157" i="1" s="1"/>
  <c r="J157" i="1" s="1"/>
  <c r="N157" i="1"/>
  <c r="M157" i="1"/>
  <c r="L157" i="1"/>
  <c r="K157" i="1"/>
  <c r="P156" i="1"/>
  <c r="N156" i="1"/>
  <c r="M156" i="1"/>
  <c r="L156" i="1"/>
  <c r="K156" i="1"/>
  <c r="I156" i="1"/>
  <c r="J156" i="1" s="1"/>
  <c r="N155" i="1"/>
  <c r="M155" i="1"/>
  <c r="L155" i="1"/>
  <c r="K155" i="1"/>
  <c r="I155" i="1"/>
  <c r="J155" i="1" s="1"/>
  <c r="N154" i="1"/>
  <c r="M154" i="1"/>
  <c r="L154" i="1"/>
  <c r="K154" i="1"/>
  <c r="I154" i="1"/>
  <c r="J154" i="1" s="1"/>
  <c r="P153" i="1"/>
  <c r="N153" i="1"/>
  <c r="M153" i="1"/>
  <c r="L153" i="1"/>
  <c r="K153" i="1"/>
  <c r="I153" i="1"/>
  <c r="J153" i="1" s="1"/>
  <c r="N152" i="1"/>
  <c r="M152" i="1"/>
  <c r="L152" i="1"/>
  <c r="K152" i="1"/>
  <c r="J152" i="1"/>
  <c r="I152" i="1"/>
  <c r="N151" i="1"/>
  <c r="M151" i="1"/>
  <c r="L151" i="1"/>
  <c r="K151" i="1"/>
  <c r="I151" i="1"/>
  <c r="J151" i="1" s="1"/>
  <c r="N150" i="1"/>
  <c r="M150" i="1"/>
  <c r="L150" i="1"/>
  <c r="K150" i="1"/>
  <c r="I150" i="1"/>
  <c r="J150" i="1" s="1"/>
  <c r="N149" i="1"/>
  <c r="M149" i="1"/>
  <c r="L149" i="1"/>
  <c r="K149" i="1"/>
  <c r="I149" i="1"/>
  <c r="J149" i="1" s="1"/>
  <c r="P148" i="1"/>
  <c r="N148" i="1"/>
  <c r="M148" i="1"/>
  <c r="L148" i="1"/>
  <c r="K148" i="1"/>
  <c r="I148" i="1"/>
  <c r="J148" i="1" s="1"/>
  <c r="P147" i="1"/>
  <c r="N147" i="1"/>
  <c r="M147" i="1"/>
  <c r="L147" i="1"/>
  <c r="K147" i="1"/>
  <c r="I147" i="1"/>
  <c r="J147" i="1" s="1"/>
  <c r="P146" i="1"/>
  <c r="N146" i="1"/>
  <c r="M146" i="1"/>
  <c r="L146" i="1"/>
  <c r="K146" i="1"/>
  <c r="I146" i="1"/>
  <c r="J146" i="1" s="1"/>
  <c r="P145" i="1"/>
  <c r="I145" i="1" s="1"/>
  <c r="N145" i="1"/>
  <c r="M145" i="1"/>
  <c r="L145" i="1"/>
  <c r="J145" i="1"/>
  <c r="P144" i="1"/>
  <c r="I144" i="1" s="1"/>
  <c r="J144" i="1" s="1"/>
  <c r="N144" i="1"/>
  <c r="M144" i="1"/>
  <c r="L144" i="1"/>
  <c r="K144" i="1"/>
  <c r="P143" i="1"/>
  <c r="N143" i="1"/>
  <c r="M143" i="1"/>
  <c r="L143" i="1"/>
  <c r="K143" i="1"/>
  <c r="I143" i="1"/>
  <c r="J143" i="1" s="1"/>
  <c r="P142" i="1"/>
  <c r="I142" i="1" s="1"/>
  <c r="J142" i="1" s="1"/>
  <c r="N142" i="1"/>
  <c r="M142" i="1"/>
  <c r="L142" i="1"/>
  <c r="K142" i="1"/>
  <c r="N141" i="1"/>
  <c r="M141" i="1"/>
  <c r="L141" i="1"/>
  <c r="K141" i="1"/>
  <c r="P140" i="1"/>
  <c r="I140" i="1" s="1"/>
  <c r="N140" i="1"/>
  <c r="M140" i="1"/>
  <c r="L140" i="1"/>
  <c r="K140" i="1"/>
  <c r="J140" i="1"/>
  <c r="P139" i="1"/>
  <c r="I139" i="1" s="1"/>
  <c r="J139" i="1" s="1"/>
  <c r="N139" i="1"/>
  <c r="M139" i="1"/>
  <c r="L139" i="1"/>
  <c r="K139" i="1"/>
  <c r="P138" i="1"/>
  <c r="N138" i="1"/>
  <c r="M138" i="1"/>
  <c r="L138" i="1"/>
  <c r="K138" i="1"/>
  <c r="I138" i="1"/>
  <c r="J138" i="1" s="1"/>
  <c r="P137" i="1"/>
  <c r="N137" i="1"/>
  <c r="M137" i="1"/>
  <c r="L137" i="1"/>
  <c r="K137" i="1"/>
  <c r="I137" i="1"/>
  <c r="J137" i="1" s="1"/>
  <c r="P136" i="1"/>
  <c r="N136" i="1"/>
  <c r="M136" i="1"/>
  <c r="L136" i="1"/>
  <c r="K136" i="1"/>
  <c r="I136" i="1"/>
  <c r="J136" i="1" s="1"/>
  <c r="P135" i="1"/>
  <c r="I135" i="1" s="1"/>
  <c r="N135" i="1"/>
  <c r="M135" i="1"/>
  <c r="L135" i="1"/>
  <c r="K135" i="1"/>
  <c r="J135" i="1"/>
  <c r="P134" i="1"/>
  <c r="N134" i="1"/>
  <c r="M134" i="1"/>
  <c r="L134" i="1"/>
  <c r="K134" i="1"/>
  <c r="I134" i="1"/>
  <c r="J134" i="1" s="1"/>
  <c r="P133" i="1"/>
  <c r="N133" i="1"/>
  <c r="M133" i="1"/>
  <c r="L133" i="1"/>
  <c r="K133" i="1"/>
  <c r="I133" i="1"/>
  <c r="J133" i="1" s="1"/>
  <c r="P132" i="1"/>
  <c r="I132" i="1" s="1"/>
  <c r="N132" i="1"/>
  <c r="M132" i="1"/>
  <c r="L132" i="1"/>
  <c r="K132" i="1"/>
  <c r="J132" i="1"/>
  <c r="R131" i="1"/>
  <c r="N131" i="1"/>
  <c r="M131" i="1"/>
  <c r="L131" i="1"/>
  <c r="K131" i="1"/>
  <c r="J131" i="1"/>
  <c r="I131" i="1"/>
  <c r="P130" i="1"/>
  <c r="N130" i="1"/>
  <c r="M130" i="1"/>
  <c r="L130" i="1"/>
  <c r="K130" i="1"/>
  <c r="I130" i="1"/>
  <c r="J130" i="1" s="1"/>
  <c r="P129" i="1"/>
  <c r="N129" i="1"/>
  <c r="M129" i="1"/>
  <c r="L129" i="1"/>
  <c r="K129" i="1"/>
  <c r="I129" i="1"/>
  <c r="J129" i="1" s="1"/>
  <c r="P128" i="1"/>
  <c r="I128" i="1" s="1"/>
  <c r="J128" i="1" s="1"/>
  <c r="N128" i="1"/>
  <c r="M128" i="1"/>
  <c r="L128" i="1"/>
  <c r="K128" i="1"/>
  <c r="P127" i="1"/>
  <c r="I127" i="1" s="1"/>
  <c r="J127" i="1" s="1"/>
  <c r="N127" i="1"/>
  <c r="M127" i="1"/>
  <c r="L127" i="1"/>
  <c r="K127" i="1"/>
  <c r="P126" i="1"/>
  <c r="N126" i="1"/>
  <c r="M126" i="1"/>
  <c r="L126" i="1"/>
  <c r="K126" i="1"/>
  <c r="I126" i="1"/>
  <c r="J126" i="1" s="1"/>
  <c r="R125" i="1"/>
  <c r="N125" i="1"/>
  <c r="M125" i="1"/>
  <c r="L125" i="1"/>
  <c r="K125" i="1"/>
  <c r="I125" i="1"/>
  <c r="J125" i="1" s="1"/>
  <c r="P124" i="1"/>
  <c r="I124" i="1" s="1"/>
  <c r="N124" i="1"/>
  <c r="M124" i="1"/>
  <c r="L124" i="1"/>
  <c r="K124" i="1"/>
  <c r="J124" i="1"/>
  <c r="P123" i="1"/>
  <c r="I123" i="1" s="1"/>
  <c r="J123" i="1" s="1"/>
  <c r="N123" i="1"/>
  <c r="M123" i="1"/>
  <c r="L123" i="1"/>
  <c r="K123" i="1"/>
  <c r="R122" i="1"/>
  <c r="K122" i="1" s="1"/>
  <c r="N122" i="1"/>
  <c r="M122" i="1"/>
  <c r="L122" i="1"/>
  <c r="I122" i="1"/>
  <c r="J122" i="1" s="1"/>
  <c r="R121" i="1"/>
  <c r="K121" i="1" s="1"/>
  <c r="N121" i="1"/>
  <c r="M121" i="1"/>
  <c r="L121" i="1"/>
  <c r="I121" i="1"/>
  <c r="J121" i="1" s="1"/>
  <c r="P120" i="1"/>
  <c r="I120" i="1" s="1"/>
  <c r="J120" i="1" s="1"/>
  <c r="N120" i="1"/>
  <c r="M120" i="1"/>
  <c r="L120" i="1"/>
  <c r="K120" i="1"/>
  <c r="P119" i="1"/>
  <c r="I119" i="1" s="1"/>
  <c r="N119" i="1"/>
  <c r="M119" i="1"/>
  <c r="L119" i="1"/>
  <c r="K119" i="1"/>
  <c r="J119" i="1"/>
  <c r="P118" i="1"/>
  <c r="N118" i="1"/>
  <c r="M118" i="1"/>
  <c r="L118" i="1"/>
  <c r="K118" i="1"/>
  <c r="J118" i="1"/>
  <c r="I118" i="1"/>
  <c r="P117" i="1"/>
  <c r="I117" i="1" s="1"/>
  <c r="J117" i="1" s="1"/>
  <c r="N117" i="1"/>
  <c r="M117" i="1"/>
  <c r="L117" i="1"/>
  <c r="K117" i="1"/>
  <c r="P116" i="1"/>
  <c r="N116" i="1"/>
  <c r="M116" i="1"/>
  <c r="L116" i="1"/>
  <c r="K116" i="1"/>
  <c r="I116" i="1"/>
  <c r="J116" i="1" s="1"/>
  <c r="P115" i="1"/>
  <c r="I115" i="1" s="1"/>
  <c r="J115" i="1" s="1"/>
  <c r="N115" i="1"/>
  <c r="M115" i="1"/>
  <c r="L115" i="1"/>
  <c r="K115" i="1"/>
  <c r="P114" i="1"/>
  <c r="N114" i="1"/>
  <c r="M114" i="1"/>
  <c r="L114" i="1"/>
  <c r="K114" i="1"/>
  <c r="I114" i="1"/>
  <c r="J114" i="1" s="1"/>
  <c r="P113" i="1"/>
  <c r="I113" i="1" s="1"/>
  <c r="J113" i="1" s="1"/>
  <c r="N113" i="1"/>
  <c r="M113" i="1"/>
  <c r="L113" i="1"/>
  <c r="K113" i="1"/>
  <c r="P112" i="1"/>
  <c r="I112" i="1" s="1"/>
  <c r="J112" i="1" s="1"/>
  <c r="N112" i="1"/>
  <c r="M112" i="1"/>
  <c r="L112" i="1"/>
  <c r="K112" i="1"/>
  <c r="R111" i="1"/>
  <c r="N111" i="1"/>
  <c r="M111" i="1"/>
  <c r="L111" i="1"/>
  <c r="K111" i="1"/>
  <c r="I111" i="1"/>
  <c r="J111" i="1" s="1"/>
  <c r="P110" i="1"/>
  <c r="I110" i="1" s="1"/>
  <c r="J110" i="1" s="1"/>
  <c r="N110" i="1"/>
  <c r="M110" i="1"/>
  <c r="L110" i="1"/>
  <c r="K110" i="1"/>
  <c r="P109" i="1"/>
  <c r="N109" i="1"/>
  <c r="M109" i="1"/>
  <c r="L109" i="1"/>
  <c r="K109" i="1"/>
  <c r="I109" i="1"/>
  <c r="J109" i="1" s="1"/>
  <c r="P108" i="1"/>
  <c r="I108" i="1" s="1"/>
  <c r="N108" i="1"/>
  <c r="M108" i="1"/>
  <c r="L108" i="1"/>
  <c r="K108" i="1"/>
  <c r="J108" i="1"/>
  <c r="P107" i="1"/>
  <c r="I107" i="1" s="1"/>
  <c r="J107" i="1" s="1"/>
  <c r="N107" i="1"/>
  <c r="M107" i="1"/>
  <c r="L107" i="1"/>
  <c r="K107" i="1"/>
  <c r="P106" i="1"/>
  <c r="N106" i="1"/>
  <c r="M106" i="1"/>
  <c r="L106" i="1"/>
  <c r="K106" i="1"/>
  <c r="I106" i="1"/>
  <c r="J106" i="1" s="1"/>
  <c r="R105" i="1"/>
  <c r="K105" i="1" s="1"/>
  <c r="N105" i="1"/>
  <c r="M105" i="1"/>
  <c r="L105" i="1"/>
  <c r="I105" i="1"/>
  <c r="J105" i="1" s="1"/>
  <c r="P104" i="1"/>
  <c r="N104" i="1"/>
  <c r="M104" i="1"/>
  <c r="L104" i="1"/>
  <c r="K104" i="1"/>
  <c r="I104" i="1"/>
  <c r="J104" i="1" s="1"/>
  <c r="R103" i="1"/>
  <c r="N103" i="1"/>
  <c r="M103" i="1"/>
  <c r="L103" i="1"/>
  <c r="K103" i="1"/>
  <c r="J103" i="1"/>
  <c r="I103" i="1"/>
  <c r="P102" i="1"/>
  <c r="N102" i="1"/>
  <c r="M102" i="1"/>
  <c r="L102" i="1"/>
  <c r="K102" i="1"/>
  <c r="I102" i="1"/>
  <c r="J102" i="1" s="1"/>
  <c r="P101" i="1"/>
  <c r="N101" i="1"/>
  <c r="M101" i="1"/>
  <c r="L101" i="1"/>
  <c r="K101" i="1"/>
  <c r="I101" i="1"/>
  <c r="J101" i="1" s="1"/>
  <c r="P100" i="1"/>
  <c r="I100" i="1" s="1"/>
  <c r="J100" i="1" s="1"/>
  <c r="N100" i="1"/>
  <c r="M100" i="1"/>
  <c r="L100" i="1"/>
  <c r="K100" i="1"/>
  <c r="R99" i="1"/>
  <c r="N99" i="1"/>
  <c r="M99" i="1"/>
  <c r="L99" i="1"/>
  <c r="K99" i="1"/>
  <c r="I99" i="1"/>
  <c r="J99" i="1" s="1"/>
  <c r="R98" i="1"/>
  <c r="N98" i="1"/>
  <c r="M98" i="1"/>
  <c r="L98" i="1"/>
  <c r="K98" i="1"/>
  <c r="I98" i="1"/>
  <c r="J98" i="1" s="1"/>
  <c r="P97" i="1"/>
  <c r="N97" i="1"/>
  <c r="M97" i="1"/>
  <c r="L97" i="1"/>
  <c r="K97" i="1"/>
  <c r="I97" i="1"/>
  <c r="J97" i="1" s="1"/>
  <c r="P96" i="1"/>
  <c r="N96" i="1"/>
  <c r="M96" i="1"/>
  <c r="L96" i="1"/>
  <c r="K96" i="1"/>
  <c r="I96" i="1"/>
  <c r="J96" i="1" s="1"/>
  <c r="P95" i="1"/>
  <c r="I95" i="1" s="1"/>
  <c r="J95" i="1" s="1"/>
  <c r="N95" i="1"/>
  <c r="M95" i="1"/>
  <c r="L95" i="1"/>
  <c r="K95" i="1"/>
  <c r="N94" i="1"/>
  <c r="M94" i="1"/>
  <c r="L94" i="1"/>
  <c r="K94" i="1"/>
  <c r="I94" i="1"/>
  <c r="J94" i="1" s="1"/>
  <c r="R93" i="1"/>
  <c r="N93" i="1"/>
  <c r="M93" i="1"/>
  <c r="L93" i="1"/>
  <c r="K93" i="1"/>
  <c r="I93" i="1"/>
  <c r="J93" i="1" s="1"/>
  <c r="R92" i="1"/>
  <c r="N92" i="1"/>
  <c r="M92" i="1"/>
  <c r="L92" i="1"/>
  <c r="K92" i="1"/>
  <c r="I92" i="1"/>
  <c r="J92" i="1" s="1"/>
  <c r="P91" i="1"/>
  <c r="N91" i="1"/>
  <c r="M91" i="1"/>
  <c r="L91" i="1"/>
  <c r="K91" i="1"/>
  <c r="I91" i="1"/>
  <c r="J91" i="1" s="1"/>
  <c r="P90" i="1"/>
  <c r="N90" i="1"/>
  <c r="M90" i="1"/>
  <c r="L90" i="1"/>
  <c r="K90" i="1"/>
  <c r="J90" i="1"/>
  <c r="I90" i="1"/>
  <c r="P89" i="1"/>
  <c r="N89" i="1"/>
  <c r="M89" i="1"/>
  <c r="L89" i="1"/>
  <c r="K89" i="1"/>
  <c r="I89" i="1"/>
  <c r="J89" i="1" s="1"/>
  <c r="P88" i="1"/>
  <c r="I88" i="1" s="1"/>
  <c r="J88" i="1" s="1"/>
  <c r="N88" i="1"/>
  <c r="M88" i="1"/>
  <c r="L88" i="1"/>
  <c r="K88" i="1"/>
  <c r="P87" i="1"/>
  <c r="N87" i="1"/>
  <c r="M87" i="1"/>
  <c r="L87" i="1"/>
  <c r="K87" i="1"/>
  <c r="I87" i="1"/>
  <c r="J87" i="1" s="1"/>
  <c r="P86" i="1"/>
  <c r="N86" i="1"/>
  <c r="M86" i="1"/>
  <c r="L86" i="1"/>
  <c r="K86" i="1"/>
  <c r="I86" i="1"/>
  <c r="J86" i="1" s="1"/>
  <c r="P85" i="1"/>
  <c r="I85" i="1" s="1"/>
  <c r="N85" i="1"/>
  <c r="M85" i="1"/>
  <c r="L85" i="1"/>
  <c r="K85" i="1"/>
  <c r="J85" i="1"/>
  <c r="P84" i="1"/>
  <c r="I84" i="1" s="1"/>
  <c r="J84" i="1" s="1"/>
  <c r="N84" i="1"/>
  <c r="M84" i="1"/>
  <c r="L84" i="1"/>
  <c r="K84" i="1"/>
  <c r="P83" i="1"/>
  <c r="N83" i="1"/>
  <c r="M83" i="1"/>
  <c r="L83" i="1"/>
  <c r="K83" i="1"/>
  <c r="I83" i="1"/>
  <c r="J83" i="1" s="1"/>
  <c r="P82" i="1"/>
  <c r="I82" i="1" s="1"/>
  <c r="J82" i="1" s="1"/>
  <c r="N82" i="1"/>
  <c r="M82" i="1"/>
  <c r="L82" i="1"/>
  <c r="K82" i="1"/>
  <c r="P81" i="1"/>
  <c r="I81" i="1" s="1"/>
  <c r="J81" i="1" s="1"/>
  <c r="N81" i="1"/>
  <c r="M81" i="1"/>
  <c r="L81" i="1"/>
  <c r="K81" i="1"/>
  <c r="P80" i="1"/>
  <c r="I80" i="1" s="1"/>
  <c r="N80" i="1"/>
  <c r="M80" i="1"/>
  <c r="L80" i="1"/>
  <c r="K80" i="1"/>
  <c r="J80" i="1"/>
  <c r="R79" i="1"/>
  <c r="K79" i="1" s="1"/>
  <c r="N79" i="1"/>
  <c r="M79" i="1"/>
  <c r="L79" i="1"/>
  <c r="J79" i="1"/>
  <c r="I79" i="1"/>
  <c r="R78" i="1"/>
  <c r="N78" i="1"/>
  <c r="M78" i="1"/>
  <c r="L78" i="1"/>
  <c r="K78" i="1"/>
  <c r="I78" i="1"/>
  <c r="J78" i="1" s="1"/>
  <c r="P77" i="1"/>
  <c r="I77" i="1" s="1"/>
  <c r="J77" i="1" s="1"/>
  <c r="N77" i="1"/>
  <c r="M77" i="1"/>
  <c r="L77" i="1"/>
  <c r="K77" i="1"/>
  <c r="P76" i="1"/>
  <c r="I76" i="1" s="1"/>
  <c r="J76" i="1" s="1"/>
  <c r="N76" i="1"/>
  <c r="M76" i="1"/>
  <c r="L76" i="1"/>
  <c r="K76" i="1"/>
  <c r="R75" i="1"/>
  <c r="N75" i="1"/>
  <c r="M75" i="1"/>
  <c r="L75" i="1"/>
  <c r="K75" i="1"/>
  <c r="I75" i="1"/>
  <c r="J75" i="1" s="1"/>
  <c r="P74" i="1"/>
  <c r="I74" i="1" s="1"/>
  <c r="J74" i="1" s="1"/>
  <c r="N74" i="1"/>
  <c r="M74" i="1"/>
  <c r="L74" i="1"/>
  <c r="K74" i="1"/>
  <c r="P73" i="1"/>
  <c r="N73" i="1"/>
  <c r="M73" i="1"/>
  <c r="L73" i="1"/>
  <c r="K73" i="1"/>
  <c r="I73" i="1"/>
  <c r="J73" i="1" s="1"/>
  <c r="R72" i="1"/>
  <c r="N72" i="1"/>
  <c r="M72" i="1"/>
  <c r="L72" i="1"/>
  <c r="K72" i="1"/>
  <c r="I72" i="1"/>
  <c r="J72" i="1" s="1"/>
  <c r="P71" i="1"/>
  <c r="N71" i="1"/>
  <c r="M71" i="1"/>
  <c r="L71" i="1"/>
  <c r="K71" i="1"/>
  <c r="I71" i="1"/>
  <c r="J71" i="1" s="1"/>
  <c r="P70" i="1"/>
  <c r="N70" i="1"/>
  <c r="M70" i="1"/>
  <c r="L70" i="1"/>
  <c r="K70" i="1"/>
  <c r="I70" i="1"/>
  <c r="J70" i="1" s="1"/>
  <c r="P69" i="1"/>
  <c r="I69" i="1" s="1"/>
  <c r="J69" i="1" s="1"/>
  <c r="N69" i="1"/>
  <c r="M69" i="1"/>
  <c r="L69" i="1"/>
  <c r="K69" i="1"/>
  <c r="P68" i="1"/>
  <c r="N68" i="1"/>
  <c r="M68" i="1"/>
  <c r="L68" i="1"/>
  <c r="K68" i="1"/>
  <c r="I68" i="1"/>
  <c r="J68" i="1" s="1"/>
  <c r="P67" i="1"/>
  <c r="I67" i="1" s="1"/>
  <c r="J67" i="1" s="1"/>
  <c r="N67" i="1"/>
  <c r="M67" i="1"/>
  <c r="L67" i="1"/>
  <c r="K67" i="1"/>
  <c r="P66" i="1"/>
  <c r="N66" i="1"/>
  <c r="M66" i="1"/>
  <c r="L66" i="1"/>
  <c r="K66" i="1"/>
  <c r="I66" i="1"/>
  <c r="J66" i="1" s="1"/>
  <c r="P65" i="1"/>
  <c r="N65" i="1"/>
  <c r="M65" i="1"/>
  <c r="L65" i="1"/>
  <c r="K65" i="1"/>
  <c r="I65" i="1"/>
  <c r="J65" i="1" s="1"/>
  <c r="P64" i="1"/>
  <c r="I64" i="1" s="1"/>
  <c r="N64" i="1"/>
  <c r="M64" i="1"/>
  <c r="L64" i="1"/>
  <c r="K64" i="1"/>
  <c r="J64" i="1"/>
  <c r="P63" i="1"/>
  <c r="N63" i="1"/>
  <c r="M63" i="1"/>
  <c r="L63" i="1"/>
  <c r="K63" i="1"/>
  <c r="I63" i="1"/>
  <c r="J63" i="1" s="1"/>
  <c r="P62" i="1"/>
  <c r="I62" i="1" s="1"/>
  <c r="J62" i="1" s="1"/>
  <c r="N62" i="1"/>
  <c r="M62" i="1"/>
  <c r="L62" i="1"/>
  <c r="K62" i="1"/>
  <c r="R61" i="1"/>
  <c r="N61" i="1"/>
  <c r="M61" i="1"/>
  <c r="L61" i="1"/>
  <c r="K61" i="1"/>
  <c r="I61" i="1"/>
  <c r="J61" i="1" s="1"/>
  <c r="R60" i="1"/>
  <c r="N60" i="1"/>
  <c r="M60" i="1"/>
  <c r="L60" i="1"/>
  <c r="K60" i="1"/>
  <c r="J60" i="1"/>
  <c r="I60" i="1"/>
  <c r="P59" i="1"/>
  <c r="N59" i="1"/>
  <c r="M59" i="1"/>
  <c r="L59" i="1"/>
  <c r="K59" i="1"/>
  <c r="I59" i="1"/>
  <c r="J59" i="1" s="1"/>
  <c r="P58" i="1"/>
  <c r="N58" i="1"/>
  <c r="M58" i="1"/>
  <c r="L58" i="1"/>
  <c r="K58" i="1"/>
  <c r="I58" i="1"/>
  <c r="J58" i="1" s="1"/>
  <c r="P57" i="1"/>
  <c r="I57" i="1" s="1"/>
  <c r="J57" i="1" s="1"/>
  <c r="N57" i="1"/>
  <c r="M57" i="1"/>
  <c r="L57" i="1"/>
  <c r="K57" i="1"/>
  <c r="P56" i="1"/>
  <c r="N56" i="1"/>
  <c r="M56" i="1"/>
  <c r="L56" i="1"/>
  <c r="K56" i="1"/>
  <c r="I56" i="1"/>
  <c r="J56" i="1" s="1"/>
  <c r="P55" i="1"/>
  <c r="I55" i="1" s="1"/>
  <c r="J55" i="1" s="1"/>
  <c r="N55" i="1"/>
  <c r="M55" i="1"/>
  <c r="L55" i="1"/>
  <c r="K55" i="1"/>
  <c r="P54" i="1"/>
  <c r="N54" i="1"/>
  <c r="M54" i="1"/>
  <c r="L54" i="1"/>
  <c r="K54" i="1"/>
  <c r="I54" i="1"/>
  <c r="J54" i="1" s="1"/>
  <c r="P53" i="1"/>
  <c r="I53" i="1" s="1"/>
  <c r="N53" i="1"/>
  <c r="M53" i="1"/>
  <c r="L53" i="1"/>
  <c r="K53" i="1"/>
  <c r="J53" i="1"/>
  <c r="P52" i="1"/>
  <c r="N52" i="1"/>
  <c r="M52" i="1"/>
  <c r="L52" i="1"/>
  <c r="K52" i="1"/>
  <c r="I52" i="1"/>
  <c r="J52" i="1" s="1"/>
  <c r="P51" i="1"/>
  <c r="N51" i="1"/>
  <c r="M51" i="1"/>
  <c r="L51" i="1"/>
  <c r="K51" i="1"/>
  <c r="I51" i="1"/>
  <c r="J51" i="1" s="1"/>
  <c r="P50" i="1"/>
  <c r="I50" i="1" s="1"/>
  <c r="J50" i="1" s="1"/>
  <c r="N50" i="1"/>
  <c r="M50" i="1"/>
  <c r="L50" i="1"/>
  <c r="K50" i="1"/>
  <c r="P49" i="1"/>
  <c r="I49" i="1" s="1"/>
  <c r="J49" i="1" s="1"/>
  <c r="N49" i="1"/>
  <c r="M49" i="1"/>
  <c r="L49" i="1"/>
  <c r="K49" i="1"/>
  <c r="P48" i="1"/>
  <c r="I48" i="1" s="1"/>
  <c r="J48" i="1" s="1"/>
  <c r="N48" i="1"/>
  <c r="M48" i="1"/>
  <c r="L48" i="1"/>
  <c r="K48" i="1"/>
  <c r="P47" i="1"/>
  <c r="N47" i="1"/>
  <c r="M47" i="1"/>
  <c r="L47" i="1"/>
  <c r="K47" i="1"/>
  <c r="I47" i="1"/>
  <c r="J47" i="1" s="1"/>
  <c r="P46" i="1"/>
  <c r="I46" i="1" s="1"/>
  <c r="J46" i="1" s="1"/>
  <c r="N46" i="1"/>
  <c r="M46" i="1"/>
  <c r="L46" i="1"/>
  <c r="K46" i="1"/>
  <c r="P45" i="1"/>
  <c r="N45" i="1"/>
  <c r="M45" i="1"/>
  <c r="L45" i="1"/>
  <c r="K45" i="1"/>
  <c r="I45" i="1"/>
  <c r="J45" i="1" s="1"/>
  <c r="P44" i="1"/>
  <c r="I44" i="1" s="1"/>
  <c r="J44" i="1" s="1"/>
  <c r="N44" i="1"/>
  <c r="M44" i="1"/>
  <c r="L44" i="1"/>
  <c r="K44" i="1"/>
  <c r="P43" i="1"/>
  <c r="N43" i="1"/>
  <c r="M43" i="1"/>
  <c r="L43" i="1"/>
  <c r="K43" i="1"/>
  <c r="I43" i="1"/>
  <c r="J43" i="1" s="1"/>
  <c r="P42" i="1"/>
  <c r="N42" i="1"/>
  <c r="M42" i="1"/>
  <c r="L42" i="1"/>
  <c r="K42" i="1"/>
  <c r="I42" i="1"/>
  <c r="J42" i="1" s="1"/>
  <c r="P41" i="1"/>
  <c r="I41" i="1" s="1"/>
  <c r="J41" i="1" s="1"/>
  <c r="N41" i="1"/>
  <c r="M41" i="1"/>
  <c r="L41" i="1"/>
  <c r="K41" i="1"/>
  <c r="P40" i="1"/>
  <c r="N40" i="1"/>
  <c r="M40" i="1"/>
  <c r="L40" i="1"/>
  <c r="K40" i="1"/>
  <c r="I40" i="1"/>
  <c r="J40" i="1" s="1"/>
  <c r="P39" i="1"/>
  <c r="I39" i="1" s="1"/>
  <c r="J39" i="1" s="1"/>
  <c r="N39" i="1"/>
  <c r="M39" i="1"/>
  <c r="L39" i="1"/>
  <c r="K39" i="1"/>
  <c r="P38" i="1"/>
  <c r="N38" i="1"/>
  <c r="M38" i="1"/>
  <c r="L38" i="1"/>
  <c r="K38" i="1"/>
  <c r="I38" i="1"/>
  <c r="J38" i="1" s="1"/>
  <c r="P37" i="1"/>
  <c r="I37" i="1" s="1"/>
  <c r="N37" i="1"/>
  <c r="M37" i="1"/>
  <c r="L37" i="1"/>
  <c r="K37" i="1"/>
  <c r="J37" i="1"/>
  <c r="P36" i="1"/>
  <c r="I36" i="1" s="1"/>
  <c r="J36" i="1" s="1"/>
  <c r="N36" i="1"/>
  <c r="M36" i="1"/>
  <c r="L36" i="1"/>
  <c r="K36" i="1"/>
  <c r="P35" i="1"/>
  <c r="K35" i="1"/>
  <c r="I35" i="1"/>
  <c r="J35" i="1" s="1"/>
  <c r="P34" i="1"/>
  <c r="N34" i="1"/>
  <c r="M34" i="1"/>
  <c r="L34" i="1"/>
  <c r="K34" i="1"/>
  <c r="I34" i="1"/>
  <c r="J34" i="1" s="1"/>
  <c r="P33" i="1"/>
  <c r="N33" i="1"/>
  <c r="M33" i="1"/>
  <c r="L33" i="1"/>
  <c r="K33" i="1"/>
  <c r="I33" i="1"/>
  <c r="J33" i="1" s="1"/>
  <c r="P32" i="1"/>
  <c r="I32" i="1" s="1"/>
  <c r="N32" i="1"/>
  <c r="M32" i="1"/>
  <c r="L32" i="1"/>
  <c r="K32" i="1"/>
  <c r="J32" i="1"/>
  <c r="P31" i="1"/>
  <c r="I31" i="1" s="1"/>
  <c r="J31" i="1" s="1"/>
  <c r="N31" i="1"/>
  <c r="M31" i="1"/>
  <c r="L31" i="1"/>
  <c r="K31" i="1"/>
  <c r="P30" i="1"/>
  <c r="N30" i="1"/>
  <c r="M30" i="1"/>
  <c r="L30" i="1"/>
  <c r="K30" i="1"/>
  <c r="I30" i="1"/>
  <c r="J30" i="1" s="1"/>
  <c r="P29" i="1"/>
  <c r="N29" i="1"/>
  <c r="M29" i="1"/>
  <c r="L29" i="1"/>
  <c r="K29" i="1"/>
  <c r="I29" i="1"/>
  <c r="J29" i="1" s="1"/>
  <c r="P28" i="1"/>
  <c r="N28" i="1"/>
  <c r="M28" i="1"/>
  <c r="L28" i="1"/>
  <c r="K28" i="1"/>
  <c r="I28" i="1"/>
  <c r="J28" i="1" s="1"/>
  <c r="P27" i="1"/>
  <c r="I27" i="1" s="1"/>
  <c r="N27" i="1"/>
  <c r="M27" i="1"/>
  <c r="L27" i="1"/>
  <c r="K27" i="1"/>
  <c r="J27" i="1"/>
  <c r="P26" i="1"/>
  <c r="I26" i="1" s="1"/>
  <c r="J26" i="1" s="1"/>
  <c r="N26" i="1"/>
  <c r="M26" i="1"/>
  <c r="L26" i="1"/>
  <c r="K26" i="1"/>
  <c r="P25" i="1"/>
  <c r="N25" i="1"/>
  <c r="M25" i="1"/>
  <c r="L25" i="1"/>
  <c r="K25" i="1"/>
  <c r="I25" i="1"/>
  <c r="J25" i="1" s="1"/>
  <c r="P24" i="1"/>
  <c r="I24" i="1" s="1"/>
  <c r="N24" i="1"/>
  <c r="M24" i="1"/>
  <c r="L24" i="1"/>
  <c r="K24" i="1"/>
  <c r="J24" i="1"/>
  <c r="P23" i="1"/>
  <c r="N23" i="1"/>
  <c r="M23" i="1"/>
  <c r="L23" i="1"/>
  <c r="K23" i="1"/>
  <c r="I23" i="1"/>
  <c r="J23" i="1" s="1"/>
  <c r="P22" i="1"/>
  <c r="N22" i="1"/>
  <c r="M22" i="1"/>
  <c r="L22" i="1"/>
  <c r="K22" i="1"/>
  <c r="I22" i="1"/>
  <c r="J22" i="1" s="1"/>
  <c r="P21" i="1"/>
  <c r="N21" i="1"/>
  <c r="M21" i="1"/>
  <c r="L21" i="1"/>
  <c r="K21" i="1"/>
  <c r="I21" i="1"/>
  <c r="J21" i="1" s="1"/>
  <c r="P20" i="1"/>
  <c r="I20" i="1" s="1"/>
  <c r="J20" i="1" s="1"/>
  <c r="N20" i="1"/>
  <c r="M20" i="1"/>
  <c r="L20" i="1"/>
  <c r="K20" i="1"/>
  <c r="N19" i="1"/>
  <c r="M19" i="1"/>
  <c r="L19" i="1"/>
  <c r="K19" i="1"/>
  <c r="I19" i="1"/>
  <c r="J19" i="1" s="1"/>
  <c r="N18" i="1"/>
  <c r="M18" i="1"/>
  <c r="L18" i="1"/>
  <c r="K18" i="1"/>
  <c r="J18" i="1"/>
  <c r="I18" i="1"/>
  <c r="N17" i="1"/>
  <c r="M17" i="1"/>
  <c r="L17" i="1"/>
  <c r="K17" i="1"/>
  <c r="I17" i="1"/>
  <c r="J17" i="1" s="1"/>
  <c r="N16" i="1"/>
  <c r="M16" i="1"/>
  <c r="L16" i="1"/>
  <c r="K16" i="1"/>
  <c r="I16" i="1"/>
  <c r="J16" i="1" s="1"/>
  <c r="P15" i="1"/>
  <c r="I15" i="1" s="1"/>
  <c r="N15" i="1"/>
  <c r="M15" i="1"/>
  <c r="L15" i="1"/>
  <c r="K15" i="1"/>
  <c r="J15" i="1"/>
  <c r="N14" i="1"/>
  <c r="M14" i="1"/>
  <c r="L14" i="1"/>
  <c r="K14" i="1"/>
  <c r="I14" i="1"/>
  <c r="J14" i="1" s="1"/>
  <c r="N13" i="1"/>
  <c r="M13" i="1"/>
  <c r="L13" i="1"/>
  <c r="K13" i="1"/>
  <c r="I13" i="1"/>
  <c r="J13" i="1" s="1"/>
  <c r="P12" i="1"/>
  <c r="N12" i="1"/>
  <c r="M12" i="1"/>
  <c r="L12" i="1"/>
  <c r="K12" i="1"/>
  <c r="I12" i="1"/>
  <c r="J12" i="1" s="1"/>
  <c r="L11" i="1"/>
  <c r="M11" i="1" s="1"/>
  <c r="K11" i="1"/>
  <c r="I11" i="1"/>
  <c r="J11" i="1" s="1"/>
  <c r="P10" i="1"/>
  <c r="I10" i="1" s="1"/>
  <c r="N10" i="1"/>
  <c r="M10" i="1"/>
  <c r="L10" i="1"/>
  <c r="K10" i="1"/>
  <c r="J10" i="1"/>
  <c r="N9" i="1"/>
  <c r="M9" i="1"/>
  <c r="L9" i="1"/>
  <c r="K9" i="1"/>
  <c r="I9" i="1"/>
  <c r="J9" i="1" s="1"/>
  <c r="N8" i="1"/>
  <c r="M8" i="1"/>
  <c r="L8" i="1"/>
  <c r="K8" i="1"/>
  <c r="I8" i="1"/>
  <c r="J8" i="1" s="1"/>
  <c r="P7" i="1"/>
  <c r="N7" i="1"/>
  <c r="M7" i="1"/>
  <c r="L7" i="1"/>
  <c r="K7" i="1"/>
  <c r="I7" i="1"/>
  <c r="P6" i="1"/>
  <c r="L6" i="1"/>
  <c r="N6" i="1" s="1"/>
  <c r="J6" i="1"/>
  <c r="H5" i="1"/>
  <c r="N11" i="1" l="1"/>
  <c r="N5" i="1" s="1"/>
  <c r="S343" i="1"/>
  <c r="K343" i="1"/>
  <c r="S504" i="1"/>
  <c r="K504" i="1"/>
  <c r="S495" i="1"/>
  <c r="K495" i="1"/>
  <c r="K288" i="1"/>
  <c r="S288" i="1"/>
  <c r="K509" i="1"/>
  <c r="S509" i="1"/>
  <c r="K512" i="1"/>
  <c r="S512" i="1"/>
  <c r="K507" i="1"/>
  <c r="S507" i="1"/>
  <c r="I297" i="1"/>
  <c r="J297" i="1" s="1"/>
  <c r="Q297" i="1"/>
  <c r="R297" i="1" s="1"/>
  <c r="J7" i="1"/>
  <c r="Q492" i="1"/>
  <c r="R492" i="1" s="1"/>
  <c r="Q387" i="1"/>
  <c r="R387" i="1" s="1"/>
  <c r="M6" i="1"/>
  <c r="Q280" i="1"/>
  <c r="R280" i="1" s="1"/>
  <c r="K283" i="1"/>
  <c r="Q485" i="1"/>
  <c r="R485" i="1" s="1"/>
  <c r="I485" i="1"/>
  <c r="J485" i="1" s="1"/>
  <c r="Q145" i="1"/>
  <c r="R145" i="1" s="1"/>
  <c r="Q528" i="1"/>
  <c r="R528" i="1" s="1"/>
  <c r="Q498" i="1"/>
  <c r="R498" i="1" s="1"/>
  <c r="S297" i="1" l="1"/>
  <c r="K297" i="1"/>
  <c r="S498" i="1"/>
  <c r="K498" i="1"/>
  <c r="J5" i="1"/>
  <c r="K528" i="1"/>
  <c r="S528" i="1"/>
  <c r="S145" i="1"/>
  <c r="K145" i="1"/>
  <c r="S485" i="1"/>
  <c r="K485" i="1"/>
  <c r="K280" i="1"/>
  <c r="S280" i="1"/>
  <c r="K387" i="1"/>
  <c r="S387" i="1"/>
  <c r="K492" i="1"/>
  <c r="S492" i="1"/>
  <c r="I5" i="1"/>
  <c r="K5" i="1" l="1"/>
</calcChain>
</file>

<file path=xl/sharedStrings.xml><?xml version="1.0" encoding="utf-8"?>
<sst xmlns="http://schemas.openxmlformats.org/spreadsheetml/2006/main" count="947" uniqueCount="596">
  <si>
    <t>x</t>
  </si>
  <si>
    <t>можно смешивать только полные поддоны по 209л и 4х4л и 4*5л / 20л и 12*1л</t>
  </si>
  <si>
    <t>1 Truck =</t>
  </si>
  <si>
    <t>max. 21.500 KG</t>
  </si>
  <si>
    <t>max 104 Drums</t>
  </si>
  <si>
    <t>=26 Pallets</t>
  </si>
  <si>
    <t>single row</t>
  </si>
  <si>
    <t>=22 Pallets</t>
  </si>
  <si>
    <t>Bestellung</t>
  </si>
  <si>
    <t>Artikelnummer</t>
  </si>
  <si>
    <t>Bezeichnung</t>
  </si>
  <si>
    <t>Warengruppe</t>
  </si>
  <si>
    <t>Volume</t>
  </si>
  <si>
    <t>ОТПУСКНАЯ ЦЕНА В РФ (ОПТ) Москва</t>
  </si>
  <si>
    <t>BESTELLUNG</t>
  </si>
  <si>
    <t>Pallet</t>
  </si>
  <si>
    <t>LTR/KG</t>
  </si>
  <si>
    <t>PCS</t>
  </si>
  <si>
    <t>BOXES</t>
  </si>
  <si>
    <t>EUR/L</t>
  </si>
  <si>
    <t>EUR PCS</t>
  </si>
  <si>
    <t>EUR TOTAL</t>
  </si>
  <si>
    <t>PCS  on a CP-pallet (114*114 cm)</t>
  </si>
  <si>
    <r>
      <rPr>
        <sz val="9"/>
        <rFont val="Calibri"/>
        <family val="2"/>
      </rPr>
      <t>Advan4TAX710W40SMMA2_1*209L_A246</t>
    </r>
  </si>
  <si>
    <r>
      <rPr>
        <sz val="9"/>
        <rFont val="Calibri"/>
        <family val="2"/>
      </rPr>
      <t>Advan4TAX710W40SMMA2_1*20L_A246</t>
    </r>
  </si>
  <si>
    <r>
      <rPr>
        <sz val="9"/>
        <rFont val="Calibri"/>
        <family val="2"/>
      </rPr>
      <t>Advan4TAX710W40SMMA2_12*1L_EURO</t>
    </r>
  </si>
  <si>
    <r>
      <rPr>
        <sz val="9"/>
        <rFont val="Calibri"/>
        <family val="2"/>
      </rPr>
      <t>Advan4TAX710W40SMMA2_4*4L_EURO</t>
    </r>
  </si>
  <si>
    <r>
      <rPr>
        <sz val="9"/>
        <rFont val="Calibri"/>
        <family val="2"/>
      </rPr>
      <t>Advan4TAX715W50SMMA2_1*20L_A246</t>
    </r>
  </si>
  <si>
    <t>Motoröle für 4-Takt</t>
  </si>
  <si>
    <r>
      <rPr>
        <sz val="9"/>
        <rFont val="Calibri"/>
        <family val="2"/>
      </rPr>
      <t>Advan4TAX715W50SMMA2_12*1L_EURO</t>
    </r>
  </si>
  <si>
    <r>
      <rPr>
        <sz val="9"/>
        <rFont val="Calibri"/>
        <family val="2"/>
      </rPr>
      <t>Advan4TUlt10W40SNMA2_1*20L_A246</t>
    </r>
  </si>
  <si>
    <r>
      <rPr>
        <sz val="9"/>
        <rFont val="Calibri"/>
        <family val="2"/>
      </rPr>
      <t>Advan4TUlt10W40SNMA2_12*1L_EURO</t>
    </r>
  </si>
  <si>
    <r>
      <rPr>
        <sz val="9"/>
        <rFont val="Calibri"/>
        <family val="2"/>
      </rPr>
      <t>Advan4TUlt10W40SNMA2_4*4L_EURO</t>
    </r>
  </si>
  <si>
    <r>
      <rPr>
        <sz val="9"/>
        <rFont val="Calibri"/>
        <family val="2"/>
      </rPr>
      <t>Advan4TUlt15W50SNMA2_1*20L_A246</t>
    </r>
  </si>
  <si>
    <r>
      <rPr>
        <sz val="9"/>
        <rFont val="Calibri"/>
        <family val="2"/>
      </rPr>
      <t>Advan4TUlt15W50SNMA2_12*1L_EURO</t>
    </r>
  </si>
  <si>
    <r>
      <rPr>
        <sz val="9"/>
        <rFont val="Calibri"/>
        <family val="2"/>
      </rPr>
      <t>Advan4TUlt15W50SNMA2_4*4L_EURO</t>
    </r>
  </si>
  <si>
    <r>
      <rPr>
        <sz val="9"/>
        <rFont val="Calibri"/>
        <family val="2"/>
      </rPr>
      <t>Advance Ultra 2T_12*1L_EURO</t>
    </r>
  </si>
  <si>
    <r>
      <rPr>
        <sz val="9"/>
        <rFont val="Calibri"/>
        <family val="2"/>
      </rPr>
      <t>Advance VSX 2 FC/EGD_12*1L_EURO</t>
    </r>
  </si>
  <si>
    <r>
      <rPr>
        <sz val="9"/>
        <rFont val="Calibri"/>
        <family val="2"/>
      </rPr>
      <t>Air Tool Oil S2 A 32_1*20L_A1P5</t>
    </r>
  </si>
  <si>
    <r>
      <rPr>
        <sz val="9"/>
        <rFont val="Calibri"/>
        <family val="2"/>
      </rPr>
      <t>Air Tool Oil S2 A100_1*20L_A1P5</t>
    </r>
  </si>
  <si>
    <r>
      <rPr>
        <sz val="9"/>
        <rFont val="Calibri"/>
        <family val="2"/>
      </rPr>
      <t>Alvania S 2_1*180kg_A0H5</t>
    </r>
  </si>
  <si>
    <r>
      <rPr>
        <sz val="9"/>
        <rFont val="Calibri"/>
        <family val="2"/>
      </rPr>
      <t>Argina S3 30_1*209L_A246</t>
    </r>
  </si>
  <si>
    <r>
      <rPr>
        <sz val="9"/>
        <rFont val="Calibri"/>
        <family val="2"/>
      </rPr>
      <t>Argina S3 40_1*209L_A246</t>
    </r>
  </si>
  <si>
    <r>
      <rPr>
        <sz val="9"/>
        <rFont val="Calibri"/>
        <family val="2"/>
      </rPr>
      <t>Argina S4 40_1*209L_A246</t>
    </r>
  </si>
  <si>
    <t>Motorenöle für 2-Takt</t>
  </si>
  <si>
    <r>
      <rPr>
        <sz val="9"/>
        <rFont val="Calibri"/>
        <family val="2"/>
      </rPr>
      <t>ATF 134 FE_1*209L_A18H</t>
    </r>
  </si>
  <si>
    <r>
      <rPr>
        <sz val="9"/>
        <rFont val="Calibri"/>
        <family val="2"/>
      </rPr>
      <t>ATF 134_1*209L_A18H</t>
    </r>
  </si>
  <si>
    <r>
      <rPr>
        <sz val="9"/>
        <rFont val="Calibri"/>
        <family val="2"/>
      </rPr>
      <t>ATF 3403 M-­‐115_1*209L_A18H</t>
    </r>
  </si>
  <si>
    <t>Flugzeugöle und</t>
  </si>
  <si>
    <r>
      <rPr>
        <sz val="9"/>
        <rFont val="Calibri"/>
        <family val="2"/>
      </rPr>
      <t>ATF 3403 M-­‐115_1*20L_A18H</t>
    </r>
  </si>
  <si>
    <r>
      <rPr>
        <sz val="9"/>
        <rFont val="Calibri"/>
        <family val="2"/>
      </rPr>
      <t>Corena S2 P 100_1*209L_A246</t>
    </r>
  </si>
  <si>
    <r>
      <rPr>
        <sz val="9"/>
        <rFont val="Calibri"/>
        <family val="2"/>
      </rPr>
      <t>Corena S2 P 100_1*20L_A246</t>
    </r>
  </si>
  <si>
    <r>
      <rPr>
        <sz val="9"/>
        <rFont val="Calibri"/>
        <family val="2"/>
      </rPr>
      <t>Corena S2 P 150_1*209L_A246</t>
    </r>
  </si>
  <si>
    <r>
      <rPr>
        <sz val="9"/>
        <rFont val="Calibri"/>
        <family val="2"/>
      </rPr>
      <t>Corena S2 P 150_1*20L_A246</t>
    </r>
  </si>
  <si>
    <r>
      <rPr>
        <sz val="9"/>
        <rFont val="Calibri"/>
        <family val="2"/>
      </rPr>
      <t>Corena S2 P 68_1*20L_A246</t>
    </r>
  </si>
  <si>
    <r>
      <rPr>
        <sz val="9"/>
        <rFont val="Calibri"/>
        <family val="2"/>
      </rPr>
      <t>Corena S3 R 46_1*209L_A246</t>
    </r>
  </si>
  <si>
    <r>
      <rPr>
        <sz val="9"/>
        <rFont val="Calibri"/>
        <family val="2"/>
      </rPr>
      <t>Corena S3 R 46_1*20L_A246</t>
    </r>
  </si>
  <si>
    <r>
      <rPr>
        <sz val="9"/>
        <rFont val="Calibri"/>
        <family val="2"/>
      </rPr>
      <t>Corena S3 R 68_1*209L_A246</t>
    </r>
  </si>
  <si>
    <r>
      <rPr>
        <sz val="9"/>
        <rFont val="Calibri"/>
        <family val="2"/>
      </rPr>
      <t>Corena S3 R 68_1*20L_A246</t>
    </r>
  </si>
  <si>
    <r>
      <rPr>
        <sz val="9"/>
        <rFont val="Calibri"/>
        <family val="2"/>
      </rPr>
      <t>Corena S3 RX 46_1*209L_A246</t>
    </r>
  </si>
  <si>
    <r>
      <rPr>
        <sz val="9"/>
        <rFont val="Calibri"/>
        <family val="2"/>
      </rPr>
      <t>Corena S3 RX 46_1*20L_A246</t>
    </r>
  </si>
  <si>
    <r>
      <rPr>
        <sz val="9"/>
        <rFont val="Calibri"/>
        <family val="2"/>
      </rPr>
      <t>Corena S3 RX 68_1*20L_A246</t>
    </r>
  </si>
  <si>
    <r>
      <rPr>
        <sz val="9"/>
        <rFont val="Calibri"/>
        <family val="2"/>
      </rPr>
      <t>Corena S4 P 100_1*20L_A1P5</t>
    </r>
  </si>
  <si>
    <r>
      <rPr>
        <sz val="9"/>
        <rFont val="Calibri"/>
        <family val="2"/>
      </rPr>
      <t>Corena S4 P 68_1*209L_A1P5</t>
    </r>
  </si>
  <si>
    <r>
      <rPr>
        <sz val="9"/>
        <rFont val="Calibri"/>
        <family val="2"/>
      </rPr>
      <t>Corena S4 P 68_1*20L_A1P5</t>
    </r>
  </si>
  <si>
    <r>
      <rPr>
        <sz val="9"/>
        <rFont val="Calibri"/>
        <family val="2"/>
      </rPr>
      <t>Corena S4 R 46_1*209L_A246</t>
    </r>
  </si>
  <si>
    <r>
      <rPr>
        <sz val="9"/>
        <rFont val="Calibri"/>
        <family val="2"/>
      </rPr>
      <t>Corena S4 R 46_1*20L_A246</t>
    </r>
  </si>
  <si>
    <r>
      <rPr>
        <sz val="9"/>
        <rFont val="Calibri"/>
        <family val="2"/>
      </rPr>
      <t>Corena S4 R 68_1*209L_A246</t>
    </r>
  </si>
  <si>
    <r>
      <rPr>
        <sz val="9"/>
        <rFont val="Calibri"/>
        <family val="2"/>
      </rPr>
      <t>Corena S4 R 68_1*20L_A246</t>
    </r>
  </si>
  <si>
    <r>
      <rPr>
        <sz val="9"/>
        <rFont val="Calibri"/>
        <family val="2"/>
      </rPr>
      <t>Corena S5 R 46_1*20L_A1P5</t>
    </r>
  </si>
  <si>
    <r>
      <rPr>
        <sz val="9"/>
        <rFont val="Calibri"/>
        <family val="2"/>
      </rPr>
      <t>Diala S4 ZX-­‐I_1*209L_A683</t>
    </r>
  </si>
  <si>
    <r>
      <rPr>
        <sz val="9"/>
        <rFont val="Calibri"/>
        <family val="2"/>
      </rPr>
      <t>Diala S4 ZX-­‐I_1*20L_A246</t>
    </r>
  </si>
  <si>
    <r>
      <rPr>
        <sz val="9"/>
        <rFont val="Calibri"/>
        <family val="2"/>
      </rPr>
      <t>Diala S4 ZX-­‐IG_1*209L_A1P5</t>
    </r>
  </si>
  <si>
    <r>
      <rPr>
        <sz val="9"/>
        <rFont val="Calibri"/>
        <family val="2"/>
      </rPr>
      <t>Diala S5 BD_1*209L_A246</t>
    </r>
  </si>
  <si>
    <r>
      <rPr>
        <sz val="9"/>
        <rFont val="Calibri"/>
        <family val="2"/>
      </rPr>
      <t>Gadinia S3 30_1*209L_A246</t>
    </r>
  </si>
  <si>
    <r>
      <rPr>
        <sz val="9"/>
        <rFont val="Calibri"/>
        <family val="2"/>
      </rPr>
      <t>Gadus S1 V160 2_1*180kg_A246</t>
    </r>
  </si>
  <si>
    <r>
      <rPr>
        <sz val="9"/>
        <rFont val="Calibri"/>
        <family val="2"/>
      </rPr>
      <t>Gadus S1 V160 2_1*18kg_A246</t>
    </r>
  </si>
  <si>
    <r>
      <rPr>
        <sz val="9"/>
        <rFont val="Calibri"/>
        <family val="2"/>
      </rPr>
      <t>Gadus S1 V220 2_1*180kg_A246</t>
    </r>
  </si>
  <si>
    <r>
      <rPr>
        <sz val="9"/>
        <rFont val="Calibri"/>
        <family val="2"/>
      </rPr>
      <t>Gadus S1 V220 2_1*18kg_A246</t>
    </r>
  </si>
  <si>
    <r>
      <rPr>
        <sz val="9"/>
        <rFont val="Calibri"/>
        <family val="2"/>
      </rPr>
      <t>Gadus S1 V220 2_1*50kg_A246</t>
    </r>
  </si>
  <si>
    <r>
      <rPr>
        <sz val="9"/>
        <rFont val="Calibri"/>
        <family val="2"/>
      </rPr>
      <t>Gadus S1 V220 2_12*0.4kg_EURO</t>
    </r>
  </si>
  <si>
    <r>
      <rPr>
        <sz val="9"/>
        <rFont val="Calibri"/>
        <family val="2"/>
      </rPr>
      <t>Gadus S1 V220 2_12*0.4kgLS_EURO</t>
    </r>
  </si>
  <si>
    <r>
      <rPr>
        <sz val="9"/>
        <rFont val="Calibri"/>
        <family val="2"/>
      </rPr>
      <t>Gadus S2 A320 2_1*18kg_A246</t>
    </r>
  </si>
  <si>
    <r>
      <rPr>
        <sz val="9"/>
        <rFont val="Calibri"/>
        <family val="2"/>
      </rPr>
      <t>Gadus S2 HS Coup Gr_1*180kg WL_A1WJ</t>
    </r>
  </si>
  <si>
    <r>
      <rPr>
        <sz val="9"/>
        <rFont val="Calibri"/>
        <family val="2"/>
      </rPr>
      <t>Gadus S2 OG 40_1*18kg_A1P5</t>
    </r>
  </si>
  <si>
    <r>
      <rPr>
        <sz val="9"/>
        <rFont val="Calibri"/>
        <family val="2"/>
      </rPr>
      <t>Gadus S2 OG 40_1*190kg_A1P5</t>
    </r>
  </si>
  <si>
    <r>
      <rPr>
        <sz val="9"/>
        <rFont val="Calibri"/>
        <family val="2"/>
      </rPr>
      <t>Gadus S2 OG 50_1*190kg_A1P5</t>
    </r>
  </si>
  <si>
    <r>
      <rPr>
        <sz val="9"/>
        <rFont val="Calibri"/>
        <family val="2"/>
      </rPr>
      <t>Gadus S2 OG 80_1*190kg_A1P5</t>
    </r>
  </si>
  <si>
    <r>
      <rPr>
        <sz val="9"/>
        <rFont val="Calibri"/>
        <family val="2"/>
      </rPr>
      <t>Gadus S2 OGH 0/00_1*180kg_A246</t>
    </r>
  </si>
  <si>
    <r>
      <rPr>
        <sz val="9"/>
        <rFont val="Calibri"/>
        <family val="2"/>
      </rPr>
      <t>Gadus S2 OGH 0/00_1*18kg_A246</t>
    </r>
  </si>
  <si>
    <t>Umlauföle</t>
  </si>
  <si>
    <r>
      <rPr>
        <sz val="9"/>
        <rFont val="Calibri"/>
        <family val="2"/>
      </rPr>
      <t>Gadus S2 U460L 2_1*180kg_A246</t>
    </r>
  </si>
  <si>
    <r>
      <rPr>
        <sz val="9"/>
        <rFont val="Calibri"/>
        <family val="2"/>
      </rPr>
      <t>Gadus S2 U460L 2_1*18kg_A246</t>
    </r>
  </si>
  <si>
    <r>
      <rPr>
        <sz val="9"/>
        <rFont val="Calibri"/>
        <family val="2"/>
      </rPr>
      <t>Gadus S2 U460L 2_12*0.4kg_EURO</t>
    </r>
  </si>
  <si>
    <r>
      <rPr>
        <sz val="9"/>
        <rFont val="Calibri"/>
        <family val="2"/>
      </rPr>
      <t>Gadus S2 V100 2_1*180kg_A246</t>
    </r>
  </si>
  <si>
    <r>
      <rPr>
        <sz val="9"/>
        <rFont val="Calibri"/>
        <family val="2"/>
      </rPr>
      <t>Gadus S2 V100 2_1*18kg_A246</t>
    </r>
  </si>
  <si>
    <t>Schmierfette auf Li &amp;</t>
  </si>
  <si>
    <r>
      <rPr>
        <sz val="9"/>
        <rFont val="Calibri"/>
        <family val="2"/>
      </rPr>
      <t>Gadus S2 V100 2_12*0.4kg_EURO</t>
    </r>
  </si>
  <si>
    <t>Motorenöle für PKW</t>
  </si>
  <si>
    <r>
      <rPr>
        <sz val="9"/>
        <rFont val="Calibri"/>
        <family val="2"/>
      </rPr>
      <t>Gadus S2 V100 3_1*180kg_A246</t>
    </r>
  </si>
  <si>
    <r>
      <rPr>
        <sz val="9"/>
        <rFont val="Calibri"/>
        <family val="2"/>
      </rPr>
      <t>Gadus S2 V100 3_1*18kg_A246</t>
    </r>
  </si>
  <si>
    <r>
      <rPr>
        <sz val="9"/>
        <rFont val="Calibri"/>
        <family val="2"/>
      </rPr>
      <t>Gadus S2 V100 3_12*0.4kg_EURO</t>
    </r>
  </si>
  <si>
    <r>
      <rPr>
        <sz val="9"/>
        <rFont val="Calibri"/>
        <family val="2"/>
      </rPr>
      <t>Gadus S2 V100 3_12*0.4kgLS_EURO</t>
    </r>
  </si>
  <si>
    <r>
      <rPr>
        <sz val="9"/>
        <rFont val="Calibri"/>
        <family val="2"/>
      </rPr>
      <t>Gadus S2 V100Q 2_1*180kg WL_A246</t>
    </r>
  </si>
  <si>
    <r>
      <rPr>
        <sz val="9"/>
        <rFont val="Calibri"/>
        <family val="2"/>
      </rPr>
      <t>Gadus S2 V145KP 2_1*18kg_A246</t>
    </r>
  </si>
  <si>
    <t>Kühlerfrostschutz</t>
  </si>
  <si>
    <r>
      <rPr>
        <sz val="9"/>
        <rFont val="Calibri"/>
        <family val="2"/>
      </rPr>
      <t>Gadus S2 V220 0_1*180kg_A246</t>
    </r>
  </si>
  <si>
    <r>
      <rPr>
        <sz val="9"/>
        <rFont val="Calibri"/>
        <family val="2"/>
      </rPr>
      <t>Gadus S2 V220 0_1*18kg_A246</t>
    </r>
  </si>
  <si>
    <r>
      <rPr>
        <sz val="9"/>
        <rFont val="Calibri"/>
        <family val="2"/>
      </rPr>
      <t>Gadus S2 V220 00_1*180kg_A246</t>
    </r>
  </si>
  <si>
    <r>
      <rPr>
        <sz val="9"/>
        <rFont val="Calibri"/>
        <family val="2"/>
      </rPr>
      <t>Gadus S2 V220 00_1*18kg_A246</t>
    </r>
  </si>
  <si>
    <r>
      <rPr>
        <sz val="9"/>
        <rFont val="Calibri"/>
        <family val="2"/>
      </rPr>
      <t>Gadus S2 V220 1_1*180kg_A246</t>
    </r>
  </si>
  <si>
    <r>
      <rPr>
        <sz val="9"/>
        <rFont val="Calibri"/>
        <family val="2"/>
      </rPr>
      <t>Gadus S2 V220 1_1*18kg_A246</t>
    </r>
  </si>
  <si>
    <r>
      <rPr>
        <sz val="9"/>
        <rFont val="Calibri"/>
        <family val="2"/>
      </rPr>
      <t>Gadus S2 V220 1_1*50kg_A246</t>
    </r>
  </si>
  <si>
    <t>Fluid für</t>
  </si>
  <si>
    <r>
      <rPr>
        <sz val="9"/>
        <rFont val="Calibri"/>
        <family val="2"/>
      </rPr>
      <t>Gadus S2 V220 2_1*180kg_A246</t>
    </r>
  </si>
  <si>
    <r>
      <rPr>
        <sz val="9"/>
        <rFont val="Calibri"/>
        <family val="2"/>
      </rPr>
      <t>Gadus S2 V220 2_1*18kg_A246</t>
    </r>
  </si>
  <si>
    <r>
      <rPr>
        <sz val="9"/>
        <rFont val="Calibri"/>
        <family val="2"/>
      </rPr>
      <t>Gadus S2 V220 2_1*50kg_A246</t>
    </r>
  </si>
  <si>
    <r>
      <rPr>
        <sz val="9"/>
        <rFont val="Calibri"/>
        <family val="2"/>
      </rPr>
      <t>Gadus S2 V220 2_12*0.4kg_EURO</t>
    </r>
  </si>
  <si>
    <t>Getriebeöle für</t>
  </si>
  <si>
    <r>
      <rPr>
        <sz val="9"/>
        <rFont val="Calibri"/>
        <family val="2"/>
      </rPr>
      <t>Gadus S2 V220 2_12*0.4kgLS_EURO</t>
    </r>
  </si>
  <si>
    <t>Spezialprodukte</t>
  </si>
  <si>
    <r>
      <rPr>
        <sz val="9"/>
        <rFont val="Calibri"/>
        <family val="2"/>
      </rPr>
      <t>Gadus S2 V220 2_4*5kg_EURO</t>
    </r>
  </si>
  <si>
    <r>
      <rPr>
        <sz val="9"/>
        <rFont val="Calibri"/>
        <family val="2"/>
      </rPr>
      <t>Gadus S2 V220AC 2_1*180kg_A246</t>
    </r>
  </si>
  <si>
    <r>
      <rPr>
        <sz val="9"/>
        <rFont val="Calibri"/>
        <family val="2"/>
      </rPr>
      <t>Gadus S2 V220AC 2_1*18kg_A246</t>
    </r>
  </si>
  <si>
    <r>
      <rPr>
        <sz val="9"/>
        <rFont val="Calibri"/>
        <family val="2"/>
      </rPr>
      <t>Gadus S2 V220AC 2_1*50kg_A246</t>
    </r>
  </si>
  <si>
    <r>
      <rPr>
        <sz val="9"/>
        <rFont val="Calibri"/>
        <family val="2"/>
      </rPr>
      <t>Gadus S2 V220AC 2_12*0.4kg_EURO</t>
    </r>
  </si>
  <si>
    <r>
      <rPr>
        <sz val="9"/>
        <rFont val="Calibri"/>
        <family val="2"/>
      </rPr>
      <t>Gadus S2 V220AC 2_12*0.4kgLS_EURO</t>
    </r>
  </si>
  <si>
    <r>
      <rPr>
        <sz val="9"/>
        <rFont val="Calibri"/>
        <family val="2"/>
      </rPr>
      <t>Gadus S2 V220AD 2_1*180kg_A246</t>
    </r>
  </si>
  <si>
    <t>Sonstiges</t>
  </si>
  <si>
    <r>
      <rPr>
        <sz val="9"/>
        <rFont val="Calibri"/>
        <family val="2"/>
      </rPr>
      <t>Gadus S2 V220AD 2_1*18kg_A246</t>
    </r>
  </si>
  <si>
    <t>Marineöle</t>
  </si>
  <si>
    <r>
      <rPr>
        <sz val="9"/>
        <rFont val="Calibri"/>
        <family val="2"/>
      </rPr>
      <t>Gadus S2 V220AD 2_1*50kg_A246</t>
    </r>
  </si>
  <si>
    <r>
      <rPr>
        <sz val="9"/>
        <rFont val="Calibri"/>
        <family val="2"/>
      </rPr>
      <t>Gadus S2 V220AD 2_12*0.4kg_EURO</t>
    </r>
  </si>
  <si>
    <t>Keine Warengruppe</t>
  </si>
  <si>
    <r>
      <rPr>
        <sz val="9"/>
        <rFont val="Calibri"/>
        <family val="2"/>
      </rPr>
      <t>Gadus S3 T100 2_1*18kg_A246</t>
    </r>
  </si>
  <si>
    <r>
      <rPr>
        <sz val="9"/>
        <rFont val="Calibri"/>
        <family val="2"/>
      </rPr>
      <t>Gadus S3 T100 2_12*0.4kg_EURO</t>
    </r>
  </si>
  <si>
    <t>Motorenöle für LKW</t>
  </si>
  <si>
    <r>
      <rPr>
        <sz val="9"/>
        <rFont val="Calibri"/>
        <family val="2"/>
      </rPr>
      <t>Gadus S3 T220 2_1*18kg_A246</t>
    </r>
  </si>
  <si>
    <r>
      <rPr>
        <sz val="9"/>
        <rFont val="Calibri"/>
        <family val="2"/>
      </rPr>
      <t>Gadus S3 T460 1.5_1*180kg_A246</t>
    </r>
  </si>
  <si>
    <r>
      <rPr>
        <sz val="9"/>
        <rFont val="Calibri"/>
        <family val="2"/>
      </rPr>
      <t>Gadus S3 V220C 2_1*180kg_A246</t>
    </r>
  </si>
  <si>
    <r>
      <rPr>
        <sz val="9"/>
        <rFont val="Calibri"/>
        <family val="2"/>
      </rPr>
      <t>Gadus S3 V220C 2_1*18kg_A246</t>
    </r>
  </si>
  <si>
    <r>
      <rPr>
        <sz val="9"/>
        <rFont val="Calibri"/>
        <family val="2"/>
      </rPr>
      <t>Gadus S3 V220C 2_1*50kg_A246</t>
    </r>
  </si>
  <si>
    <r>
      <rPr>
        <sz val="9"/>
        <rFont val="Calibri"/>
        <family val="2"/>
      </rPr>
      <t>Gadus S3 V220C 2_12*0.4kg_EURO</t>
    </r>
  </si>
  <si>
    <r>
      <rPr>
        <sz val="9"/>
        <rFont val="Calibri"/>
        <family val="2"/>
      </rPr>
      <t>Gadus S3 V460 2_1*180kg_A246</t>
    </r>
  </si>
  <si>
    <r>
      <rPr>
        <sz val="9"/>
        <rFont val="Calibri"/>
        <family val="2"/>
      </rPr>
      <t>Gadus S3 V460 2_1*18kg_A246</t>
    </r>
  </si>
  <si>
    <r>
      <rPr>
        <sz val="9"/>
        <rFont val="Calibri"/>
        <family val="2"/>
      </rPr>
      <t>Gadus S3 V460D 1.5_1*180kg_A246</t>
    </r>
  </si>
  <si>
    <r>
      <rPr>
        <sz val="9"/>
        <rFont val="Calibri"/>
        <family val="2"/>
      </rPr>
      <t>Gadus S3 V460D 1.5_1*50kg_A246</t>
    </r>
  </si>
  <si>
    <r>
      <rPr>
        <sz val="9"/>
        <rFont val="Calibri"/>
        <family val="2"/>
      </rPr>
      <t>Gadus S3 Wirerope A_1*18kg_A1P5</t>
    </r>
  </si>
  <si>
    <r>
      <rPr>
        <sz val="9"/>
        <rFont val="Calibri"/>
        <family val="2"/>
      </rPr>
      <t>Gadus S4 V150KP 2_1*50kg_A246</t>
    </r>
  </si>
  <si>
    <t>Kompressorenöle,</t>
  </si>
  <si>
    <r>
      <rPr>
        <sz val="9"/>
        <rFont val="Calibri"/>
        <family val="2"/>
      </rPr>
      <t>Gadus S4 V45AC00/000_1*18kg_A246</t>
    </r>
  </si>
  <si>
    <r>
      <rPr>
        <sz val="9"/>
        <rFont val="Calibri"/>
        <family val="2"/>
      </rPr>
      <t>Gadus S5 T460 1.5_1*180kg_A246</t>
    </r>
  </si>
  <si>
    <r>
      <rPr>
        <sz val="9"/>
        <rFont val="Calibri"/>
        <family val="2"/>
      </rPr>
      <t>Gadus S5 T460 1.5_1*18kg_A246</t>
    </r>
  </si>
  <si>
    <r>
      <rPr>
        <sz val="9"/>
        <rFont val="Calibri"/>
        <family val="2"/>
      </rPr>
      <t>Gadus S5 T460 1.5_12*0.38kg_EURO</t>
    </r>
  </si>
  <si>
    <r>
      <rPr>
        <sz val="9"/>
        <rFont val="Calibri"/>
        <family val="2"/>
      </rPr>
      <t>Gadus S5 T460 1.5_12*0.4kgLS_EURO</t>
    </r>
  </si>
  <si>
    <r>
      <rPr>
        <sz val="9"/>
        <rFont val="Calibri"/>
        <family val="2"/>
      </rPr>
      <t>Gadus S5 V100 2_1*180kg_A246</t>
    </r>
  </si>
  <si>
    <r>
      <rPr>
        <sz val="9"/>
        <rFont val="Calibri"/>
        <family val="2"/>
      </rPr>
      <t>Gadus S5 V100 2_1*18kg_A1P5</t>
    </r>
  </si>
  <si>
    <r>
      <rPr>
        <sz val="9"/>
        <rFont val="Calibri"/>
        <family val="2"/>
      </rPr>
      <t>Gadus S5 V100 2_12*0.38kg_EURO</t>
    </r>
  </si>
  <si>
    <r>
      <rPr>
        <sz val="9"/>
        <rFont val="Calibri"/>
        <family val="2"/>
      </rPr>
      <t>Gadus S5 V142W 00_1*180kg_A1P5</t>
    </r>
  </si>
  <si>
    <r>
      <rPr>
        <sz val="9"/>
        <rFont val="Calibri"/>
        <family val="2"/>
      </rPr>
      <t>Gadus S5 V142W 00_1*18kg_A1P5</t>
    </r>
  </si>
  <si>
    <r>
      <rPr>
        <sz val="9"/>
        <rFont val="Calibri"/>
        <family val="2"/>
      </rPr>
      <t>Gadus S5 V220 2_1*180kg_A1P5</t>
    </r>
  </si>
  <si>
    <r>
      <rPr>
        <sz val="9"/>
        <rFont val="Calibri"/>
        <family val="2"/>
      </rPr>
      <t>Gadus S5 V220 2_1*18kg_A1P5</t>
    </r>
  </si>
  <si>
    <r>
      <rPr>
        <sz val="9"/>
        <rFont val="Calibri"/>
        <family val="2"/>
      </rPr>
      <t>Gadus S5 V42P 2.5_1*18kg_A246</t>
    </r>
  </si>
  <si>
    <r>
      <rPr>
        <sz val="9"/>
        <rFont val="Calibri"/>
        <family val="2"/>
      </rPr>
      <t>Gadus S5 V42P 2.5_12*0.38kg_EURO</t>
    </r>
  </si>
  <si>
    <r>
      <rPr>
        <sz val="9"/>
        <rFont val="Calibri"/>
        <family val="2"/>
      </rPr>
      <t>Gadus S5 V460 00_1*18kg_A1P5</t>
    </r>
  </si>
  <si>
    <t>GadusRail S3 EU_1*180kg_A1P5</t>
  </si>
  <si>
    <t>GadusRail S3 EUDB_1*180kg_A246</t>
  </si>
  <si>
    <t>GadusRail S3 EUDB_1*50kg_A246</t>
  </si>
  <si>
    <t>GadusRail S3 EUFR_1*180kg_A1P5</t>
  </si>
  <si>
    <t>GadusRail S3 EUFR_1*50kg_A246</t>
  </si>
  <si>
    <t>GadusRail S4 HS EUFR_1*180kg_A1P5</t>
  </si>
  <si>
    <t>GadusRail S4 WFB 000_1*180kg_A246</t>
  </si>
  <si>
    <t>GadusRail S4 WFB 000_1*18kg_A246</t>
  </si>
  <si>
    <r>
      <rPr>
        <sz val="9"/>
        <rFont val="Calibri"/>
        <family val="2"/>
      </rPr>
      <t>Gas Comp S3 PY 220_1*209L_A1P5</t>
    </r>
  </si>
  <si>
    <r>
      <rPr>
        <sz val="9"/>
        <rFont val="Calibri"/>
        <family val="2"/>
      </rPr>
      <t>Gas Comp S4 PV 190_1*208L_A18H</t>
    </r>
  </si>
  <si>
    <r>
      <rPr>
        <sz val="9"/>
        <rFont val="Calibri"/>
        <family val="2"/>
      </rPr>
      <t>Gas Comp S4 RN 68_1*209L_A246</t>
    </r>
  </si>
  <si>
    <r>
      <rPr>
        <sz val="9"/>
        <rFont val="Calibri"/>
        <family val="2"/>
      </rPr>
      <t>Heat Transfer S2_1*1000L_A246</t>
    </r>
  </si>
  <si>
    <r>
      <rPr>
        <sz val="9"/>
        <rFont val="Calibri"/>
        <family val="2"/>
      </rPr>
      <t>Heat Transfer S2_1*209L_A246</t>
    </r>
  </si>
  <si>
    <r>
      <rPr>
        <sz val="9"/>
        <rFont val="Calibri"/>
        <family val="2"/>
      </rPr>
      <t>Heat Transfer S2_1*20L_A246</t>
    </r>
  </si>
  <si>
    <r>
      <rPr>
        <sz val="9"/>
        <rFont val="Calibri"/>
        <family val="2"/>
      </rPr>
      <t>Helix Ult SP 0W20_1*209L_A246</t>
    </r>
  </si>
  <si>
    <t>Neuer Artikel</t>
  </si>
  <si>
    <r>
      <rPr>
        <sz val="9"/>
        <rFont val="Calibri"/>
        <family val="2"/>
      </rPr>
      <t>Helix Ult SP 0W20_12*1L_EURO</t>
    </r>
  </si>
  <si>
    <r>
      <rPr>
        <sz val="9"/>
        <rFont val="Calibri"/>
        <family val="2"/>
      </rPr>
      <t>Helix Ult SP 0W20_3*5L_EURO</t>
    </r>
  </si>
  <si>
    <r>
      <rPr>
        <sz val="9"/>
        <rFont val="Calibri"/>
        <family val="2"/>
      </rPr>
      <t>HelixHX315W40SLCF_12*1L_EURO</t>
    </r>
  </si>
  <si>
    <r>
      <rPr>
        <sz val="9"/>
        <rFont val="Calibri"/>
        <family val="2"/>
      </rPr>
      <t>HelixHX315W40SLCF_4*4L_A292</t>
    </r>
  </si>
  <si>
    <r>
      <rPr>
        <sz val="9"/>
        <rFont val="Calibri"/>
        <family val="2"/>
      </rPr>
      <t>HelixHX515W40SN+A3B3_1*209L_A246</t>
    </r>
  </si>
  <si>
    <r>
      <rPr>
        <sz val="9"/>
        <rFont val="Calibri"/>
        <family val="2"/>
      </rPr>
      <t>HelixHX515W40SNA3B3_12*1L_EURO</t>
    </r>
  </si>
  <si>
    <r>
      <rPr>
        <sz val="9"/>
        <rFont val="Calibri"/>
        <family val="2"/>
      </rPr>
      <t>HelixHX515W40SNA3B3_4*4L_EURO</t>
    </r>
  </si>
  <si>
    <r>
      <rPr>
        <sz val="9"/>
        <rFont val="Calibri"/>
        <family val="2"/>
      </rPr>
      <t>HelixHX7_5W40SN+A3B4_1*209L_A246</t>
    </r>
  </si>
  <si>
    <r>
      <rPr>
        <sz val="9"/>
        <rFont val="Calibri"/>
        <family val="2"/>
      </rPr>
      <t>HelixHX7_5W40SN+A3B4_1*55L_A246</t>
    </r>
  </si>
  <si>
    <r>
      <rPr>
        <sz val="9"/>
        <rFont val="Calibri"/>
        <family val="2"/>
      </rPr>
      <t>HelixHX7_5W40SN+A3B4_12*1L_EURO</t>
    </r>
  </si>
  <si>
    <r>
      <rPr>
        <sz val="9"/>
        <rFont val="Calibri"/>
        <family val="2"/>
      </rPr>
      <t>HelixHX7_5W40SN+A3B4_4*4L_EURO</t>
    </r>
  </si>
  <si>
    <r>
      <rPr>
        <sz val="9"/>
        <rFont val="Calibri"/>
        <family val="2"/>
      </rPr>
      <t>HelixHX710W40SN+A3B4_1*209L_A246</t>
    </r>
  </si>
  <si>
    <r>
      <rPr>
        <sz val="9"/>
        <rFont val="Calibri"/>
        <family val="2"/>
      </rPr>
      <t>HelixHX710W40SN+A3B4_1*55L_A246</t>
    </r>
  </si>
  <si>
    <t>HelixHX710W40SN+A3B4_4*4</t>
  </si>
  <si>
    <r>
      <rPr>
        <sz val="9"/>
        <rFont val="Calibri"/>
        <family val="2"/>
      </rPr>
      <t>HelixHX710W40SN+A3B4_12*1L_EURO</t>
    </r>
  </si>
  <si>
    <r>
      <rPr>
        <sz val="9"/>
        <rFont val="Calibri"/>
        <family val="2"/>
      </rPr>
      <t>HelixHX7D10W40CF_12*1L_EURO</t>
    </r>
  </si>
  <si>
    <r>
      <rPr>
        <sz val="9"/>
        <rFont val="Calibri"/>
        <family val="2"/>
      </rPr>
      <t>HelixHX7D10W40CF_4*4L_EURO</t>
    </r>
  </si>
  <si>
    <r>
      <rPr>
        <sz val="9"/>
        <rFont val="Calibri"/>
        <family val="2"/>
      </rPr>
      <t>HelixHX7ECT5W40C3_1*209L_A246</t>
    </r>
  </si>
  <si>
    <r>
      <rPr>
        <sz val="9"/>
        <rFont val="Calibri"/>
        <family val="2"/>
      </rPr>
      <t>HelixHX7ECT5W40C3_12*1L_EURO</t>
    </r>
  </si>
  <si>
    <r>
      <rPr>
        <sz val="9"/>
        <rFont val="Calibri"/>
        <family val="2"/>
      </rPr>
      <t>HelixHX7ProAF5W30_1*209L_A246</t>
    </r>
  </si>
  <si>
    <r>
      <rPr>
        <sz val="9"/>
        <rFont val="Calibri"/>
        <family val="2"/>
      </rPr>
      <t>HELIXHX7PROAF5W30_1*20L JC_A246</t>
    </r>
  </si>
  <si>
    <r>
      <rPr>
        <sz val="9"/>
        <rFont val="Calibri"/>
        <family val="2"/>
      </rPr>
      <t>HelixHX7ProAF5W30_12*1L_EURO</t>
    </r>
  </si>
  <si>
    <r>
      <rPr>
        <sz val="9"/>
        <rFont val="Calibri"/>
        <family val="2"/>
      </rPr>
      <t>HelixHX7ProAV5W30_1*209L_A246</t>
    </r>
  </si>
  <si>
    <r>
      <rPr>
        <sz val="9"/>
        <rFont val="Calibri"/>
        <family val="2"/>
      </rPr>
      <t>HelixHX7ProAV5W30_1*55L_A246</t>
    </r>
  </si>
  <si>
    <r>
      <rPr>
        <sz val="9"/>
        <rFont val="Calibri"/>
        <family val="2"/>
      </rPr>
      <t>HelixHX7ProAV5W30_12*1L_EURO</t>
    </r>
  </si>
  <si>
    <r>
      <rPr>
        <sz val="9"/>
        <rFont val="Calibri"/>
        <family val="2"/>
      </rPr>
      <t>HelixHX7ProAV5W30_4*4L_EURO</t>
    </r>
  </si>
  <si>
    <r>
      <rPr>
        <sz val="9"/>
        <rFont val="Calibri"/>
        <family val="2"/>
      </rPr>
      <t>HelixHX8_5W40SN+_1*209L_A246</t>
    </r>
  </si>
  <si>
    <r>
      <rPr>
        <sz val="9"/>
        <rFont val="Calibri"/>
        <family val="2"/>
      </rPr>
      <t>HelixHX8_5W40SN+_1*55L_A246</t>
    </r>
  </si>
  <si>
    <r>
      <rPr>
        <sz val="9"/>
        <rFont val="Calibri"/>
        <family val="2"/>
      </rPr>
      <t>HelixHX8_5W40SN+_12*1L_EURO</t>
    </r>
  </si>
  <si>
    <r>
      <rPr>
        <sz val="9"/>
        <rFont val="Calibri"/>
        <family val="2"/>
      </rPr>
      <t>HelixHX8_5W40SN+_4*4L_EURO</t>
    </r>
  </si>
  <si>
    <r>
      <rPr>
        <sz val="9"/>
        <rFont val="Calibri"/>
        <family val="2"/>
      </rPr>
      <t>HelixHX8ECTC35W30C3_1*209L_A246</t>
    </r>
  </si>
  <si>
    <r>
      <rPr>
        <sz val="9"/>
        <rFont val="Calibri"/>
        <family val="2"/>
      </rPr>
      <t>HelixHX8ECTC35W30C3_12*1L_EURO</t>
    </r>
  </si>
  <si>
    <r>
      <rPr>
        <sz val="9"/>
        <rFont val="Calibri"/>
        <family val="2"/>
      </rPr>
      <t>HelixHX8ECTC35W30C3_3*5L_EURO</t>
    </r>
  </si>
  <si>
    <r>
      <rPr>
        <sz val="9"/>
        <rFont val="Calibri"/>
        <family val="2"/>
      </rPr>
      <t>HelixUltECTC3_5W30C3_1*209L_A246</t>
    </r>
  </si>
  <si>
    <r>
      <rPr>
        <sz val="9"/>
        <rFont val="Calibri"/>
        <family val="2"/>
      </rPr>
      <t>HelixUltECTC3_5W30C3_1*55L_A246</t>
    </r>
  </si>
  <si>
    <r>
      <rPr>
        <sz val="9"/>
        <rFont val="Calibri"/>
        <family val="2"/>
      </rPr>
      <t>HelixUltECTC3_5W30C3_12*1L_EURO</t>
    </r>
  </si>
  <si>
    <r>
      <rPr>
        <sz val="9"/>
        <rFont val="Calibri"/>
        <family val="2"/>
      </rPr>
      <t>HelixUltECTC3_5W30C3_4*4L_EURO</t>
    </r>
  </si>
  <si>
    <r>
      <rPr>
        <sz val="9"/>
        <rFont val="Calibri"/>
        <family val="2"/>
      </rPr>
      <t>HelixUltra5W30_1*209L_A246</t>
    </r>
  </si>
  <si>
    <t>Fett-Spezialitäten</t>
  </si>
  <si>
    <r>
      <rPr>
        <sz val="9"/>
        <rFont val="Calibri"/>
        <family val="2"/>
      </rPr>
      <t>HelixUltra5W30_12*1L_EURO</t>
    </r>
  </si>
  <si>
    <r>
      <rPr>
        <sz val="9"/>
        <rFont val="Calibri"/>
        <family val="2"/>
      </rPr>
      <t>HelixUltra5W30_4*4L_EURO</t>
    </r>
  </si>
  <si>
    <r>
      <rPr>
        <sz val="9"/>
        <rFont val="Calibri"/>
        <family val="2"/>
      </rPr>
      <t>HelixUltraA5B50W30_12*1L_EURO</t>
    </r>
  </si>
  <si>
    <r>
      <rPr>
        <sz val="9"/>
        <rFont val="Calibri"/>
        <family val="2"/>
      </rPr>
      <t>HelixUltraA5B50W30_4*4L_EURO</t>
    </r>
  </si>
  <si>
    <r>
      <rPr>
        <sz val="9"/>
        <rFont val="Calibri"/>
        <family val="2"/>
      </rPr>
      <t>HelixUltraD5W40_12*1L_EURO</t>
    </r>
  </si>
  <si>
    <r>
      <rPr>
        <sz val="9"/>
        <rFont val="Calibri"/>
        <family val="2"/>
      </rPr>
      <t>HelixUltraD5W40_4*4L_EURO</t>
    </r>
  </si>
  <si>
    <r>
      <rPr>
        <sz val="9"/>
        <rFont val="Calibri"/>
        <family val="2"/>
      </rPr>
      <t>HelixUltraECT0W30C3_1*209L_A246</t>
    </r>
  </si>
  <si>
    <r>
      <rPr>
        <sz val="9"/>
        <rFont val="Calibri"/>
        <family val="2"/>
      </rPr>
      <t>HelixUltraECT0W30C3_12*1L_EURO</t>
    </r>
  </si>
  <si>
    <r>
      <rPr>
        <sz val="9"/>
        <rFont val="Calibri"/>
        <family val="2"/>
      </rPr>
      <t>HelixUltraProAF5W30_12*1L_EURO</t>
    </r>
  </si>
  <si>
    <r>
      <rPr>
        <sz val="9"/>
        <rFont val="Calibri"/>
        <family val="2"/>
      </rPr>
      <t>HelixUltraProAF5W30_4*4L_EURO</t>
    </r>
  </si>
  <si>
    <r>
      <rPr>
        <sz val="9"/>
        <rFont val="Calibri"/>
        <family val="2"/>
      </rPr>
      <t>HelixUltraProAG5W30_1*209L_A246</t>
    </r>
  </si>
  <si>
    <r>
      <rPr>
        <sz val="9"/>
        <rFont val="Calibri"/>
        <family val="2"/>
      </rPr>
      <t>HelixUltraProAG5W30_12*1L_EURO</t>
    </r>
  </si>
  <si>
    <r>
      <rPr>
        <sz val="9"/>
        <rFont val="Calibri"/>
        <family val="2"/>
      </rPr>
      <t>HelixUltraProAG5W30_4*4L_EURO</t>
    </r>
  </si>
  <si>
    <r>
      <rPr>
        <sz val="9"/>
        <rFont val="Calibri"/>
        <family val="2"/>
      </rPr>
      <t>HelixUltraProAML5W30_12*1L_EURO</t>
    </r>
  </si>
  <si>
    <r>
      <rPr>
        <sz val="9"/>
        <rFont val="Calibri"/>
        <family val="2"/>
      </rPr>
      <t>HelixUltraProAML5W30_3*5L_EURO</t>
    </r>
  </si>
  <si>
    <r>
      <rPr>
        <sz val="9"/>
        <rFont val="Calibri"/>
        <family val="2"/>
      </rPr>
      <t>HelixUltraProAPL5W30_1*209L_A246</t>
    </r>
  </si>
  <si>
    <r>
      <rPr>
        <sz val="9"/>
        <rFont val="Calibri"/>
        <family val="2"/>
      </rPr>
      <t>HelixUltraProAPL5W30_12*1L_EURO</t>
    </r>
  </si>
  <si>
    <r>
      <rPr>
        <sz val="9"/>
        <rFont val="Calibri"/>
        <family val="2"/>
      </rPr>
      <t>HelixUltraProARL5W30_1*209L_A246</t>
    </r>
  </si>
  <si>
    <r>
      <rPr>
        <sz val="9"/>
        <rFont val="Calibri"/>
        <family val="2"/>
      </rPr>
      <t>HelixUltraProARL5W30_12*1L_A881</t>
    </r>
  </si>
  <si>
    <r>
      <rPr>
        <sz val="9"/>
        <rFont val="Calibri"/>
        <family val="2"/>
      </rPr>
      <t>HelixUltraProAVL0W30_12*1L_EURO</t>
    </r>
  </si>
  <si>
    <r>
      <rPr>
        <sz val="9"/>
        <rFont val="Calibri"/>
        <family val="2"/>
      </rPr>
      <t>HelixUltraProAVL0W30_3*5L_EURO</t>
    </r>
  </si>
  <si>
    <r>
      <rPr>
        <sz val="9"/>
        <rFont val="Calibri"/>
        <family val="2"/>
      </rPr>
      <t>HelixUltraProAVL5W30_12*1L_EURO</t>
    </r>
  </si>
  <si>
    <r>
      <rPr>
        <sz val="9"/>
        <rFont val="Calibri"/>
        <family val="2"/>
      </rPr>
      <t>HelixUltraRac10W60_1*209L_A246</t>
    </r>
  </si>
  <si>
    <r>
      <rPr>
        <sz val="9"/>
        <rFont val="Calibri"/>
        <family val="2"/>
      </rPr>
      <t>HelixUltraRac10W60_1*20L_A246</t>
    </r>
  </si>
  <si>
    <r>
      <rPr>
        <sz val="9"/>
        <rFont val="Calibri"/>
        <family val="2"/>
      </rPr>
      <t>HelixUltraRac10W60_12*1L_EURO</t>
    </r>
  </si>
  <si>
    <r>
      <rPr>
        <sz val="9"/>
        <rFont val="Calibri"/>
        <family val="2"/>
      </rPr>
      <t>HelixUltraRac10W60_4*4L_EURO</t>
    </r>
  </si>
  <si>
    <r>
      <rPr>
        <sz val="9"/>
        <rFont val="Calibri"/>
        <family val="2"/>
      </rPr>
      <t>HlxHX6_10W40SN+A3B4_1*209L_A246</t>
    </r>
  </si>
  <si>
    <r>
      <rPr>
        <sz val="9"/>
        <rFont val="Calibri"/>
        <family val="2"/>
      </rPr>
      <t>HlxHX6_10W40SN+A3B4_1*55L_A246</t>
    </r>
  </si>
  <si>
    <r>
      <rPr>
        <sz val="9"/>
        <rFont val="Calibri"/>
        <family val="2"/>
      </rPr>
      <t>HlxHX6_10W40SN+A3B4_12*1L_EURO</t>
    </r>
  </si>
  <si>
    <r>
      <rPr>
        <sz val="9"/>
        <rFont val="Calibri"/>
        <family val="2"/>
      </rPr>
      <t>HlxHX6_10W40SN+A3B4_4*4L_EURO</t>
    </r>
  </si>
  <si>
    <r>
      <rPr>
        <sz val="9"/>
        <rFont val="Calibri"/>
        <family val="2"/>
      </rPr>
      <t>HlxHX8ECT5W30C3+OEM_1*209L_A246</t>
    </r>
  </si>
  <si>
    <r>
      <rPr>
        <sz val="9"/>
        <rFont val="Calibri"/>
        <family val="2"/>
      </rPr>
      <t>HlxHX8ECT5W30C3+OEM_1*55L_A246</t>
    </r>
  </si>
  <si>
    <r>
      <rPr>
        <sz val="9"/>
        <rFont val="Calibri"/>
        <family val="2"/>
      </rPr>
      <t>HlxHX8ECT5W30C3+OEM_12*1L_EURO</t>
    </r>
  </si>
  <si>
    <r>
      <rPr>
        <sz val="9"/>
        <rFont val="Calibri"/>
        <family val="2"/>
      </rPr>
      <t>HlxHX8ECT5W30C3+OEM_3*5L_EURO</t>
    </r>
  </si>
  <si>
    <r>
      <rPr>
        <sz val="9"/>
        <rFont val="Calibri"/>
        <family val="2"/>
      </rPr>
      <t>HlxHX8ECT5W40C3+OEM_1*209L_A246</t>
    </r>
  </si>
  <si>
    <r>
      <rPr>
        <sz val="9"/>
        <rFont val="Calibri"/>
        <family val="2"/>
      </rPr>
      <t>HlxHX8ECT5W40C3+OEM_3*5L_EURO</t>
    </r>
  </si>
  <si>
    <r>
      <rPr>
        <sz val="9"/>
        <rFont val="Calibri"/>
        <family val="2"/>
      </rPr>
      <t>HlxHX8ProAG5W30dex1_1*209L_A246</t>
    </r>
  </si>
  <si>
    <r>
      <rPr>
        <sz val="9"/>
        <rFont val="Calibri"/>
        <family val="2"/>
      </rPr>
      <t>HlxHX8ProAG5W30dex1_12*1L_EURO</t>
    </r>
  </si>
  <si>
    <r>
      <rPr>
        <sz val="9"/>
        <rFont val="Calibri"/>
        <family val="2"/>
      </rPr>
      <t>HlxHX8ProAG5W30dex1_3*5L_EURO</t>
    </r>
  </si>
  <si>
    <r>
      <rPr>
        <sz val="9"/>
        <rFont val="Calibri"/>
        <family val="2"/>
      </rPr>
      <t>HlxHYB0W20SPGF6A_1*20L JC_A246</t>
    </r>
  </si>
  <si>
    <r>
      <rPr>
        <sz val="9"/>
        <rFont val="Calibri"/>
        <family val="2"/>
      </rPr>
      <t>HlxHYB0W20SPGF6A_12*1L_EURO</t>
    </r>
  </si>
  <si>
    <r>
      <rPr>
        <sz val="9"/>
        <rFont val="Calibri"/>
        <family val="2"/>
      </rPr>
      <t>HlxHYB0W20SPGF6A_3*5L_EURO</t>
    </r>
  </si>
  <si>
    <r>
      <rPr>
        <sz val="9"/>
        <rFont val="Calibri"/>
        <family val="2"/>
      </rPr>
      <t>HlxUltECT_C50W20SNC5_12*1L_EURO</t>
    </r>
  </si>
  <si>
    <r>
      <rPr>
        <sz val="9"/>
        <rFont val="Calibri"/>
        <family val="2"/>
      </rPr>
      <t>HlxUltECT_C50W20SNC5_3*5L_EURO</t>
    </r>
  </si>
  <si>
    <r>
      <rPr>
        <sz val="9"/>
        <rFont val="Calibri"/>
        <family val="2"/>
      </rPr>
      <t>HlxUltProAF5W20_948B_12*1L_EURO</t>
    </r>
  </si>
  <si>
    <t>Schmierfette auf</t>
  </si>
  <si>
    <r>
      <rPr>
        <sz val="9"/>
        <rFont val="Calibri"/>
        <family val="2"/>
      </rPr>
      <t>HlxUltProAF5W20_948B_3*5L_EURO</t>
    </r>
  </si>
  <si>
    <t>Schmierfette auf Li-</t>
  </si>
  <si>
    <r>
      <rPr>
        <sz val="9"/>
        <rFont val="Calibri"/>
        <family val="2"/>
      </rPr>
      <t>HlxUltProAJL5W30_1*209L_A246</t>
    </r>
  </si>
  <si>
    <r>
      <rPr>
        <sz val="9"/>
        <rFont val="Calibri"/>
        <family val="2"/>
      </rPr>
      <t>HlxUltProAJL5W30_12*1L_EURO</t>
    </r>
  </si>
  <si>
    <r>
      <rPr>
        <sz val="9"/>
        <rFont val="Calibri"/>
        <family val="2"/>
      </rPr>
      <t>HlxUltProfAJL0W20JLR_12*1L_EURO</t>
    </r>
  </si>
  <si>
    <r>
      <rPr>
        <sz val="9"/>
        <rFont val="Calibri"/>
        <family val="2"/>
      </rPr>
      <t>HlxUltProfATL5W30C2_12*1L_EURO</t>
    </r>
  </si>
  <si>
    <r>
      <rPr>
        <sz val="9"/>
        <rFont val="Calibri"/>
        <family val="2"/>
      </rPr>
      <t>HlxUltra0W40SPA3B4_1*209L_A246</t>
    </r>
  </si>
  <si>
    <r>
      <rPr>
        <sz val="9"/>
        <rFont val="Calibri"/>
        <family val="2"/>
      </rPr>
      <t>HlxUltra0W40SPA3B4_12*1L_EURO</t>
    </r>
  </si>
  <si>
    <r>
      <rPr>
        <sz val="9"/>
        <rFont val="Calibri"/>
        <family val="2"/>
      </rPr>
      <t>HlxUltra0W40SPA3B4_4*4L_EURO</t>
    </r>
  </si>
  <si>
    <r>
      <rPr>
        <sz val="9"/>
        <rFont val="Calibri"/>
        <family val="2"/>
      </rPr>
      <t>HlxUltra5W40SN+A3B4_1*209L_A246</t>
    </r>
  </si>
  <si>
    <r>
      <rPr>
        <sz val="9"/>
        <rFont val="Calibri"/>
        <family val="2"/>
      </rPr>
      <t>HlxUltra5W40SN+A3B4_1*55L_A246</t>
    </r>
  </si>
  <si>
    <r>
      <rPr>
        <sz val="9"/>
        <rFont val="Calibri"/>
        <family val="2"/>
      </rPr>
      <t>HlxUltra5W40SN+A3B4_12*1L_EURO</t>
    </r>
  </si>
  <si>
    <t>HlxUltra5W40SN+A3B4_4*4L_EURO</t>
  </si>
  <si>
    <r>
      <rPr>
        <sz val="9"/>
        <rFont val="Calibri"/>
        <family val="2"/>
      </rPr>
      <t>HlxUltraECTC2C30W30_1*209L_A246</t>
    </r>
  </si>
  <si>
    <r>
      <rPr>
        <sz val="9"/>
        <rFont val="Calibri"/>
        <family val="2"/>
      </rPr>
      <t>HlxUltraECTC2C30W30_1*55L_A246</t>
    </r>
  </si>
  <si>
    <r>
      <rPr>
        <sz val="9"/>
        <rFont val="Calibri"/>
        <family val="2"/>
      </rPr>
      <t>HlxUltraECTC2C30W30_12*1L_EURO</t>
    </r>
  </si>
  <si>
    <r>
      <rPr>
        <sz val="9"/>
        <rFont val="Calibri"/>
        <family val="2"/>
      </rPr>
      <t>HlxUltraECTC2C30W30_4*4L_EURO</t>
    </r>
  </si>
  <si>
    <r>
      <rPr>
        <sz val="9"/>
        <rFont val="Calibri"/>
        <family val="2"/>
      </rPr>
      <t>HlxUltraProAPL0W30_1*209L_A246</t>
    </r>
  </si>
  <si>
    <r>
      <rPr>
        <sz val="9"/>
        <rFont val="Calibri"/>
        <family val="2"/>
      </rPr>
      <t>HlxUPAVL0W20VW508509_12*1L_EURO</t>
    </r>
  </si>
  <si>
    <r>
      <rPr>
        <sz val="9"/>
        <rFont val="Calibri"/>
        <family val="2"/>
      </rPr>
      <t>HlxUProfASL0W20VCC_12*1L_EURO</t>
    </r>
  </si>
  <si>
    <r>
      <rPr>
        <sz val="9"/>
        <rFont val="Calibri"/>
        <family val="2"/>
      </rPr>
      <t>HlxUProfASL0W20VCC_3*5L_EURO</t>
    </r>
  </si>
  <si>
    <r>
      <rPr>
        <sz val="9"/>
        <rFont val="Calibri"/>
        <family val="2"/>
      </rPr>
      <t>HxUltPrARL0W20RN17FE_12*1L_EURO</t>
    </r>
  </si>
  <si>
    <r>
      <rPr>
        <sz val="9"/>
        <rFont val="Calibri"/>
        <family val="2"/>
      </rPr>
      <t>HxUltPrARL5W30RN17_12*1L_EURO</t>
    </r>
  </si>
  <si>
    <r>
      <rPr>
        <sz val="9"/>
        <rFont val="Calibri"/>
        <family val="2"/>
      </rPr>
      <t>HxUltProAFL0W30_950A_12*1L_EURO</t>
    </r>
  </si>
  <si>
    <r>
      <rPr>
        <sz val="9"/>
        <rFont val="Calibri"/>
        <family val="2"/>
      </rPr>
      <t>Morlina S1 B 100_1*209L_A246</t>
    </r>
  </si>
  <si>
    <r>
      <rPr>
        <sz val="9"/>
        <rFont val="Calibri"/>
        <family val="2"/>
      </rPr>
      <t>Morlina S1 B 150_1*209L_A246</t>
    </r>
  </si>
  <si>
    <r>
      <rPr>
        <sz val="9"/>
        <rFont val="Calibri"/>
        <family val="2"/>
      </rPr>
      <t>Morlina S2 B 100_1*209L_A246</t>
    </r>
  </si>
  <si>
    <r>
      <rPr>
        <sz val="9"/>
        <rFont val="Calibri"/>
        <family val="2"/>
      </rPr>
      <t>Morlina S2 B 150_1*209L_A246</t>
    </r>
  </si>
  <si>
    <r>
      <rPr>
        <sz val="9"/>
        <rFont val="Calibri"/>
        <family val="2"/>
      </rPr>
      <t>Morlina S2 B 150_1*20L_A246</t>
    </r>
  </si>
  <si>
    <r>
      <rPr>
        <sz val="9"/>
        <rFont val="Calibri"/>
        <family val="2"/>
      </rPr>
      <t>Morlina S2 B 220_1*209L_A246</t>
    </r>
  </si>
  <si>
    <r>
      <rPr>
        <sz val="9"/>
        <rFont val="Calibri"/>
        <family val="2"/>
      </rPr>
      <t>Morlina S2 B 220_1*20L_A246</t>
    </r>
  </si>
  <si>
    <r>
      <rPr>
        <sz val="9"/>
        <rFont val="Calibri"/>
        <family val="2"/>
      </rPr>
      <t>Morlina S2 B 320_1*209L_A246</t>
    </r>
  </si>
  <si>
    <r>
      <rPr>
        <sz val="9"/>
        <rFont val="Calibri"/>
        <family val="2"/>
      </rPr>
      <t>Morlina S2 B 320_1*20L_A246</t>
    </r>
  </si>
  <si>
    <r>
      <rPr>
        <sz val="9"/>
        <rFont val="Calibri"/>
        <family val="2"/>
      </rPr>
      <t>Morlina S2 B 46_1*209L_A246</t>
    </r>
  </si>
  <si>
    <r>
      <rPr>
        <sz val="9"/>
        <rFont val="Calibri"/>
        <family val="2"/>
      </rPr>
      <t>Morlina S2 B 460_1*209L_A1P5</t>
    </r>
  </si>
  <si>
    <r>
      <rPr>
        <sz val="9"/>
        <rFont val="Calibri"/>
        <family val="2"/>
      </rPr>
      <t>Morlina S2 BL 10_1*209L_A246</t>
    </r>
  </si>
  <si>
    <r>
      <rPr>
        <sz val="9"/>
        <rFont val="Calibri"/>
        <family val="2"/>
      </rPr>
      <t>Morlina S2 BL 10_1*20L_A1P5</t>
    </r>
  </si>
  <si>
    <r>
      <rPr>
        <sz val="9"/>
        <rFont val="Calibri"/>
        <family val="2"/>
      </rPr>
      <t>Morlina S2 BL 5_1*209L_A1P5</t>
    </r>
  </si>
  <si>
    <r>
      <rPr>
        <sz val="9"/>
        <rFont val="Calibri"/>
        <family val="2"/>
      </rPr>
      <t>Morlina S2 BL 5_1*20L_A665</t>
    </r>
  </si>
  <si>
    <r>
      <rPr>
        <sz val="9"/>
        <rFont val="Calibri"/>
        <family val="2"/>
      </rPr>
      <t>Morlina S4B 150 2014_1*209L_A246</t>
    </r>
  </si>
  <si>
    <r>
      <rPr>
        <sz val="9"/>
        <rFont val="Calibri"/>
        <family val="2"/>
      </rPr>
      <t>Morlina S4B 220 2014_1*209L_A246</t>
    </r>
  </si>
  <si>
    <r>
      <rPr>
        <sz val="9"/>
        <rFont val="Calibri"/>
        <family val="2"/>
      </rPr>
      <t>Morlina S4B 220 2014_1*20L_A246</t>
    </r>
  </si>
  <si>
    <r>
      <rPr>
        <sz val="9"/>
        <rFont val="Calibri"/>
        <family val="2"/>
      </rPr>
      <t>Morlina S4B 320 2014_1*20L_A246</t>
    </r>
  </si>
  <si>
    <r>
      <rPr>
        <sz val="9"/>
        <rFont val="Calibri"/>
        <family val="2"/>
      </rPr>
      <t>Morlina S4B 460 2014_1*209L_A246</t>
    </r>
  </si>
  <si>
    <r>
      <rPr>
        <sz val="9"/>
        <rFont val="Calibri"/>
        <family val="2"/>
      </rPr>
      <t>Mysella S3 N 40_1*209L_A246</t>
    </r>
  </si>
  <si>
    <r>
      <rPr>
        <sz val="9"/>
        <rFont val="Calibri"/>
        <family val="2"/>
      </rPr>
      <t>Mysella S3 S 40_1*209L_A246</t>
    </r>
  </si>
  <si>
    <r>
      <rPr>
        <sz val="9"/>
        <rFont val="Calibri"/>
        <family val="2"/>
      </rPr>
      <t>Mysella S5 N 40_1*1000L_A246</t>
    </r>
  </si>
  <si>
    <r>
      <rPr>
        <sz val="9"/>
        <rFont val="Calibri"/>
        <family val="2"/>
      </rPr>
      <t>Mysella S5 N 40_1*209L_A246</t>
    </r>
  </si>
  <si>
    <r>
      <rPr>
        <sz val="9"/>
        <rFont val="Calibri"/>
        <family val="2"/>
      </rPr>
      <t>Mysella S5 N 40_1*20L_A246</t>
    </r>
  </si>
  <si>
    <r>
      <rPr>
        <sz val="9"/>
        <rFont val="Calibri"/>
        <family val="2"/>
      </rPr>
      <t>Mysella S5 S 40_1*1000L_A246</t>
    </r>
  </si>
  <si>
    <t>Wärmeträgerfluid</t>
  </si>
  <si>
    <r>
      <rPr>
        <sz val="9"/>
        <rFont val="Calibri"/>
        <family val="2"/>
      </rPr>
      <t>Mysella S5 S 40_1*209L_A246</t>
    </r>
  </si>
  <si>
    <r>
      <rPr>
        <sz val="9"/>
        <rFont val="Calibri"/>
        <family val="2"/>
      </rPr>
      <t>Mysella S5 S 40_1*20L_A246</t>
    </r>
  </si>
  <si>
    <r>
      <rPr>
        <sz val="9"/>
        <rFont val="Calibri"/>
        <family val="2"/>
      </rPr>
      <t>Mysella S7N Ultra 40_1*1000L_A246</t>
    </r>
  </si>
  <si>
    <r>
      <rPr>
        <sz val="9"/>
        <rFont val="Calibri"/>
        <family val="2"/>
      </rPr>
      <t>Mysella S7N Ultra 40_1*209L_A246</t>
    </r>
  </si>
  <si>
    <r>
      <rPr>
        <sz val="9"/>
        <rFont val="Calibri"/>
        <family val="2"/>
      </rPr>
      <t>NaturelleS2HydFl15_1*209L_A1P5</t>
    </r>
  </si>
  <si>
    <r>
      <rPr>
        <sz val="9"/>
        <rFont val="Calibri"/>
        <family val="2"/>
      </rPr>
      <t>NaturelleS2HydFl15_1*20L_A1P5</t>
    </r>
  </si>
  <si>
    <r>
      <rPr>
        <sz val="9"/>
        <rFont val="Calibri"/>
        <family val="2"/>
      </rPr>
      <t>NaturelleS2HydFl32_1*209L_A1P5</t>
    </r>
  </si>
  <si>
    <r>
      <rPr>
        <sz val="9"/>
        <rFont val="Calibri"/>
        <family val="2"/>
      </rPr>
      <t>NaturelleS2HydFl46_1*1000L_A1P5</t>
    </r>
  </si>
  <si>
    <r>
      <rPr>
        <sz val="9"/>
        <rFont val="Calibri"/>
        <family val="2"/>
      </rPr>
      <t>NaturelleS2HydFl46_1*209L_A1P5</t>
    </r>
  </si>
  <si>
    <r>
      <rPr>
        <sz val="9"/>
        <rFont val="Calibri"/>
        <family val="2"/>
      </rPr>
      <t>NaturelleS2HydFl46_1*20L_A1P5</t>
    </r>
  </si>
  <si>
    <r>
      <rPr>
        <sz val="9"/>
        <rFont val="Calibri"/>
        <family val="2"/>
      </rPr>
      <t>NaturelleS2HydFl68_1*209L_A1P5</t>
    </r>
  </si>
  <si>
    <r>
      <rPr>
        <sz val="9"/>
        <rFont val="Calibri"/>
        <family val="2"/>
      </rPr>
      <t>NaturelleS4GearFl150_1*209L_A1P5</t>
    </r>
  </si>
  <si>
    <r>
      <rPr>
        <sz val="9"/>
        <rFont val="Calibri"/>
        <family val="2"/>
      </rPr>
      <t>Nautilus PremiumOutb_12*1L_A292</t>
    </r>
  </si>
  <si>
    <t>Omala S1 W 460_1*209L_A246</t>
  </si>
  <si>
    <r>
      <rPr>
        <sz val="9"/>
        <rFont val="Calibri"/>
        <family val="2"/>
      </rPr>
      <t>Omala S2 GX 100_1*209L_A246</t>
    </r>
  </si>
  <si>
    <r>
      <rPr>
        <sz val="9"/>
        <rFont val="Calibri"/>
        <family val="2"/>
      </rPr>
      <t>Omala S2 GX 100_1*20L_A246</t>
    </r>
  </si>
  <si>
    <r>
      <rPr>
        <sz val="9"/>
        <rFont val="Calibri"/>
        <family val="2"/>
      </rPr>
      <t>Omala S2 GX 150_1*1000L_A246</t>
    </r>
  </si>
  <si>
    <r>
      <rPr>
        <sz val="9"/>
        <rFont val="Calibri"/>
        <family val="2"/>
      </rPr>
      <t>Omala S2 GX 150_1*209L_A246</t>
    </r>
  </si>
  <si>
    <r>
      <rPr>
        <sz val="9"/>
        <rFont val="Calibri"/>
        <family val="2"/>
      </rPr>
      <t>Omala S2 GX 150_1*20L_A246</t>
    </r>
  </si>
  <si>
    <r>
      <rPr>
        <sz val="9"/>
        <rFont val="Calibri"/>
        <family val="2"/>
      </rPr>
      <t>Omala S2 GX 220_1*209L_A246</t>
    </r>
  </si>
  <si>
    <r>
      <rPr>
        <sz val="9"/>
        <rFont val="Calibri"/>
        <family val="2"/>
      </rPr>
      <t>Omala S2 GX 220_1*20L_A246</t>
    </r>
  </si>
  <si>
    <r>
      <rPr>
        <sz val="9"/>
        <rFont val="Calibri"/>
        <family val="2"/>
      </rPr>
      <t>Omala S2 GX 320_1*209L_A246</t>
    </r>
  </si>
  <si>
    <r>
      <rPr>
        <sz val="9"/>
        <rFont val="Calibri"/>
        <family val="2"/>
      </rPr>
      <t>Omala S2 GX 320_1*20L_A246</t>
    </r>
  </si>
  <si>
    <r>
      <rPr>
        <sz val="9"/>
        <rFont val="Calibri"/>
        <family val="2"/>
      </rPr>
      <t>Omala S2 GX 460_1*209L_A246</t>
    </r>
  </si>
  <si>
    <r>
      <rPr>
        <sz val="9"/>
        <rFont val="Calibri"/>
        <family val="2"/>
      </rPr>
      <t>Omala S2 GX 460_1*20L_A246</t>
    </r>
  </si>
  <si>
    <t>Omala S2 GX 68_1*209L_A246</t>
  </si>
  <si>
    <r>
      <rPr>
        <sz val="9"/>
        <rFont val="Calibri"/>
        <family val="2"/>
      </rPr>
      <t>Omala S2 GX 68_1*20L_A246</t>
    </r>
  </si>
  <si>
    <r>
      <rPr>
        <sz val="9"/>
        <rFont val="Calibri"/>
        <family val="2"/>
      </rPr>
      <t>Omala S2 GX 680_1*209L_A246</t>
    </r>
  </si>
  <si>
    <r>
      <rPr>
        <sz val="9"/>
        <rFont val="Calibri"/>
        <family val="2"/>
      </rPr>
      <t>Omala S2 GX 680_1*20L_A246</t>
    </r>
  </si>
  <si>
    <t>Omala S4 GXV 150_1*209L_A1P5</t>
  </si>
  <si>
    <r>
      <rPr>
        <sz val="9"/>
        <rFont val="Calibri"/>
        <family val="2"/>
      </rPr>
      <t>Omala S4 GXV 150_1*20L_A1P5</t>
    </r>
  </si>
  <si>
    <t>Omala S4 GXV 220_1*209L_A1P5</t>
  </si>
  <si>
    <r>
      <rPr>
        <sz val="9"/>
        <rFont val="Calibri"/>
        <family val="2"/>
      </rPr>
      <t>Omala S4 GXV 220_1*20L_A1P5</t>
    </r>
  </si>
  <si>
    <t>Omala S4 GXV 320_1*209L_A1P5</t>
  </si>
  <si>
    <r>
      <rPr>
        <sz val="9"/>
        <rFont val="Calibri"/>
        <family val="2"/>
      </rPr>
      <t>Omala S4 GXV 320_1*20L_A1P5</t>
    </r>
  </si>
  <si>
    <r>
      <rPr>
        <sz val="9"/>
        <rFont val="Calibri"/>
        <family val="2"/>
      </rPr>
      <t>Omala S4 GXV 460_1*209L_A1P5</t>
    </r>
  </si>
  <si>
    <r>
      <rPr>
        <sz val="9"/>
        <rFont val="Calibri"/>
        <family val="2"/>
      </rPr>
      <t>Omala S4 GXV 460_1*20L_A1P5</t>
    </r>
  </si>
  <si>
    <r>
      <rPr>
        <sz val="9"/>
        <rFont val="Calibri"/>
        <family val="2"/>
      </rPr>
      <t>Omala S4 GXV 68_1*209L_A1P5</t>
    </r>
  </si>
  <si>
    <r>
      <rPr>
        <sz val="9"/>
        <rFont val="Calibri"/>
        <family val="2"/>
      </rPr>
      <t>Omala S4 GXV 680_1*209L_A1P5</t>
    </r>
  </si>
  <si>
    <r>
      <rPr>
        <sz val="9"/>
        <rFont val="Calibri"/>
        <family val="2"/>
      </rPr>
      <t>Omala S4 WE 150_1*20L_A1P5</t>
    </r>
  </si>
  <si>
    <r>
      <rPr>
        <sz val="9"/>
        <rFont val="Calibri"/>
        <family val="2"/>
      </rPr>
      <t>Omala S4 WE 220_1*209L_A1P5</t>
    </r>
  </si>
  <si>
    <r>
      <rPr>
        <sz val="9"/>
        <rFont val="Calibri"/>
        <family val="2"/>
      </rPr>
      <t>Omala S4 WE 220_1*20L_A1P5</t>
    </r>
  </si>
  <si>
    <r>
      <rPr>
        <sz val="9"/>
        <rFont val="Calibri"/>
        <family val="2"/>
      </rPr>
      <t>Omala S4 WE 320_1*209L_A1P5</t>
    </r>
  </si>
  <si>
    <r>
      <rPr>
        <sz val="9"/>
        <rFont val="Calibri"/>
        <family val="2"/>
      </rPr>
      <t>Omala S4 WE 320_1*20L_A1P5</t>
    </r>
  </si>
  <si>
    <r>
      <rPr>
        <sz val="9"/>
        <rFont val="Calibri"/>
        <family val="2"/>
      </rPr>
      <t>Omala S4 WE 460_1*20L_A1P5</t>
    </r>
  </si>
  <si>
    <t>A116735221135846</t>
  </si>
  <si>
    <r>
      <rPr>
        <sz val="9"/>
        <rFont val="Calibri"/>
        <family val="2"/>
      </rPr>
      <t>Omala S4 WE 680_1*20L_A1P5</t>
    </r>
  </si>
  <si>
    <r>
      <rPr>
        <sz val="9"/>
        <rFont val="Calibri"/>
        <family val="2"/>
      </rPr>
      <t>Ondina X 420_1*209L_A1P5</t>
    </r>
  </si>
  <si>
    <r>
      <rPr>
        <sz val="9"/>
        <rFont val="Calibri"/>
        <family val="2"/>
      </rPr>
      <t>Ondina X 432_1*209L_A1P5</t>
    </r>
  </si>
  <si>
    <r>
      <rPr>
        <sz val="9"/>
        <rFont val="Calibri"/>
        <family val="2"/>
      </rPr>
      <t>Refrig S2 FR-­‐A 46_1*209L_A1P5</t>
    </r>
  </si>
  <si>
    <r>
      <rPr>
        <sz val="9"/>
        <rFont val="Calibri"/>
        <family val="2"/>
      </rPr>
      <t>Refrig S2 FR-­‐A 68_1*209L_A1P5</t>
    </r>
  </si>
  <si>
    <r>
      <rPr>
        <sz val="9"/>
        <rFont val="Calibri"/>
        <family val="2"/>
      </rPr>
      <t>Refrig S2 FR-­‐A 68_1*20L_A246</t>
    </r>
  </si>
  <si>
    <r>
      <rPr>
        <sz val="9"/>
        <rFont val="Calibri"/>
        <family val="2"/>
      </rPr>
      <t>Refrig S4 FR-­‐F 100_1*209L_A1P5</t>
    </r>
  </si>
  <si>
    <r>
      <rPr>
        <sz val="9"/>
        <rFont val="Calibri"/>
        <family val="2"/>
      </rPr>
      <t>Refrig S4 FR-­‐F 32_1*20L_A1P5</t>
    </r>
  </si>
  <si>
    <r>
      <rPr>
        <sz val="9"/>
        <rFont val="Calibri"/>
        <family val="2"/>
      </rPr>
      <t>Refrig S4 FR-­‐F 68_1*20L_A1P5</t>
    </r>
  </si>
  <si>
    <r>
      <rPr>
        <sz val="9"/>
        <rFont val="Calibri"/>
        <family val="2"/>
      </rPr>
      <t>Refrig S4 FR-­‐V 32_1*209L_A1P5</t>
    </r>
  </si>
  <si>
    <r>
      <rPr>
        <sz val="9"/>
        <rFont val="Calibri"/>
        <family val="2"/>
      </rPr>
      <t>Refrig S4 FR-­‐V 46_1*209L_A1P5</t>
    </r>
  </si>
  <si>
    <r>
      <rPr>
        <sz val="9"/>
        <rFont val="Calibri"/>
        <family val="2"/>
      </rPr>
      <t>Refrig S4 FR-­‐V 68_1*209L_A1P5</t>
    </r>
  </si>
  <si>
    <r>
      <rPr>
        <sz val="9"/>
        <rFont val="Calibri"/>
        <family val="2"/>
      </rPr>
      <t>Refrig S4 FR-­‐V 68_1*20L_A1P5</t>
    </r>
  </si>
  <si>
    <r>
      <rPr>
        <sz val="9"/>
        <rFont val="Calibri"/>
        <family val="2"/>
      </rPr>
      <t>Rhodina BBZ_1*18kg_A1P5</t>
    </r>
  </si>
  <si>
    <r>
      <rPr>
        <sz val="9"/>
        <rFont val="Calibri"/>
        <family val="2"/>
      </rPr>
      <t>Rim R3+ 30 CF228.0_1*209L_A246</t>
    </r>
  </si>
  <si>
    <r>
      <rPr>
        <sz val="9"/>
        <rFont val="Calibri"/>
        <family val="2"/>
      </rPr>
      <t>Rim R3+ 30 CF228.0_1*20L_A246</t>
    </r>
  </si>
  <si>
    <r>
      <rPr>
        <sz val="9"/>
        <rFont val="Calibri"/>
        <family val="2"/>
      </rPr>
      <t>Rim R3+ 40 CF228.0_1*209L_A246</t>
    </r>
  </si>
  <si>
    <r>
      <rPr>
        <sz val="9"/>
        <rFont val="Calibri"/>
        <family val="2"/>
      </rPr>
      <t>Rim R4L 15W40 CK4_1*1000L_A246</t>
    </r>
  </si>
  <si>
    <r>
      <rPr>
        <sz val="9"/>
        <rFont val="Calibri"/>
        <family val="2"/>
      </rPr>
      <t>Rim R4L 15W40 CK4_1*209L_A246</t>
    </r>
  </si>
  <si>
    <r>
      <rPr>
        <sz val="9"/>
        <rFont val="Calibri"/>
        <family val="2"/>
      </rPr>
      <t>Rim R4L 15W40 CK4_1*20L_A246</t>
    </r>
  </si>
  <si>
    <r>
      <rPr>
        <sz val="9"/>
        <rFont val="Calibri"/>
        <family val="2"/>
      </rPr>
      <t>Rim R4L 15W40 CK4_1*55L_A246</t>
    </r>
  </si>
  <si>
    <r>
      <rPr>
        <sz val="9"/>
        <rFont val="Calibri"/>
        <family val="2"/>
      </rPr>
      <t>Rim R4L 15W40 CK4_3*5L_EURO</t>
    </r>
  </si>
  <si>
    <r>
      <rPr>
        <sz val="9"/>
        <rFont val="Calibri"/>
        <family val="2"/>
      </rPr>
      <t>Rim R5LE 10W30 CK4_1*1000L_A246</t>
    </r>
  </si>
  <si>
    <r>
      <rPr>
        <sz val="9"/>
        <rFont val="Calibri"/>
        <family val="2"/>
      </rPr>
      <t>Rim R5LE 10W30 CK4_1*209L_A246</t>
    </r>
  </si>
  <si>
    <r>
      <rPr>
        <sz val="9"/>
        <rFont val="Calibri"/>
        <family val="2"/>
      </rPr>
      <t>Rim R5LE 10W30 CK4_1*20L_A246</t>
    </r>
  </si>
  <si>
    <r>
      <rPr>
        <sz val="9"/>
        <rFont val="Calibri"/>
        <family val="2"/>
      </rPr>
      <t>Rim R5LE 10W40 CK4_1*209L_A246</t>
    </r>
  </si>
  <si>
    <r>
      <rPr>
        <sz val="9"/>
        <rFont val="Calibri"/>
        <family val="2"/>
      </rPr>
      <t>Rim R5LE 10W40 CK4_1*20L_A246</t>
    </r>
  </si>
  <si>
    <r>
      <rPr>
        <sz val="9"/>
        <rFont val="Calibri"/>
        <family val="2"/>
      </rPr>
      <t>RimR4NGPlus15W40CK4_1*209L_A246</t>
    </r>
  </si>
  <si>
    <r>
      <rPr>
        <sz val="9"/>
        <rFont val="Calibri"/>
        <family val="2"/>
      </rPr>
      <t>RimR4X15W40CI4E7DH1_1*1000L_A246</t>
    </r>
  </si>
  <si>
    <r>
      <rPr>
        <sz val="9"/>
        <rFont val="Calibri"/>
        <family val="2"/>
      </rPr>
      <t>RimR4X15W40CI4E7DH1_1*209L_A246</t>
    </r>
  </si>
  <si>
    <r>
      <rPr>
        <sz val="9"/>
        <rFont val="Calibri"/>
        <family val="2"/>
      </rPr>
      <t>RimR4X15W40CI4E7DH1_1*20L_A246</t>
    </r>
  </si>
  <si>
    <r>
      <rPr>
        <sz val="9"/>
        <rFont val="Calibri"/>
        <family val="2"/>
      </rPr>
      <t>RimR4X15W40CI4E7DH1_1*55L_A246</t>
    </r>
  </si>
  <si>
    <r>
      <rPr>
        <sz val="9"/>
        <rFont val="Calibri"/>
        <family val="2"/>
      </rPr>
      <t>RimR4X15W40CI4E7DH1_3*5L_EURO</t>
    </r>
  </si>
  <si>
    <r>
      <rPr>
        <sz val="9"/>
        <rFont val="Calibri"/>
        <family val="2"/>
      </rPr>
      <t>RimR5E10W40CI4228.3_1*1000L_A246</t>
    </r>
  </si>
  <si>
    <r>
      <rPr>
        <sz val="9"/>
        <rFont val="Calibri"/>
        <family val="2"/>
      </rPr>
      <t>RimR5E10W40CI4228.3_1*209L_A246</t>
    </r>
  </si>
  <si>
    <r>
      <rPr>
        <sz val="9"/>
        <rFont val="Calibri"/>
        <family val="2"/>
      </rPr>
      <t>RimR5E10W40CI4228.3_1*20L_A246</t>
    </r>
  </si>
  <si>
    <r>
      <rPr>
        <sz val="9"/>
        <rFont val="Calibri"/>
        <family val="2"/>
      </rPr>
      <t>RimR5E10W40CI4228.3_1*55L_A246</t>
    </r>
  </si>
  <si>
    <r>
      <rPr>
        <sz val="9"/>
        <rFont val="Calibri"/>
        <family val="2"/>
      </rPr>
      <t>RimR5E10W40CI4228.3_3*5L_EURO</t>
    </r>
  </si>
  <si>
    <r>
      <rPr>
        <sz val="9"/>
        <rFont val="Calibri"/>
        <family val="2"/>
      </rPr>
      <t>RimR5LM10W40E6228.51_1*209L_A246</t>
    </r>
  </si>
  <si>
    <r>
      <rPr>
        <sz val="9"/>
        <rFont val="Calibri"/>
        <family val="2"/>
      </rPr>
      <t>RimR5M10W40E4228.5_1*209L_A246</t>
    </r>
  </si>
  <si>
    <r>
      <rPr>
        <sz val="9"/>
        <rFont val="Calibri"/>
        <family val="2"/>
      </rPr>
      <t>RimR6LME5W30E7228.51_1*1000L_A246</t>
    </r>
  </si>
  <si>
    <t>RimR6LME5W30E7228.51_1*209L_A246</t>
  </si>
  <si>
    <r>
      <rPr>
        <sz val="9"/>
        <rFont val="Calibri"/>
        <family val="2"/>
      </rPr>
      <t>RimR6LME5W30E7228.51_1*20L_A246</t>
    </r>
  </si>
  <si>
    <r>
      <rPr>
        <sz val="9"/>
        <rFont val="Calibri"/>
        <family val="2"/>
      </rPr>
      <t>RimR6LME5W30E7228.51_3*5L_EURO</t>
    </r>
  </si>
  <si>
    <r>
      <rPr>
        <sz val="9"/>
        <rFont val="Calibri"/>
        <family val="2"/>
      </rPr>
      <t>RimR6LMEPlus5W30CK4_1*1000L_A246</t>
    </r>
  </si>
  <si>
    <r>
      <rPr>
        <sz val="9"/>
        <rFont val="Calibri"/>
        <family val="2"/>
      </rPr>
      <t>RimR6LMEPlus5W30CK4_1*209L_A246</t>
    </r>
  </si>
  <si>
    <r>
      <rPr>
        <sz val="9"/>
        <rFont val="Calibri"/>
        <family val="2"/>
      </rPr>
      <t>RimR6LMEPlus5W30CK4_1*20L_A246</t>
    </r>
  </si>
  <si>
    <r>
      <rPr>
        <sz val="9"/>
        <rFont val="Calibri"/>
        <family val="2"/>
      </rPr>
      <t>RimR6LMEPlus5W30CK4_3*5L_A1VD</t>
    </r>
  </si>
  <si>
    <t>RimR6M10W40CI-4_1*209L_A246</t>
  </si>
  <si>
    <r>
      <rPr>
        <sz val="9"/>
        <rFont val="Calibri"/>
        <family val="2"/>
      </rPr>
      <t>RimR6M10W40CI-­‐4_1*20L_A246</t>
    </r>
  </si>
  <si>
    <r>
      <rPr>
        <sz val="9"/>
        <rFont val="Calibri"/>
        <family val="2"/>
      </rPr>
      <t>RimR6M10W40CI-­‐4_3*5L_EURO</t>
    </r>
  </si>
  <si>
    <r>
      <rPr>
        <sz val="9"/>
        <rFont val="Calibri"/>
        <family val="2"/>
      </rPr>
      <t>RimR6MEE45W30228.5_1*209L_A246</t>
    </r>
  </si>
  <si>
    <r>
      <rPr>
        <sz val="9"/>
        <rFont val="Calibri"/>
        <family val="2"/>
      </rPr>
      <t>RimR6MS10W40E7LDF3_1*209L_A246</t>
    </r>
  </si>
  <si>
    <r>
      <rPr>
        <sz val="9"/>
        <rFont val="Calibri"/>
        <family val="2"/>
      </rPr>
      <t>RimR6MS10W40E7LDF3_1*20L_A246</t>
    </r>
  </si>
  <si>
    <r>
      <rPr>
        <sz val="9"/>
        <rFont val="Calibri"/>
        <family val="2"/>
      </rPr>
      <t>RimR7AD5W30_1*209L_A246</t>
    </r>
  </si>
  <si>
    <r>
      <rPr>
        <sz val="9"/>
        <rFont val="Calibri"/>
        <family val="2"/>
      </rPr>
      <t>RimR7AD5W30_1*20L_A246</t>
    </r>
  </si>
  <si>
    <r>
      <rPr>
        <sz val="9"/>
        <rFont val="Calibri"/>
        <family val="2"/>
      </rPr>
      <t>RimR7PlusAI 0W20_1*209L_A246</t>
    </r>
  </si>
  <si>
    <r>
      <rPr>
        <sz val="9"/>
        <rFont val="Calibri"/>
        <family val="2"/>
      </rPr>
      <t>RimR7PlusAM5W20_1*209L_A246</t>
    </r>
  </si>
  <si>
    <r>
      <rPr>
        <sz val="9"/>
        <rFont val="Calibri"/>
        <family val="2"/>
      </rPr>
      <t>Rimula R3 10W CF_1*209L_A246</t>
    </r>
  </si>
  <si>
    <r>
      <rPr>
        <sz val="9"/>
        <rFont val="Calibri"/>
        <family val="2"/>
      </rPr>
      <t>Rimula R3 10W CF_1*20L_A246</t>
    </r>
  </si>
  <si>
    <r>
      <rPr>
        <sz val="9"/>
        <rFont val="Calibri"/>
        <family val="2"/>
      </rPr>
      <t>Rimula R3 20W20 CF_1*209L_A246</t>
    </r>
  </si>
  <si>
    <r>
      <rPr>
        <sz val="9"/>
        <rFont val="Calibri"/>
        <family val="2"/>
      </rPr>
      <t>RimulaR6LM10W40CK-­‐4_1*1000L_A246</t>
    </r>
  </si>
  <si>
    <t>RimulaR6LM10W40CK-­‐4_1*209L_A246</t>
  </si>
  <si>
    <t>Motorenöl</t>
  </si>
  <si>
    <r>
      <rPr>
        <sz val="9"/>
        <rFont val="Calibri"/>
        <family val="2"/>
      </rPr>
      <t>RimulaR6LM10W40CK-­‐4_1*20L_A246</t>
    </r>
  </si>
  <si>
    <r>
      <rPr>
        <sz val="9"/>
        <rFont val="Calibri"/>
        <family val="2"/>
      </rPr>
      <t>RimulaR6LM10W40CK-­‐4_3*5L_EURO</t>
    </r>
  </si>
  <si>
    <r>
      <rPr>
        <sz val="9"/>
        <rFont val="Calibri"/>
        <family val="2"/>
      </rPr>
      <t>RimUltra 5W-­‐30 CJ-­‐4_1*209L_A246</t>
    </r>
  </si>
  <si>
    <r>
      <rPr>
        <sz val="9"/>
        <rFont val="Calibri"/>
        <family val="2"/>
      </rPr>
      <t>RimUltra 5W-­‐30 CJ-­‐4_1*20L_A246</t>
    </r>
  </si>
  <si>
    <r>
      <rPr>
        <sz val="9"/>
        <rFont val="Calibri"/>
        <family val="2"/>
      </rPr>
      <t>RimUltra 5W-­‐30 CJ-­‐4_3*5L_EURO</t>
    </r>
  </si>
  <si>
    <r>
      <rPr>
        <sz val="9"/>
        <rFont val="Calibri"/>
        <family val="2"/>
      </rPr>
      <t>ShellCoolExtraE Conc_1*209L_A863</t>
    </r>
  </si>
  <si>
    <r>
      <rPr>
        <sz val="9"/>
        <rFont val="Calibri"/>
        <family val="2"/>
      </rPr>
      <t>ShellCoolExtraE Conc_1*20L_A863</t>
    </r>
  </si>
  <si>
    <r>
      <rPr>
        <sz val="9"/>
        <rFont val="Calibri"/>
        <family val="2"/>
      </rPr>
      <t>ShellCoolExtraE Conc_4*4L_A863</t>
    </r>
  </si>
  <si>
    <r>
      <rPr>
        <sz val="9"/>
        <rFont val="Calibri"/>
        <family val="2"/>
      </rPr>
      <t>ShellCoolExtraE RTU_1*209L_A863</t>
    </r>
  </si>
  <si>
    <r>
      <rPr>
        <sz val="9"/>
        <rFont val="Calibri"/>
        <family val="2"/>
      </rPr>
      <t>ShellCoolExtraE RTU_1*20L_A863</t>
    </r>
  </si>
  <si>
    <r>
      <rPr>
        <sz val="9"/>
        <rFont val="Calibri"/>
        <family val="2"/>
      </rPr>
      <t>ShellCoolExtraE RTU_12*1L_A863</t>
    </r>
  </si>
  <si>
    <r>
      <rPr>
        <sz val="9"/>
        <rFont val="Calibri"/>
        <family val="2"/>
      </rPr>
      <t>ShellCoolExtraE RTU_4*4L_A863</t>
    </r>
  </si>
  <si>
    <r>
      <rPr>
        <sz val="9"/>
        <rFont val="Calibri"/>
        <family val="2"/>
      </rPr>
      <t>ShellCoolLL E Conc_1*20L_A863</t>
    </r>
  </si>
  <si>
    <r>
      <rPr>
        <sz val="9"/>
        <rFont val="Calibri"/>
        <family val="2"/>
      </rPr>
      <t>ShellCoolLL E Conc_12*1L_A863</t>
    </r>
  </si>
  <si>
    <r>
      <rPr>
        <sz val="9"/>
        <rFont val="Calibri"/>
        <family val="2"/>
      </rPr>
      <t>ShellCoolLL E Conc_4*4L_A863</t>
    </r>
  </si>
  <si>
    <r>
      <rPr>
        <sz val="9"/>
        <rFont val="Calibri"/>
        <family val="2"/>
      </rPr>
      <t>ShellCoolLL E RTU_1*20L_A863</t>
    </r>
  </si>
  <si>
    <r>
      <rPr>
        <sz val="9"/>
        <rFont val="Calibri"/>
        <family val="2"/>
      </rPr>
      <t>ShellCoolLL E RTU_4*4L_A863</t>
    </r>
  </si>
  <si>
    <r>
      <rPr>
        <sz val="9"/>
        <rFont val="Calibri"/>
        <family val="2"/>
      </rPr>
      <t>SHELLHD5FLEET10W40_1*209L_A246</t>
    </r>
  </si>
  <si>
    <r>
      <rPr>
        <sz val="9"/>
        <rFont val="Calibri"/>
        <family val="2"/>
      </rPr>
      <t>SHELLHD5FLEET10W40_1*20L_A246</t>
    </r>
  </si>
  <si>
    <r>
      <rPr>
        <sz val="9"/>
        <rFont val="Calibri"/>
        <family val="2"/>
      </rPr>
      <t>SHELLHD5OFFROAD10W40_1*209L_A246</t>
    </r>
  </si>
  <si>
    <r>
      <rPr>
        <sz val="9"/>
        <rFont val="Calibri"/>
        <family val="2"/>
      </rPr>
      <t>SHELLHD5OFFROAD10W40_1*20L_A246</t>
    </r>
  </si>
  <si>
    <r>
      <rPr>
        <sz val="9"/>
        <rFont val="Calibri"/>
        <family val="2"/>
      </rPr>
      <t>Spirax S1 ATF TASA_1*209L_A246</t>
    </r>
  </si>
  <si>
    <r>
      <rPr>
        <sz val="9"/>
        <rFont val="Calibri"/>
        <family val="2"/>
      </rPr>
      <t>Spirax S1 ATF TASA_1*20L_A246</t>
    </r>
  </si>
  <si>
    <r>
      <rPr>
        <sz val="9"/>
        <rFont val="Calibri"/>
        <family val="2"/>
      </rPr>
      <t>Spirax S1 ATF TASA_12*1L_EURO</t>
    </r>
  </si>
  <si>
    <r>
      <rPr>
        <sz val="9"/>
        <rFont val="Calibri"/>
        <family val="2"/>
      </rPr>
      <t>Spirax S2 A 80W-­‐90_1*209L_A246</t>
    </r>
  </si>
  <si>
    <r>
      <rPr>
        <sz val="9"/>
        <rFont val="Calibri"/>
        <family val="2"/>
      </rPr>
      <t>Spirax S2 A 80W-­‐90_1*20L_A246</t>
    </r>
  </si>
  <si>
    <r>
      <rPr>
        <sz val="9"/>
        <rFont val="Calibri"/>
        <family val="2"/>
      </rPr>
      <t>Spirax S2 A 80W-­‐90_12*1L_EURO</t>
    </r>
  </si>
  <si>
    <r>
      <rPr>
        <sz val="9"/>
        <rFont val="Calibri"/>
        <family val="2"/>
      </rPr>
      <t>Spirax S2 A 85W-­‐140_1*209L_A246</t>
    </r>
  </si>
  <si>
    <r>
      <rPr>
        <sz val="9"/>
        <rFont val="Calibri"/>
        <family val="2"/>
      </rPr>
      <t>Spirax S2 A 85W-­‐140_1*20L_A246</t>
    </r>
  </si>
  <si>
    <r>
      <rPr>
        <sz val="9"/>
        <rFont val="Calibri"/>
        <family val="2"/>
      </rPr>
      <t>Spirax S2 ALS 90_1*209L_A1P5</t>
    </r>
  </si>
  <si>
    <r>
      <rPr>
        <sz val="9"/>
        <rFont val="Calibri"/>
        <family val="2"/>
      </rPr>
      <t>Spirax S2 ALS 90_1*20L_A1P5</t>
    </r>
  </si>
  <si>
    <r>
      <rPr>
        <sz val="9"/>
        <rFont val="Calibri"/>
        <family val="2"/>
      </rPr>
      <t>Spirax S2 ATF AX_1*209L_A246</t>
    </r>
  </si>
  <si>
    <r>
      <rPr>
        <sz val="9"/>
        <rFont val="Calibri"/>
        <family val="2"/>
      </rPr>
      <t>Spirax S2 ATF AX_1*20L_A246</t>
    </r>
  </si>
  <si>
    <r>
      <rPr>
        <sz val="9"/>
        <rFont val="Calibri"/>
        <family val="2"/>
      </rPr>
      <t>Spirax S2 ATF AX_12*1L_A626</t>
    </r>
  </si>
  <si>
    <r>
      <rPr>
        <sz val="9"/>
        <rFont val="Calibri"/>
        <family val="2"/>
      </rPr>
      <t>Spirax S2 G 80W-­‐90_1*209L_A246</t>
    </r>
  </si>
  <si>
    <r>
      <rPr>
        <sz val="9"/>
        <rFont val="Calibri"/>
        <family val="2"/>
      </rPr>
      <t>Spirax S2 G 80W-­‐90_1*20L_A246</t>
    </r>
  </si>
  <si>
    <r>
      <rPr>
        <sz val="9"/>
        <rFont val="Calibri"/>
        <family val="2"/>
      </rPr>
      <t>Spirax S3 AD 80W-­‐90_1*209L_A246</t>
    </r>
  </si>
  <si>
    <r>
      <rPr>
        <sz val="9"/>
        <rFont val="Calibri"/>
        <family val="2"/>
      </rPr>
      <t>Spirax S3 ALS 85W-­‐90_1*209L_A246</t>
    </r>
  </si>
  <si>
    <r>
      <rPr>
        <sz val="9"/>
        <rFont val="Calibri"/>
        <family val="2"/>
      </rPr>
      <t>Spirax S3 ALS 85W-­‐90_1*20L_A1P5</t>
    </r>
  </si>
  <si>
    <r>
      <rPr>
        <sz val="9"/>
        <rFont val="Calibri"/>
        <family val="2"/>
      </rPr>
      <t>Spirax S3 AM 80W-­‐90_1*20L_A246</t>
    </r>
  </si>
  <si>
    <r>
      <rPr>
        <sz val="9"/>
        <rFont val="Calibri"/>
        <family val="2"/>
      </rPr>
      <t>Spirax S3 AS 80W-­‐140_1*209L_A246</t>
    </r>
  </si>
  <si>
    <r>
      <rPr>
        <sz val="9"/>
        <rFont val="Calibri"/>
        <family val="2"/>
      </rPr>
      <t>Spirax S3 AS 80W-­‐140_1*20L_A246</t>
    </r>
  </si>
  <si>
    <r>
      <rPr>
        <sz val="9"/>
        <rFont val="Calibri"/>
        <family val="2"/>
      </rPr>
      <t>Spirax S3 ATF MD3_1*209L_A246</t>
    </r>
  </si>
  <si>
    <r>
      <rPr>
        <sz val="9"/>
        <rFont val="Calibri"/>
        <family val="2"/>
      </rPr>
      <t>Spirax S3 AX 80W-­‐90_1*209L_A246</t>
    </r>
  </si>
  <si>
    <r>
      <rPr>
        <sz val="9"/>
        <rFont val="Calibri"/>
        <family val="2"/>
      </rPr>
      <t>Spirax S3 AX 80W-­‐90_1*20L_A246</t>
    </r>
  </si>
  <si>
    <r>
      <rPr>
        <sz val="9"/>
        <rFont val="Calibri"/>
        <family val="2"/>
      </rPr>
      <t>Spirax S3 AX 80W-­‐90_12*1L_A595</t>
    </r>
  </si>
  <si>
    <r>
      <rPr>
        <sz val="9"/>
        <rFont val="Calibri"/>
        <family val="2"/>
      </rPr>
      <t>Spirax S3 AX 85W-­‐140_1*20L_A1P5</t>
    </r>
  </si>
  <si>
    <r>
      <rPr>
        <sz val="9"/>
        <rFont val="Calibri"/>
        <family val="2"/>
      </rPr>
      <t>Spirax S3 G 80W_1*209L_A246</t>
    </r>
  </si>
  <si>
    <r>
      <rPr>
        <sz val="9"/>
        <rFont val="Calibri"/>
        <family val="2"/>
      </rPr>
      <t>Spirax S3 T_1*209L_A246</t>
    </r>
  </si>
  <si>
    <r>
      <rPr>
        <sz val="9"/>
        <rFont val="Calibri"/>
        <family val="2"/>
      </rPr>
      <t>Spirax S3 T_1*20L_A246</t>
    </r>
  </si>
  <si>
    <r>
      <rPr>
        <sz val="9"/>
        <rFont val="Calibri"/>
        <family val="2"/>
      </rPr>
      <t>Spirax S3 TLV_1*209L_A246</t>
    </r>
  </si>
  <si>
    <r>
      <rPr>
        <sz val="9"/>
        <rFont val="Calibri"/>
        <family val="2"/>
      </rPr>
      <t>Spirax S3 TLV_1*20L_A246</t>
    </r>
  </si>
  <si>
    <r>
      <rPr>
        <sz val="9"/>
        <rFont val="Calibri"/>
        <family val="2"/>
      </rPr>
      <t>Spirax S4 ATF HDX_1*209L_A246</t>
    </r>
  </si>
  <si>
    <r>
      <rPr>
        <sz val="9"/>
        <rFont val="Calibri"/>
        <family val="2"/>
      </rPr>
      <t>Spirax S4 ATF HDX_1*20L_A246</t>
    </r>
  </si>
  <si>
    <r>
      <rPr>
        <sz val="9"/>
        <rFont val="Calibri"/>
        <family val="2"/>
      </rPr>
      <t>Spirax S4 ATF HDX_12*1L_A0ZX</t>
    </r>
  </si>
  <si>
    <r>
      <rPr>
        <sz val="9"/>
        <rFont val="Calibri"/>
        <family val="2"/>
      </rPr>
      <t>Spirax S4 CX 10W_1*209L_A246</t>
    </r>
  </si>
  <si>
    <r>
      <rPr>
        <sz val="9"/>
        <rFont val="Calibri"/>
        <family val="2"/>
      </rPr>
      <t>Spirax S4 CX 10W_1*20L_A246</t>
    </r>
  </si>
  <si>
    <r>
      <rPr>
        <sz val="9"/>
        <rFont val="Calibri"/>
        <family val="2"/>
      </rPr>
      <t>Spirax S4 CX 30_1*209L_A246</t>
    </r>
  </si>
  <si>
    <r>
      <rPr>
        <sz val="9"/>
        <rFont val="Calibri"/>
        <family val="2"/>
      </rPr>
      <t>Spirax S4 CX 30_1*20L_A246</t>
    </r>
  </si>
  <si>
    <r>
      <rPr>
        <sz val="9"/>
        <rFont val="Calibri"/>
        <family val="2"/>
      </rPr>
      <t>Spirax S4 CX 50_1*209L_A246</t>
    </r>
  </si>
  <si>
    <r>
      <rPr>
        <sz val="9"/>
        <rFont val="Calibri"/>
        <family val="2"/>
      </rPr>
      <t>Spirax S4 G 75W-­‐80_12*1L_A805</t>
    </r>
  </si>
  <si>
    <r>
      <rPr>
        <sz val="9"/>
        <rFont val="Calibri"/>
        <family val="2"/>
      </rPr>
      <t>Spirax S4 G 75W-­‐90_1*20L_A246</t>
    </r>
  </si>
  <si>
    <r>
      <rPr>
        <sz val="9"/>
        <rFont val="Calibri"/>
        <family val="2"/>
      </rPr>
      <t>Spirax S4 G 75W-­‐90_12*1L_A292</t>
    </r>
  </si>
  <si>
    <r>
      <rPr>
        <sz val="9"/>
        <rFont val="Calibri"/>
        <family val="2"/>
      </rPr>
      <t>Spirax S4 TX_1*209L_A246</t>
    </r>
  </si>
  <si>
    <r>
      <rPr>
        <sz val="9"/>
        <rFont val="Calibri"/>
        <family val="2"/>
      </rPr>
      <t>Spirax S4 TX_1*20L_A246</t>
    </r>
  </si>
  <si>
    <r>
      <rPr>
        <sz val="9"/>
        <rFont val="Calibri"/>
        <family val="2"/>
      </rPr>
      <t>Spirax S4 TXM_1*209L_A246</t>
    </r>
  </si>
  <si>
    <r>
      <rPr>
        <sz val="9"/>
        <rFont val="Calibri"/>
        <family val="2"/>
      </rPr>
      <t>Spirax S4 TXM_1*20L_A246</t>
    </r>
  </si>
  <si>
    <r>
      <rPr>
        <sz val="9"/>
        <rFont val="Calibri"/>
        <family val="2"/>
      </rPr>
      <t>Spirax S4 TXM_1*55L_A246</t>
    </r>
  </si>
  <si>
    <r>
      <rPr>
        <sz val="9"/>
        <rFont val="Calibri"/>
        <family val="2"/>
      </rPr>
      <t>Spirax S5 ATE 75W-­‐90_1*209L_A1P5</t>
    </r>
  </si>
  <si>
    <r>
      <rPr>
        <sz val="9"/>
        <rFont val="Calibri"/>
        <family val="2"/>
      </rPr>
      <t>Spirax S5 ATE 75W-­‐90_1*20L_A1P5</t>
    </r>
  </si>
  <si>
    <r>
      <rPr>
        <sz val="9"/>
        <rFont val="Calibri"/>
        <family val="2"/>
      </rPr>
      <t>Spirax S5 ATE 75W-­‐90_12*1L_A826</t>
    </r>
  </si>
  <si>
    <r>
      <rPr>
        <sz val="9"/>
        <rFont val="Calibri"/>
        <family val="2"/>
      </rPr>
      <t>Spirax S5 ATF X_1*209L_A246</t>
    </r>
  </si>
  <si>
    <r>
      <rPr>
        <sz val="9"/>
        <rFont val="Calibri"/>
        <family val="2"/>
      </rPr>
      <t>Spirax S5 ATF X_1*20L_A246</t>
    </r>
  </si>
  <si>
    <r>
      <rPr>
        <sz val="9"/>
        <rFont val="Calibri"/>
        <family val="2"/>
      </rPr>
      <t>Spirax S5 ATF X_12*1L_EURO</t>
    </r>
  </si>
  <si>
    <r>
      <rPr>
        <sz val="9"/>
        <rFont val="Calibri"/>
        <family val="2"/>
      </rPr>
      <t>Spirax S5 CVT X_1*20L_A246</t>
    </r>
  </si>
  <si>
    <r>
      <rPr>
        <sz val="9"/>
        <rFont val="Calibri"/>
        <family val="2"/>
      </rPr>
      <t>Spirax S5 CVT X_12*1L_EURO</t>
    </r>
  </si>
  <si>
    <r>
      <rPr>
        <sz val="9"/>
        <rFont val="Calibri"/>
        <family val="2"/>
      </rPr>
      <t>Spirax S5 DCT X_12*1L_A829</t>
    </r>
  </si>
  <si>
    <r>
      <rPr>
        <sz val="9"/>
        <rFont val="Calibri"/>
        <family val="2"/>
      </rPr>
      <t>Spirax S5 DCT X_3*5L_A830</t>
    </r>
  </si>
  <si>
    <r>
      <rPr>
        <sz val="9"/>
        <rFont val="Calibri"/>
        <family val="2"/>
      </rPr>
      <t>Spirax S6 ATF A295_1*209L_A1P5</t>
    </r>
  </si>
  <si>
    <r>
      <rPr>
        <sz val="9"/>
        <rFont val="Calibri"/>
        <family val="2"/>
      </rPr>
      <t>Spirax S6 ATF VMPlus_1*209L_A246</t>
    </r>
  </si>
  <si>
    <r>
      <rPr>
        <sz val="9"/>
        <rFont val="Calibri"/>
        <family val="2"/>
      </rPr>
      <t>Spirax S6 ATF X_1*20L_A246</t>
    </r>
  </si>
  <si>
    <r>
      <rPr>
        <sz val="9"/>
        <rFont val="Calibri"/>
        <family val="2"/>
      </rPr>
      <t>Spirax S6 ATF X_12*1L_EURO</t>
    </r>
  </si>
  <si>
    <r>
      <rPr>
        <sz val="9"/>
        <rFont val="Calibri"/>
        <family val="2"/>
      </rPr>
      <t>Spirax S6 ATF ZM_1*209L_A1P5</t>
    </r>
  </si>
  <si>
    <r>
      <rPr>
        <sz val="9"/>
        <rFont val="Calibri"/>
        <family val="2"/>
      </rPr>
      <t>Spirax S6 AXME 75W90_1*209L_A1P5</t>
    </r>
  </si>
  <si>
    <r>
      <rPr>
        <sz val="9"/>
        <rFont val="Calibri"/>
        <family val="2"/>
      </rPr>
      <t>Spirax S6 AXME 75W90_1*20L_A1P5</t>
    </r>
  </si>
  <si>
    <t>Sonderöle</t>
  </si>
  <si>
    <r>
      <rPr>
        <sz val="9"/>
        <rFont val="Calibri"/>
        <family val="2"/>
      </rPr>
      <t>Spirax S6 AXME 75W90_12*1L_A0IQ</t>
    </r>
  </si>
  <si>
    <r>
      <rPr>
        <sz val="9"/>
        <rFont val="Calibri"/>
        <family val="2"/>
      </rPr>
      <t>Spirax S6 AXME75W140_1*209L_A1P5</t>
    </r>
  </si>
  <si>
    <r>
      <rPr>
        <sz val="9"/>
        <rFont val="Calibri"/>
        <family val="2"/>
      </rPr>
      <t>Spirax S6 AXME75W140_1*20L_A1P5</t>
    </r>
  </si>
  <si>
    <r>
      <rPr>
        <sz val="9"/>
        <rFont val="Calibri"/>
        <family val="2"/>
      </rPr>
      <t>Spirax S6 GXME75W-­‐80_1*209L_A1P5</t>
    </r>
  </si>
  <si>
    <r>
      <rPr>
        <sz val="9"/>
        <rFont val="Calibri"/>
        <family val="2"/>
      </rPr>
      <t>Spirax S6 GXME75W-­‐80_1*20L_A1P5</t>
    </r>
  </si>
  <si>
    <r>
      <rPr>
        <sz val="9"/>
        <rFont val="Calibri"/>
        <family val="2"/>
      </rPr>
      <t>Spirax S6 TXME_1*209L_A246</t>
    </r>
  </si>
  <si>
    <r>
      <rPr>
        <sz val="9"/>
        <rFont val="Calibri"/>
        <family val="2"/>
      </rPr>
      <t>Spirax S6 TXME_1*20L_A246</t>
    </r>
  </si>
  <si>
    <r>
      <rPr>
        <sz val="9"/>
        <rFont val="Calibri"/>
        <family val="2"/>
      </rPr>
      <t>Tegula V 32_1*209L_A246</t>
    </r>
  </si>
  <si>
    <r>
      <rPr>
        <sz val="9"/>
        <rFont val="Calibri"/>
        <family val="2"/>
      </rPr>
      <t>Tegula V 32_1*20L_A18H</t>
    </r>
  </si>
  <si>
    <r>
      <rPr>
        <sz val="9"/>
        <rFont val="Calibri"/>
        <family val="2"/>
      </rPr>
      <t>Tellus S2 MA 10_1*209L_A246</t>
    </r>
  </si>
  <si>
    <r>
      <rPr>
        <sz val="9"/>
        <rFont val="Calibri"/>
        <family val="2"/>
      </rPr>
      <t>Tellus S2 MA 32_1*209L_A246</t>
    </r>
  </si>
  <si>
    <r>
      <rPr>
        <sz val="9"/>
        <rFont val="Calibri"/>
        <family val="2"/>
      </rPr>
      <t>Tellus S2 MA 46_1*1000L_A1P5</t>
    </r>
  </si>
  <si>
    <r>
      <rPr>
        <sz val="9"/>
        <rFont val="Calibri"/>
        <family val="2"/>
      </rPr>
      <t>Tellus S2 MA 46_1*209L_A1P5</t>
    </r>
  </si>
  <si>
    <r>
      <rPr>
        <sz val="9"/>
        <rFont val="Calibri"/>
        <family val="2"/>
      </rPr>
      <t>Tellus S2 MA 46_1*20L_A1P5</t>
    </r>
  </si>
  <si>
    <r>
      <rPr>
        <sz val="9"/>
        <rFont val="Calibri"/>
        <family val="2"/>
      </rPr>
      <t>Tellus S2 MX 100_1*209L_A246</t>
    </r>
  </si>
  <si>
    <r>
      <rPr>
        <sz val="9"/>
        <rFont val="Calibri"/>
        <family val="2"/>
      </rPr>
      <t>Tellus S2 MX 100_1*20L_A246</t>
    </r>
  </si>
  <si>
    <r>
      <rPr>
        <sz val="9"/>
        <rFont val="Calibri"/>
        <family val="2"/>
      </rPr>
      <t>Tellus S2 MX 22_1*209L_A246</t>
    </r>
  </si>
  <si>
    <r>
      <rPr>
        <sz val="9"/>
        <rFont val="Calibri"/>
        <family val="2"/>
      </rPr>
      <t>Tellus S2 MX 22_1*20L_A246</t>
    </r>
  </si>
  <si>
    <r>
      <rPr>
        <sz val="9"/>
        <rFont val="Calibri"/>
        <family val="2"/>
      </rPr>
      <t>Tellus S2 MX 32_1*1000L_A246</t>
    </r>
  </si>
  <si>
    <r>
      <rPr>
        <sz val="9"/>
        <rFont val="Calibri"/>
        <family val="2"/>
      </rPr>
      <t>Tellus S2 MX 32_1*209L_A246</t>
    </r>
  </si>
  <si>
    <t>Umlauföle,</t>
  </si>
  <si>
    <r>
      <rPr>
        <sz val="9"/>
        <rFont val="Calibri"/>
        <family val="2"/>
      </rPr>
      <t>Tellus S2 MX 32_1*20L_A246</t>
    </r>
  </si>
  <si>
    <r>
      <rPr>
        <sz val="9"/>
        <rFont val="Calibri"/>
        <family val="2"/>
      </rPr>
      <t>Tellus S2 MX 46_1*1000L_A246</t>
    </r>
  </si>
  <si>
    <t>Tellus S2 MX 46_1*209L_A246</t>
  </si>
  <si>
    <r>
      <rPr>
        <sz val="9"/>
        <rFont val="Calibri"/>
        <family val="2"/>
      </rPr>
      <t>Tellus S2 MX 46_1*20L_A246</t>
    </r>
  </si>
  <si>
    <r>
      <rPr>
        <sz val="9"/>
        <rFont val="Calibri"/>
        <family val="2"/>
      </rPr>
      <t>Tellus S2 MX 68_1*1000L_A246</t>
    </r>
  </si>
  <si>
    <r>
      <rPr>
        <sz val="9"/>
        <rFont val="Calibri"/>
        <family val="2"/>
      </rPr>
      <t>Tellus S2 MX 68_1*209L_A246</t>
    </r>
  </si>
  <si>
    <r>
      <rPr>
        <sz val="9"/>
        <rFont val="Calibri"/>
        <family val="2"/>
      </rPr>
      <t>Tellus S2 MX 68_1*20L_A246</t>
    </r>
  </si>
  <si>
    <t>Gasmotorenöle,</t>
  </si>
  <si>
    <r>
      <rPr>
        <sz val="9"/>
        <rFont val="Calibri"/>
        <family val="2"/>
      </rPr>
      <t>Tellus S2 VA 46_1*209L_A246</t>
    </r>
  </si>
  <si>
    <t>MAK: GCM 34 Kategorie 1, Perkins: 4000 Reihe
Waukesha: 220 GL (Pipeline-Erdgas-Qualität)
MAN 3271-4 / MAN 3271-2
Waukesha: Cogen Application (Pipeline-Erdgas-Qualität)
Waukesha: andere Gasmotoren
Cummins: QSV 81G/91G, OSK 60G
Wartsila: W 34SG / W 20DF / W 32DF / W 34DF / W 50 DF / W 25SG / W 28SG / W 175SG / W 220SG / Wartsila: W 50 SG
MWM Gasmotoren: TR2105
Caterpillar: CG132, CG170, CG260 – TR 2105
Caterpillar: stationäre Gasmotoren
MAN D&amp;T: Medium Speed Erdgasmotoren
Guascor FGLD, SFGLD
INNIO Jenbacher: Baureihe 2, 3, 4 &amp; 6 (alle Versionen) auch mit CAT Treibstoff Klasse A; Baureihe 4 (ab Version C) &amp; 6 (ab Version F) auch mit CAT Treibstoffklassen A, B &amp; C
MTU: Serien 4000 L61, L62, L63, L64 und L32/L33
MTU Onsite Energy Reihe 400
Rolls Royce: KG-1, KG-2, KG-3, KG-4, BV-G, CR-G
Tedom: Erdgasmotoren / MAN T&amp;B M 3271-2</t>
  </si>
  <si>
    <r>
      <rPr>
        <sz val="9"/>
        <rFont val="Calibri"/>
        <family val="2"/>
      </rPr>
      <t>Tellus S2 VA 46_1*20L_A246</t>
    </r>
  </si>
  <si>
    <r>
      <rPr>
        <sz val="9"/>
        <rFont val="Calibri"/>
        <family val="2"/>
      </rPr>
      <t>Tellus S2 VX 100_1*209L_A246</t>
    </r>
  </si>
  <si>
    <r>
      <rPr>
        <sz val="9"/>
        <rFont val="Calibri"/>
        <family val="2"/>
      </rPr>
      <t>Tellus S2 VX 15_1*1000L_A246</t>
    </r>
  </si>
  <si>
    <r>
      <rPr>
        <sz val="9"/>
        <rFont val="Calibri"/>
        <family val="2"/>
      </rPr>
      <t>Tellus S2 VX 15_1*209L_A246</t>
    </r>
  </si>
  <si>
    <r>
      <rPr>
        <sz val="9"/>
        <rFont val="Calibri"/>
        <family val="2"/>
      </rPr>
      <t>Tellus S2 VX 15_1*20L_A728</t>
    </r>
  </si>
  <si>
    <r>
      <rPr>
        <sz val="9"/>
        <rFont val="Calibri"/>
        <family val="2"/>
      </rPr>
      <t>Tellus S2 VX 15_BULK_A03Q</t>
    </r>
  </si>
  <si>
    <r>
      <rPr>
        <sz val="9"/>
        <rFont val="Calibri"/>
        <family val="2"/>
      </rPr>
      <t>Tellus S2 VX 22_1*209L_A246</t>
    </r>
  </si>
  <si>
    <r>
      <rPr>
        <sz val="9"/>
        <rFont val="Calibri"/>
        <family val="2"/>
      </rPr>
      <t>Tellus S2 VX 32_1*1000L_A246</t>
    </r>
  </si>
  <si>
    <r>
      <rPr>
        <sz val="9"/>
        <rFont val="Calibri"/>
        <family val="2"/>
      </rPr>
      <t>Tellus S2 VX 32_1*209L_A246</t>
    </r>
  </si>
  <si>
    <r>
      <rPr>
        <sz val="9"/>
        <rFont val="Calibri"/>
        <family val="2"/>
      </rPr>
      <t>Tellus S2 VX 32_1*20L_A246</t>
    </r>
  </si>
  <si>
    <r>
      <rPr>
        <sz val="9"/>
        <rFont val="Calibri"/>
        <family val="2"/>
      </rPr>
      <t>Tellus S2 VX 46_1*1000L_A246</t>
    </r>
  </si>
  <si>
    <t>Tellus S2 VX 46_1*209L_A246</t>
  </si>
  <si>
    <r>
      <rPr>
        <sz val="9"/>
        <rFont val="Calibri"/>
        <family val="2"/>
      </rPr>
      <t>Tellus S2 VX 46_1*20L_A246</t>
    </r>
  </si>
  <si>
    <t>Bio-Schmierfette</t>
  </si>
  <si>
    <r>
      <rPr>
        <sz val="9"/>
        <rFont val="Calibri"/>
        <family val="2"/>
      </rPr>
      <t>Tellus S2 VX 68_1*209L_A246</t>
    </r>
  </si>
  <si>
    <r>
      <rPr>
        <sz val="9"/>
        <rFont val="Calibri"/>
        <family val="2"/>
      </rPr>
      <t>Tellus S2 VX 68_1*20L_A246</t>
    </r>
  </si>
  <si>
    <r>
      <rPr>
        <sz val="9"/>
        <rFont val="Calibri"/>
        <family val="2"/>
      </rPr>
      <t>Tellus S3 M 32_1*209L_A246</t>
    </r>
  </si>
  <si>
    <t>Hydrauliköle,</t>
  </si>
  <si>
    <r>
      <rPr>
        <sz val="9"/>
        <rFont val="Calibri"/>
        <family val="2"/>
      </rPr>
      <t>Tellus S3 M 32_1*20L_A246</t>
    </r>
  </si>
  <si>
    <r>
      <rPr>
        <sz val="9"/>
        <rFont val="Calibri"/>
        <family val="2"/>
      </rPr>
      <t>Tellus S3 M 46_1*209L_A246</t>
    </r>
  </si>
  <si>
    <r>
      <rPr>
        <sz val="9"/>
        <rFont val="Calibri"/>
        <family val="2"/>
      </rPr>
      <t>Tellus S3 M 46_1*20L_A246</t>
    </r>
  </si>
  <si>
    <r>
      <rPr>
        <sz val="9"/>
        <rFont val="Calibri"/>
        <family val="2"/>
      </rPr>
      <t>Tellus S3 M 68_1*209L_A246</t>
    </r>
  </si>
  <si>
    <r>
      <rPr>
        <sz val="9"/>
        <rFont val="Calibri"/>
        <family val="2"/>
      </rPr>
      <t>Tellus S3 M 68_1*20L_A246</t>
    </r>
  </si>
  <si>
    <r>
      <rPr>
        <sz val="9"/>
        <rFont val="Calibri"/>
        <family val="2"/>
      </rPr>
      <t>Tellus S3 V 46_1*209L_A246</t>
    </r>
  </si>
  <si>
    <r>
      <rPr>
        <sz val="9"/>
        <rFont val="Calibri"/>
        <family val="2"/>
      </rPr>
      <t>Tellus S3 V 68_1*209L_A246</t>
    </r>
  </si>
  <si>
    <r>
      <rPr>
        <sz val="9"/>
        <rFont val="Calibri"/>
        <family val="2"/>
      </rPr>
      <t>Tellus S4 ME 46_1*209L_A1P5</t>
    </r>
  </si>
  <si>
    <r>
      <rPr>
        <sz val="9"/>
        <rFont val="Calibri"/>
        <family val="2"/>
      </rPr>
      <t>Tellus S4 ME 68_1*209L_A1P5</t>
    </r>
  </si>
  <si>
    <r>
      <rPr>
        <sz val="9"/>
        <rFont val="Calibri"/>
        <family val="2"/>
      </rPr>
      <t>Tellus S4 VE 46_1*209L_A246</t>
    </r>
  </si>
  <si>
    <r>
      <rPr>
        <sz val="9"/>
        <rFont val="Calibri"/>
        <family val="2"/>
      </rPr>
      <t>Tellus S4 VX 32 ROW_1*1000L_A246</t>
    </r>
  </si>
  <si>
    <r>
      <rPr>
        <sz val="9"/>
        <rFont val="Calibri"/>
        <family val="2"/>
      </rPr>
      <t>Tellus S4 VX 32 ROW_1*209L_A246</t>
    </r>
  </si>
  <si>
    <r>
      <rPr>
        <sz val="9"/>
        <rFont val="Calibri"/>
        <family val="2"/>
      </rPr>
      <t>Tonna S2 M 220_1*209L_A246</t>
    </r>
  </si>
  <si>
    <r>
      <rPr>
        <sz val="9"/>
        <rFont val="Calibri"/>
        <family val="2"/>
      </rPr>
      <t>Tonna S2 M 220_1*20L_A246</t>
    </r>
  </si>
  <si>
    <r>
      <rPr>
        <sz val="9"/>
        <rFont val="Calibri"/>
        <family val="2"/>
      </rPr>
      <t>Tonna S2 M 68_1*209L_A246</t>
    </r>
  </si>
  <si>
    <r>
      <rPr>
        <sz val="9"/>
        <rFont val="Calibri"/>
        <family val="2"/>
      </rPr>
      <t>Tonna S2 M 68_1*20L_A246</t>
    </r>
  </si>
  <si>
    <r>
      <rPr>
        <sz val="9"/>
        <rFont val="Calibri"/>
        <family val="2"/>
      </rPr>
      <t>Tonna S3 M 220_1*20L_A246</t>
    </r>
  </si>
  <si>
    <r>
      <rPr>
        <sz val="9"/>
        <rFont val="Calibri"/>
        <family val="2"/>
      </rPr>
      <t>Tonna S3 M 32_1*209L_A246</t>
    </r>
  </si>
  <si>
    <r>
      <rPr>
        <sz val="9"/>
        <rFont val="Calibri"/>
        <family val="2"/>
      </rPr>
      <t>Tonna S3 M 32_1*20L_A246</t>
    </r>
  </si>
  <si>
    <t>Industriegetriebe,</t>
  </si>
  <si>
    <r>
      <rPr>
        <sz val="9"/>
        <rFont val="Calibri"/>
        <family val="2"/>
      </rPr>
      <t>Tonna S3 M 68_1*209L_A246</t>
    </r>
  </si>
  <si>
    <r>
      <rPr>
        <sz val="9"/>
        <rFont val="Calibri"/>
        <family val="2"/>
      </rPr>
      <t>Tonna S3 M 68_1*20L_A246</t>
    </r>
  </si>
  <si>
    <r>
      <rPr>
        <sz val="9"/>
        <rFont val="Calibri"/>
        <family val="2"/>
      </rPr>
      <t>Transm MA 75W-­‐90_1*209L_A18H</t>
    </r>
  </si>
  <si>
    <r>
      <rPr>
        <sz val="9"/>
        <rFont val="Calibri"/>
        <family val="2"/>
      </rPr>
      <t>Turbo J 32_1*209L_A246</t>
    </r>
  </si>
  <si>
    <r>
      <rPr>
        <sz val="9"/>
        <rFont val="Calibri"/>
        <family val="2"/>
      </rPr>
      <t>Turbo S4 GX 32_1*209L_A1P5</t>
    </r>
  </si>
  <si>
    <r>
      <rPr>
        <sz val="9"/>
        <rFont val="Calibri"/>
        <family val="2"/>
      </rPr>
      <t>Turbo S4 GX 46_1*209L_A1P5</t>
    </r>
  </si>
  <si>
    <r>
      <rPr>
        <sz val="9"/>
        <rFont val="Calibri"/>
        <family val="2"/>
      </rPr>
      <t>Turbo S4 X 32_1*209L_A1P5</t>
    </r>
  </si>
  <si>
    <r>
      <rPr>
        <sz val="9"/>
        <rFont val="Calibri"/>
        <family val="2"/>
      </rPr>
      <t>Turbo T 100_1*209L_A181</t>
    </r>
  </si>
  <si>
    <r>
      <rPr>
        <sz val="9"/>
        <rFont val="Calibri"/>
        <family val="2"/>
      </rPr>
      <t>Turbo T 32_1*209L_A181</t>
    </r>
  </si>
  <si>
    <r>
      <rPr>
        <sz val="9"/>
        <rFont val="Calibri"/>
        <family val="2"/>
      </rPr>
      <t>Turbo T 46_1*209L_A181</t>
    </r>
  </si>
  <si>
    <r>
      <rPr>
        <sz val="9"/>
        <rFont val="Calibri"/>
        <family val="2"/>
      </rPr>
      <t>Turbo T 68_1*209L_A181</t>
    </r>
  </si>
  <si>
    <r>
      <rPr>
        <sz val="9"/>
        <rFont val="Calibri"/>
        <family val="2"/>
      </rPr>
      <t>Turbo T 68_1*20L_A181</t>
    </r>
  </si>
  <si>
    <r>
      <rPr>
        <sz val="9"/>
        <rFont val="Calibri"/>
        <family val="2"/>
      </rPr>
      <t>Vacuum Pump S2 R 100_1*209L_A246</t>
    </r>
  </si>
  <si>
    <r>
      <rPr>
        <sz val="9"/>
        <rFont val="Calibri"/>
        <family val="2"/>
      </rPr>
      <t>Vacuum Pump S2 R 100_1*20L_A246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</si>
</sst>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\ &quot;LTR&quot;"/>
    <numFmt numFmtId="165" formatCode="_-* #,##0.00\ &quot;€&quot;_-;\-* #,##0.00\ &quot;€&quot;_-;_-* &quot;-&quot;??\ &quot;€&quot;_-;_-@_-"/>
    <numFmt numFmtId="166" formatCode="0.00\ &quot;€&quot;"/>
    <numFmt numFmtId="167" formatCode="0\ &quot;L&quot;"/>
    <numFmt numFmtId="168" formatCode="0.00\ &quot;%&quot;"/>
    <numFmt numFmtId="169" formatCode="#,##0.00_ ;\-#,##0.00\ "/>
    <numFmt numFmtId="170" formatCode="#,##0\ &quot;LTR&quot;"/>
    <numFmt numFmtId="171" formatCode="0.00\ &quot;€/LTR&quot;"/>
    <numFmt numFmtId="172" formatCode="0\ &quot;PCS&quot;"/>
    <numFmt numFmtId="173" formatCode="&quot;1140 x 1140 x &quot;0\ &quot;mm&quot;"/>
    <numFmt numFmtId="174" formatCode="0\ &quot;boxes&quot;"/>
    <numFmt numFmtId="175" formatCode="#,##0\ &quot;KG&quot;"/>
    <numFmt numFmtId="176" formatCode="0\ &quot;KG&quot;"/>
    <numFmt numFmtId="177" formatCode="#,##0.00\ &quot;KG&quot;"/>
    <numFmt numFmtId="178" formatCode="0.00\ &quot;PCS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4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4F81BD"/>
      </left>
      <right style="thin">
        <color rgb="FF000000"/>
      </right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4F81BD"/>
      </left>
      <right style="thin">
        <color rgb="FF000000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quotePrefix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0" fillId="0" borderId="0" xfId="0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5" fontId="5" fillId="4" borderId="11" xfId="1" applyFont="1" applyFill="1" applyBorder="1" applyAlignment="1">
      <alignment horizontal="center" vertical="center"/>
    </xf>
    <xf numFmtId="165" fontId="5" fillId="4" borderId="12" xfId="1" applyFont="1" applyFill="1" applyBorder="1" applyAlignment="1">
      <alignment horizontal="center" vertical="center"/>
    </xf>
    <xf numFmtId="166" fontId="5" fillId="4" borderId="13" xfId="1" applyNumberFormat="1" applyFont="1" applyFill="1" applyBorder="1" applyAlignment="1">
      <alignment horizontal="center" vertical="center"/>
    </xf>
    <xf numFmtId="167" fontId="6" fillId="5" borderId="14" xfId="0" applyNumberFormat="1" applyFont="1" applyFill="1" applyBorder="1" applyAlignment="1">
      <alignment horizontal="center" vertical="center" wrapText="1"/>
    </xf>
    <xf numFmtId="167" fontId="6" fillId="5" borderId="15" xfId="0" applyNumberFormat="1" applyFont="1" applyFill="1" applyBorder="1" applyAlignment="1">
      <alignment horizontal="center" vertical="center" wrapText="1"/>
    </xf>
    <xf numFmtId="167" fontId="6" fillId="5" borderId="16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168" fontId="4" fillId="3" borderId="18" xfId="0" applyNumberFormat="1" applyFont="1" applyFill="1" applyBorder="1" applyAlignment="1">
      <alignment horizontal="center" vertical="center" wrapText="1"/>
    </xf>
    <xf numFmtId="168" fontId="4" fillId="3" borderId="19" xfId="0" applyNumberFormat="1" applyFont="1" applyFill="1" applyBorder="1" applyAlignment="1">
      <alignment horizontal="center" vertical="center" wrapText="1"/>
    </xf>
    <xf numFmtId="169" fontId="5" fillId="2" borderId="20" xfId="1" applyNumberFormat="1" applyFont="1" applyFill="1" applyBorder="1" applyAlignment="1">
      <alignment horizontal="center" vertical="center"/>
    </xf>
    <xf numFmtId="164" fontId="5" fillId="2" borderId="21" xfId="1" applyNumberFormat="1" applyFont="1" applyFill="1" applyBorder="1" applyAlignment="1">
      <alignment horizontal="center" vertical="center"/>
    </xf>
    <xf numFmtId="169" fontId="5" fillId="2" borderId="21" xfId="1" applyNumberFormat="1" applyFont="1" applyFill="1" applyBorder="1" applyAlignment="1">
      <alignment horizontal="center" vertical="center"/>
    </xf>
    <xf numFmtId="169" fontId="5" fillId="2" borderId="22" xfId="1" applyNumberFormat="1" applyFont="1" applyFill="1" applyBorder="1" applyAlignment="1">
      <alignment horizontal="center" vertical="center"/>
    </xf>
    <xf numFmtId="167" fontId="6" fillId="5" borderId="23" xfId="0" applyNumberFormat="1" applyFont="1" applyFill="1" applyBorder="1" applyAlignment="1">
      <alignment horizontal="center" vertical="center" wrapText="1"/>
    </xf>
    <xf numFmtId="167" fontId="6" fillId="5" borderId="24" xfId="0" applyNumberFormat="1" applyFont="1" applyFill="1" applyBorder="1" applyAlignment="1">
      <alignment horizontal="center" vertical="center" wrapText="1"/>
    </xf>
    <xf numFmtId="0" fontId="0" fillId="6" borderId="25" xfId="0" applyFill="1" applyBorder="1"/>
    <xf numFmtId="1" fontId="7" fillId="0" borderId="26" xfId="0" applyNumberFormat="1" applyFont="1" applyBorder="1" applyAlignment="1">
      <alignment horizontal="left" vertical="top" shrinkToFit="1"/>
    </xf>
    <xf numFmtId="0" fontId="8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center" wrapText="1"/>
    </xf>
    <xf numFmtId="170" fontId="0" fillId="4" borderId="28" xfId="0" applyNumberFormat="1" applyFill="1" applyBorder="1" applyAlignment="1">
      <alignment horizontal="center"/>
    </xf>
    <xf numFmtId="171" fontId="0" fillId="0" borderId="0" xfId="0" applyNumberFormat="1"/>
    <xf numFmtId="166" fontId="0" fillId="0" borderId="0" xfId="0" applyNumberFormat="1"/>
    <xf numFmtId="0" fontId="0" fillId="2" borderId="29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165" fontId="0" fillId="4" borderId="28" xfId="1" applyFont="1" applyFill="1" applyBorder="1" applyAlignment="1">
      <alignment horizontal="center"/>
    </xf>
    <xf numFmtId="165" fontId="0" fillId="4" borderId="30" xfId="1" applyFont="1" applyFill="1" applyBorder="1" applyAlignment="1">
      <alignment horizontal="center"/>
    </xf>
    <xf numFmtId="167" fontId="6" fillId="5" borderId="31" xfId="0" applyNumberFormat="1" applyFont="1" applyFill="1" applyBorder="1" applyAlignment="1">
      <alignment horizontal="center" vertical="center"/>
    </xf>
    <xf numFmtId="172" fontId="6" fillId="5" borderId="12" xfId="0" applyNumberFormat="1" applyFont="1" applyFill="1" applyBorder="1" applyAlignment="1">
      <alignment horizontal="center" vertical="center"/>
    </xf>
    <xf numFmtId="173" fontId="10" fillId="5" borderId="12" xfId="0" applyNumberFormat="1" applyFont="1" applyFill="1" applyBorder="1" applyAlignment="1">
      <alignment horizontal="left"/>
    </xf>
    <xf numFmtId="0" fontId="0" fillId="6" borderId="32" xfId="0" applyFill="1" applyBorder="1"/>
    <xf numFmtId="1" fontId="7" fillId="0" borderId="33" xfId="0" applyNumberFormat="1" applyFont="1" applyBorder="1" applyAlignment="1">
      <alignment horizontal="left" vertical="top" shrinkToFit="1"/>
    </xf>
    <xf numFmtId="0" fontId="8" fillId="0" borderId="34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center" wrapText="1"/>
    </xf>
    <xf numFmtId="170" fontId="0" fillId="4" borderId="35" xfId="0" applyNumberForma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165" fontId="0" fillId="4" borderId="35" xfId="1" applyFont="1" applyFill="1" applyBorder="1" applyAlignment="1">
      <alignment horizontal="center"/>
    </xf>
    <xf numFmtId="165" fontId="0" fillId="4" borderId="37" xfId="1" applyFont="1" applyFill="1" applyBorder="1" applyAlignment="1">
      <alignment horizontal="center"/>
    </xf>
    <xf numFmtId="167" fontId="6" fillId="5" borderId="38" xfId="0" applyNumberFormat="1" applyFont="1" applyFill="1" applyBorder="1" applyAlignment="1">
      <alignment horizontal="center" vertical="center"/>
    </xf>
    <xf numFmtId="174" fontId="6" fillId="5" borderId="12" xfId="0" applyNumberFormat="1" applyFont="1" applyFill="1" applyBorder="1" applyAlignment="1">
      <alignment horizontal="center" vertical="center"/>
    </xf>
    <xf numFmtId="164" fontId="0" fillId="4" borderId="35" xfId="0" applyNumberFormat="1" applyFill="1" applyBorder="1" applyAlignment="1">
      <alignment horizontal="center"/>
    </xf>
    <xf numFmtId="0" fontId="11" fillId="0" borderId="35" xfId="0" applyFont="1" applyBorder="1" applyAlignment="1">
      <alignment horizontal="center" vertical="top" wrapText="1"/>
    </xf>
    <xf numFmtId="175" fontId="0" fillId="4" borderId="35" xfId="0" applyNumberFormat="1" applyFill="1" applyBorder="1" applyAlignment="1">
      <alignment horizontal="center"/>
    </xf>
    <xf numFmtId="176" fontId="6" fillId="5" borderId="31" xfId="0" applyNumberFormat="1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top" wrapText="1"/>
    </xf>
    <xf numFmtId="176" fontId="6" fillId="5" borderId="38" xfId="0" applyNumberFormat="1" applyFont="1" applyFill="1" applyBorder="1" applyAlignment="1">
      <alignment horizontal="center" vertical="center"/>
    </xf>
    <xf numFmtId="172" fontId="6" fillId="5" borderId="9" xfId="0" applyNumberFormat="1" applyFon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/>
    </xf>
    <xf numFmtId="178" fontId="6" fillId="5" borderId="12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left" wrapText="1"/>
    </xf>
    <xf numFmtId="0" fontId="0" fillId="6" borderId="32" xfId="0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2405D-C57E-418E-940D-89466178DF3A}">
  <sheetPr>
    <pageSetUpPr fitToPage="1"/>
  </sheetPr>
  <dimension ref="A2:S550"/>
  <sheetViews>
    <sheetView tabSelected="1" zoomScaleNormal="100" workbookViewId="0">
      <pane ySplit="5" topLeftCell="A6" activePane="bottomLeft" state="frozen"/>
      <selection pane="bottomLeft" activeCell="H8" sqref="H8"/>
    </sheetView>
  </sheetViews>
  <sheetFormatPr defaultColWidth="10.8203125" defaultRowHeight="14.35" x14ac:dyDescent="0.5"/>
  <cols>
    <col min="1" max="1" width="13.41015625" bestFit="1" customWidth="1"/>
    <col min="2" max="2" width="21.41015625" customWidth="1"/>
    <col min="3" max="3" width="39.703125" customWidth="1"/>
    <col min="4" max="4" width="65" hidden="1" customWidth="1"/>
    <col min="5" max="5" width="13.703125" style="77" customWidth="1"/>
    <col min="6" max="6" width="13.29296875" customWidth="1"/>
    <col min="7" max="7" width="14.41015625" customWidth="1"/>
    <col min="8" max="8" width="12.87890625" style="78" bestFit="1" customWidth="1"/>
    <col min="9" max="9" width="18.87890625" style="78" bestFit="1" customWidth="1"/>
    <col min="10" max="10" width="13.87890625" style="78" customWidth="1"/>
    <col min="11" max="11" width="12" style="78" bestFit="1" customWidth="1"/>
    <col min="12" max="12" width="9.87890625" style="78" bestFit="1" customWidth="1"/>
    <col min="13" max="13" width="12.29296875" style="78" bestFit="1" customWidth="1"/>
    <col min="14" max="14" width="17" style="78" bestFit="1" customWidth="1"/>
    <col min="15" max="15" width="2.1171875" customWidth="1"/>
    <col min="17" max="17" width="15.29296875" bestFit="1" customWidth="1"/>
    <col min="18" max="18" width="12.5859375" bestFit="1" customWidth="1"/>
    <col min="19" max="19" width="28.29296875" style="7" bestFit="1" customWidth="1"/>
  </cols>
  <sheetData>
    <row r="2" spans="1:19" ht="19.5" customHeight="1" thickBot="1" x14ac:dyDescent="0.55000000000000004">
      <c r="A2" t="s">
        <v>0</v>
      </c>
      <c r="B2" s="1" t="s">
        <v>1</v>
      </c>
      <c r="C2" s="1"/>
      <c r="D2" s="1"/>
      <c r="E2" s="1"/>
      <c r="F2" s="1"/>
      <c r="G2" s="1"/>
      <c r="H2" s="2" t="s">
        <v>2</v>
      </c>
      <c r="I2" s="3" t="s">
        <v>3</v>
      </c>
      <c r="J2" s="2" t="s">
        <v>4</v>
      </c>
      <c r="K2" s="4" t="s">
        <v>5</v>
      </c>
      <c r="L2" s="5"/>
      <c r="M2" s="2" t="s">
        <v>6</v>
      </c>
      <c r="N2" s="6" t="s">
        <v>7</v>
      </c>
    </row>
    <row r="3" spans="1:19" ht="19.5" customHeight="1" thickBot="1" x14ac:dyDescent="0.55000000000000004">
      <c r="A3" s="8" t="s">
        <v>8</v>
      </c>
      <c r="B3" s="9" t="s">
        <v>9</v>
      </c>
      <c r="C3" s="9" t="s">
        <v>10</v>
      </c>
      <c r="D3" s="10" t="s">
        <v>11</v>
      </c>
      <c r="E3" s="11" t="s">
        <v>12</v>
      </c>
      <c r="F3" s="9" t="s">
        <v>13</v>
      </c>
      <c r="G3" s="12"/>
      <c r="H3" s="13" t="s">
        <v>14</v>
      </c>
      <c r="I3" s="14"/>
      <c r="J3" s="14"/>
      <c r="K3" s="14"/>
      <c r="L3" s="14"/>
      <c r="M3" s="14"/>
      <c r="N3" s="15"/>
    </row>
    <row r="4" spans="1:19" ht="18" x14ac:dyDescent="0.5">
      <c r="A4" s="16"/>
      <c r="B4" s="17"/>
      <c r="C4" s="17"/>
      <c r="D4" s="18"/>
      <c r="E4" s="19"/>
      <c r="F4" s="17"/>
      <c r="G4" s="20"/>
      <c r="H4" s="21" t="s">
        <v>15</v>
      </c>
      <c r="I4" s="22" t="s">
        <v>16</v>
      </c>
      <c r="J4" s="22" t="s">
        <v>17</v>
      </c>
      <c r="K4" s="22" t="s">
        <v>18</v>
      </c>
      <c r="L4" s="22" t="s">
        <v>19</v>
      </c>
      <c r="M4" s="22" t="s">
        <v>20</v>
      </c>
      <c r="N4" s="23" t="s">
        <v>21</v>
      </c>
      <c r="P4" s="24" t="s">
        <v>22</v>
      </c>
      <c r="Q4" s="25"/>
      <c r="R4" s="25"/>
      <c r="S4" s="26"/>
    </row>
    <row r="5" spans="1:19" ht="18.350000000000001" thickBot="1" x14ac:dyDescent="0.55000000000000004">
      <c r="A5" s="27" t="s">
        <v>0</v>
      </c>
      <c r="B5" s="28"/>
      <c r="C5" s="28"/>
      <c r="D5" s="28"/>
      <c r="E5" s="29"/>
      <c r="F5" s="30"/>
      <c r="G5" s="31"/>
      <c r="H5" s="32">
        <f>SUM(H6:H550)</f>
        <v>0</v>
      </c>
      <c r="I5" s="33">
        <f>SUM(I6:I550)</f>
        <v>0</v>
      </c>
      <c r="J5" s="34">
        <f>SUM(J6:J550)</f>
        <v>0</v>
      </c>
      <c r="K5" s="34">
        <f>SUM(K6:K550)</f>
        <v>0</v>
      </c>
      <c r="L5" s="34"/>
      <c r="M5" s="34"/>
      <c r="N5" s="35">
        <f>SUM(N6:N550)</f>
        <v>0</v>
      </c>
      <c r="P5" s="36"/>
      <c r="Q5" s="37"/>
      <c r="R5" s="37"/>
      <c r="S5" s="37"/>
    </row>
    <row r="6" spans="1:19" ht="18" x14ac:dyDescent="0.6">
      <c r="A6" s="38"/>
      <c r="B6" s="39">
        <v>550044421</v>
      </c>
      <c r="C6" s="40" t="s">
        <v>23</v>
      </c>
      <c r="D6" s="41"/>
      <c r="E6" s="42">
        <v>209</v>
      </c>
      <c r="F6" s="43">
        <v>5.87</v>
      </c>
      <c r="G6" s="44">
        <v>1226.83</v>
      </c>
      <c r="H6" s="45"/>
      <c r="I6" s="46">
        <v>0</v>
      </c>
      <c r="J6" s="46">
        <f t="shared" ref="J6:J69" si="0">I6/E6</f>
        <v>0</v>
      </c>
      <c r="K6" s="46"/>
      <c r="L6" s="47" t="str">
        <f t="shared" ref="L6:L69" si="1">IF(H6&gt;0,F6,"")</f>
        <v/>
      </c>
      <c r="M6" s="47" t="str">
        <f t="shared" ref="M6:M69" si="2">IF(H6&gt;0,ROUNDUP(L6*E6,2),"")</f>
        <v/>
      </c>
      <c r="N6" s="48" t="str">
        <f>IF(H6&gt;0,ROUNDUP(L6*I6,2),"")</f>
        <v/>
      </c>
      <c r="P6" s="49">
        <f>E6*4</f>
        <v>836</v>
      </c>
      <c r="Q6" s="50">
        <v>4</v>
      </c>
      <c r="R6" s="50"/>
      <c r="S6" s="51">
        <v>1029</v>
      </c>
    </row>
    <row r="7" spans="1:19" ht="18" x14ac:dyDescent="0.6">
      <c r="A7" s="52"/>
      <c r="B7" s="53">
        <v>550044441</v>
      </c>
      <c r="C7" s="54" t="s">
        <v>24</v>
      </c>
      <c r="D7" s="55"/>
      <c r="E7" s="56">
        <v>20</v>
      </c>
      <c r="F7" s="43">
        <v>6.65</v>
      </c>
      <c r="G7" s="44">
        <v>133</v>
      </c>
      <c r="H7" s="57"/>
      <c r="I7" s="58">
        <f t="shared" ref="I7:I70" si="3">H7*P7</f>
        <v>0</v>
      </c>
      <c r="J7" s="58">
        <f t="shared" si="0"/>
        <v>0</v>
      </c>
      <c r="K7" s="58" t="str">
        <f t="shared" ref="K7:K70" si="4">IF(R7&gt;0,R7*H7,"")</f>
        <v/>
      </c>
      <c r="L7" s="47" t="str">
        <f t="shared" si="1"/>
        <v/>
      </c>
      <c r="M7" s="59" t="str">
        <f t="shared" si="2"/>
        <v/>
      </c>
      <c r="N7" s="60" t="str">
        <f>IF(H7&gt;0,ROUNDUP(L7*I7,2),"")</f>
        <v/>
      </c>
      <c r="P7" s="49">
        <f>E7*32</f>
        <v>640</v>
      </c>
      <c r="Q7" s="50">
        <v>32</v>
      </c>
      <c r="R7" s="50"/>
      <c r="S7" s="51">
        <v>1029</v>
      </c>
    </row>
    <row r="8" spans="1:19" ht="18" x14ac:dyDescent="0.6">
      <c r="A8" s="52"/>
      <c r="B8" s="53">
        <v>550053815</v>
      </c>
      <c r="C8" s="54" t="s">
        <v>25</v>
      </c>
      <c r="D8" s="55"/>
      <c r="E8" s="56">
        <v>1</v>
      </c>
      <c r="F8" s="43">
        <v>7.21</v>
      </c>
      <c r="G8" s="44">
        <v>7.21</v>
      </c>
      <c r="H8" s="57"/>
      <c r="I8" s="58">
        <f t="shared" si="3"/>
        <v>0</v>
      </c>
      <c r="J8" s="58">
        <f t="shared" si="0"/>
        <v>0</v>
      </c>
      <c r="K8" s="58">
        <f t="shared" si="4"/>
        <v>0</v>
      </c>
      <c r="L8" s="47" t="str">
        <f t="shared" si="1"/>
        <v/>
      </c>
      <c r="M8" s="59" t="str">
        <f t="shared" si="2"/>
        <v/>
      </c>
      <c r="N8" s="60" t="str">
        <f t="shared" ref="N8:N71" si="5">IF(H8&gt;0,ROUNDUP(L8*I8,2),"")</f>
        <v/>
      </c>
      <c r="P8" s="61">
        <v>576</v>
      </c>
      <c r="Q8" s="50">
        <v>576</v>
      </c>
      <c r="R8" s="62">
        <v>48</v>
      </c>
      <c r="S8" s="51">
        <v>811</v>
      </c>
    </row>
    <row r="9" spans="1:19" ht="18" x14ac:dyDescent="0.6">
      <c r="A9" s="52"/>
      <c r="B9" s="53">
        <v>550053816</v>
      </c>
      <c r="C9" s="54" t="s">
        <v>26</v>
      </c>
      <c r="D9" s="55"/>
      <c r="E9" s="63">
        <v>4</v>
      </c>
      <c r="F9" s="43">
        <v>6.81</v>
      </c>
      <c r="G9" s="44">
        <v>27.24</v>
      </c>
      <c r="H9" s="57"/>
      <c r="I9" s="58">
        <f t="shared" si="3"/>
        <v>0</v>
      </c>
      <c r="J9" s="58">
        <f t="shared" si="0"/>
        <v>0</v>
      </c>
      <c r="K9" s="58">
        <f t="shared" si="4"/>
        <v>0</v>
      </c>
      <c r="L9" s="47" t="str">
        <f t="shared" si="1"/>
        <v/>
      </c>
      <c r="M9" s="59" t="str">
        <f t="shared" si="2"/>
        <v/>
      </c>
      <c r="N9" s="60" t="str">
        <f t="shared" si="5"/>
        <v/>
      </c>
      <c r="P9" s="49">
        <v>720</v>
      </c>
      <c r="Q9" s="50">
        <v>180</v>
      </c>
      <c r="R9" s="62">
        <v>45</v>
      </c>
      <c r="S9" s="51">
        <v>1293</v>
      </c>
    </row>
    <row r="10" spans="1:19" ht="18" x14ac:dyDescent="0.6">
      <c r="A10" s="52"/>
      <c r="B10" s="53">
        <v>550044443</v>
      </c>
      <c r="C10" s="54" t="s">
        <v>27</v>
      </c>
      <c r="D10" s="64" t="s">
        <v>28</v>
      </c>
      <c r="E10" s="56">
        <v>20</v>
      </c>
      <c r="F10" s="43">
        <v>6.75</v>
      </c>
      <c r="G10" s="44">
        <v>135</v>
      </c>
      <c r="H10" s="57"/>
      <c r="I10" s="58">
        <f t="shared" si="3"/>
        <v>0</v>
      </c>
      <c r="J10" s="58">
        <f t="shared" si="0"/>
        <v>0</v>
      </c>
      <c r="K10" s="58" t="str">
        <f t="shared" si="4"/>
        <v/>
      </c>
      <c r="L10" s="47" t="str">
        <f t="shared" si="1"/>
        <v/>
      </c>
      <c r="M10" s="59" t="str">
        <f t="shared" si="2"/>
        <v/>
      </c>
      <c r="N10" s="60" t="str">
        <f t="shared" si="5"/>
        <v/>
      </c>
      <c r="P10" s="49">
        <f>E10*32</f>
        <v>640</v>
      </c>
      <c r="Q10" s="50">
        <v>32</v>
      </c>
      <c r="R10" s="50"/>
      <c r="S10" s="51">
        <v>1029</v>
      </c>
    </row>
    <row r="11" spans="1:19" ht="18" x14ac:dyDescent="0.6">
      <c r="A11" s="52"/>
      <c r="B11" s="53">
        <v>550053817</v>
      </c>
      <c r="C11" s="54" t="s">
        <v>29</v>
      </c>
      <c r="D11" s="64" t="s">
        <v>28</v>
      </c>
      <c r="E11" s="56">
        <v>1</v>
      </c>
      <c r="F11" s="43">
        <v>7.23</v>
      </c>
      <c r="G11" s="44">
        <v>7.23</v>
      </c>
      <c r="H11" s="57"/>
      <c r="I11" s="58">
        <f t="shared" si="3"/>
        <v>0</v>
      </c>
      <c r="J11" s="58">
        <f t="shared" si="0"/>
        <v>0</v>
      </c>
      <c r="K11" s="58">
        <f t="shared" si="4"/>
        <v>0</v>
      </c>
      <c r="L11" s="47" t="str">
        <f t="shared" si="1"/>
        <v/>
      </c>
      <c r="M11" s="59" t="str">
        <f t="shared" si="2"/>
        <v/>
      </c>
      <c r="N11" s="60" t="str">
        <f t="shared" si="5"/>
        <v/>
      </c>
      <c r="P11" s="61">
        <v>576</v>
      </c>
      <c r="Q11" s="50">
        <v>576</v>
      </c>
      <c r="R11" s="62">
        <v>48</v>
      </c>
      <c r="S11" s="51">
        <v>811</v>
      </c>
    </row>
    <row r="12" spans="1:19" ht="18" x14ac:dyDescent="0.6">
      <c r="A12" s="52"/>
      <c r="B12" s="53">
        <v>550044445</v>
      </c>
      <c r="C12" s="54" t="s">
        <v>30</v>
      </c>
      <c r="D12" s="64" t="s">
        <v>28</v>
      </c>
      <c r="E12" s="56">
        <v>20</v>
      </c>
      <c r="F12" s="43">
        <v>6.98</v>
      </c>
      <c r="G12" s="44">
        <v>139.6</v>
      </c>
      <c r="H12" s="57"/>
      <c r="I12" s="58">
        <f t="shared" si="3"/>
        <v>0</v>
      </c>
      <c r="J12" s="58">
        <f t="shared" si="0"/>
        <v>0</v>
      </c>
      <c r="K12" s="58" t="str">
        <f t="shared" si="4"/>
        <v/>
      </c>
      <c r="L12" s="47" t="str">
        <f t="shared" si="1"/>
        <v/>
      </c>
      <c r="M12" s="59" t="str">
        <f t="shared" si="2"/>
        <v/>
      </c>
      <c r="N12" s="60" t="str">
        <f t="shared" si="5"/>
        <v/>
      </c>
      <c r="P12" s="49">
        <f>E12*32</f>
        <v>640</v>
      </c>
      <c r="Q12" s="50">
        <v>32</v>
      </c>
      <c r="R12" s="50"/>
      <c r="S12" s="51">
        <v>1029</v>
      </c>
    </row>
    <row r="13" spans="1:19" ht="18" x14ac:dyDescent="0.6">
      <c r="A13" s="52"/>
      <c r="B13" s="53">
        <v>550053785</v>
      </c>
      <c r="C13" s="54" t="s">
        <v>31</v>
      </c>
      <c r="D13" s="64" t="s">
        <v>28</v>
      </c>
      <c r="E13" s="56">
        <v>1</v>
      </c>
      <c r="F13" s="43">
        <v>7.79</v>
      </c>
      <c r="G13" s="44">
        <v>7.79</v>
      </c>
      <c r="H13" s="57"/>
      <c r="I13" s="58">
        <f t="shared" si="3"/>
        <v>0</v>
      </c>
      <c r="J13" s="58">
        <f t="shared" si="0"/>
        <v>0</v>
      </c>
      <c r="K13" s="58">
        <f t="shared" si="4"/>
        <v>0</v>
      </c>
      <c r="L13" s="47" t="str">
        <f t="shared" si="1"/>
        <v/>
      </c>
      <c r="M13" s="59" t="str">
        <f t="shared" si="2"/>
        <v/>
      </c>
      <c r="N13" s="60" t="str">
        <f t="shared" si="5"/>
        <v/>
      </c>
      <c r="P13" s="61">
        <v>576</v>
      </c>
      <c r="Q13" s="50">
        <v>576</v>
      </c>
      <c r="R13" s="62">
        <v>48</v>
      </c>
      <c r="S13" s="51">
        <v>811</v>
      </c>
    </row>
    <row r="14" spans="1:19" ht="18" x14ac:dyDescent="0.6">
      <c r="A14" s="52"/>
      <c r="B14" s="53">
        <v>550053586</v>
      </c>
      <c r="C14" s="54" t="s">
        <v>32</v>
      </c>
      <c r="D14" s="64" t="s">
        <v>28</v>
      </c>
      <c r="E14" s="63">
        <v>4</v>
      </c>
      <c r="F14" s="43">
        <v>7.23</v>
      </c>
      <c r="G14" s="44">
        <v>28.92</v>
      </c>
      <c r="H14" s="57"/>
      <c r="I14" s="58">
        <f t="shared" si="3"/>
        <v>0</v>
      </c>
      <c r="J14" s="58">
        <f t="shared" si="0"/>
        <v>0</v>
      </c>
      <c r="K14" s="58">
        <f t="shared" si="4"/>
        <v>0</v>
      </c>
      <c r="L14" s="47" t="str">
        <f t="shared" si="1"/>
        <v/>
      </c>
      <c r="M14" s="59" t="str">
        <f t="shared" si="2"/>
        <v/>
      </c>
      <c r="N14" s="60" t="str">
        <f t="shared" si="5"/>
        <v/>
      </c>
      <c r="P14" s="49">
        <v>720</v>
      </c>
      <c r="Q14" s="50">
        <v>180</v>
      </c>
      <c r="R14" s="62">
        <v>45</v>
      </c>
      <c r="S14" s="51">
        <v>1293</v>
      </c>
    </row>
    <row r="15" spans="1:19" ht="18" x14ac:dyDescent="0.6">
      <c r="A15" s="52"/>
      <c r="B15" s="53">
        <v>550044442</v>
      </c>
      <c r="C15" s="54" t="s">
        <v>33</v>
      </c>
      <c r="D15" s="64" t="s">
        <v>28</v>
      </c>
      <c r="E15" s="56">
        <v>20</v>
      </c>
      <c r="F15" s="43">
        <v>8.1999999999999993</v>
      </c>
      <c r="G15" s="44">
        <v>164</v>
      </c>
      <c r="H15" s="57"/>
      <c r="I15" s="58">
        <f t="shared" si="3"/>
        <v>0</v>
      </c>
      <c r="J15" s="58">
        <f t="shared" si="0"/>
        <v>0</v>
      </c>
      <c r="K15" s="58" t="str">
        <f t="shared" si="4"/>
        <v/>
      </c>
      <c r="L15" s="47" t="str">
        <f t="shared" si="1"/>
        <v/>
      </c>
      <c r="M15" s="59" t="str">
        <f t="shared" si="2"/>
        <v/>
      </c>
      <c r="N15" s="60" t="str">
        <f t="shared" si="5"/>
        <v/>
      </c>
      <c r="P15" s="49">
        <f>E15*32</f>
        <v>640</v>
      </c>
      <c r="Q15" s="50">
        <v>32</v>
      </c>
      <c r="R15" s="50"/>
      <c r="S15" s="51">
        <v>1029</v>
      </c>
    </row>
    <row r="16" spans="1:19" ht="18" x14ac:dyDescent="0.6">
      <c r="A16" s="52"/>
      <c r="B16" s="53">
        <v>550053587</v>
      </c>
      <c r="C16" s="54" t="s">
        <v>34</v>
      </c>
      <c r="D16" s="64" t="s">
        <v>28</v>
      </c>
      <c r="E16" s="56">
        <v>1</v>
      </c>
      <c r="F16" s="43">
        <v>8.48</v>
      </c>
      <c r="G16" s="44">
        <v>8.48</v>
      </c>
      <c r="H16" s="57"/>
      <c r="I16" s="58">
        <f t="shared" si="3"/>
        <v>0</v>
      </c>
      <c r="J16" s="58">
        <f t="shared" si="0"/>
        <v>0</v>
      </c>
      <c r="K16" s="58">
        <f t="shared" si="4"/>
        <v>0</v>
      </c>
      <c r="L16" s="47" t="str">
        <f t="shared" si="1"/>
        <v/>
      </c>
      <c r="M16" s="59" t="str">
        <f t="shared" si="2"/>
        <v/>
      </c>
      <c r="N16" s="60" t="str">
        <f t="shared" si="5"/>
        <v/>
      </c>
      <c r="P16" s="61">
        <v>576</v>
      </c>
      <c r="Q16" s="50">
        <v>576</v>
      </c>
      <c r="R16" s="62">
        <v>48</v>
      </c>
      <c r="S16" s="51">
        <v>811</v>
      </c>
    </row>
    <row r="17" spans="1:19" ht="18" x14ac:dyDescent="0.6">
      <c r="A17" s="52"/>
      <c r="B17" s="53">
        <v>550053588</v>
      </c>
      <c r="C17" s="54" t="s">
        <v>35</v>
      </c>
      <c r="D17" s="64" t="s">
        <v>28</v>
      </c>
      <c r="E17" s="63">
        <v>4</v>
      </c>
      <c r="F17" s="43">
        <v>8.31</v>
      </c>
      <c r="G17" s="44">
        <v>33.24</v>
      </c>
      <c r="H17" s="57"/>
      <c r="I17" s="58">
        <f t="shared" si="3"/>
        <v>0</v>
      </c>
      <c r="J17" s="58">
        <f t="shared" si="0"/>
        <v>0</v>
      </c>
      <c r="K17" s="58">
        <f t="shared" si="4"/>
        <v>0</v>
      </c>
      <c r="L17" s="47" t="str">
        <f t="shared" si="1"/>
        <v/>
      </c>
      <c r="M17" s="59" t="str">
        <f t="shared" si="2"/>
        <v/>
      </c>
      <c r="N17" s="60" t="str">
        <f t="shared" si="5"/>
        <v/>
      </c>
      <c r="P17" s="49">
        <v>720</v>
      </c>
      <c r="Q17" s="50">
        <v>180</v>
      </c>
      <c r="R17" s="62">
        <v>45</v>
      </c>
      <c r="S17" s="51">
        <v>1293</v>
      </c>
    </row>
    <row r="18" spans="1:19" ht="18" x14ac:dyDescent="0.6">
      <c r="A18" s="52"/>
      <c r="B18" s="53">
        <v>550053583</v>
      </c>
      <c r="C18" s="54" t="s">
        <v>36</v>
      </c>
      <c r="D18" s="64" t="s">
        <v>28</v>
      </c>
      <c r="E18" s="56">
        <v>1</v>
      </c>
      <c r="F18" s="43">
        <v>8.43</v>
      </c>
      <c r="G18" s="44">
        <v>8.43</v>
      </c>
      <c r="H18" s="57"/>
      <c r="I18" s="58">
        <f t="shared" si="3"/>
        <v>0</v>
      </c>
      <c r="J18" s="58">
        <f t="shared" si="0"/>
        <v>0</v>
      </c>
      <c r="K18" s="58">
        <f t="shared" si="4"/>
        <v>0</v>
      </c>
      <c r="L18" s="47" t="str">
        <f t="shared" si="1"/>
        <v/>
      </c>
      <c r="M18" s="59" t="str">
        <f t="shared" si="2"/>
        <v/>
      </c>
      <c r="N18" s="60" t="str">
        <f t="shared" si="5"/>
        <v/>
      </c>
      <c r="P18" s="61">
        <v>576</v>
      </c>
      <c r="Q18" s="50">
        <v>576</v>
      </c>
      <c r="R18" s="62">
        <v>48</v>
      </c>
      <c r="S18" s="51">
        <v>811</v>
      </c>
    </row>
    <row r="19" spans="1:19" ht="18" x14ac:dyDescent="0.6">
      <c r="A19" s="52"/>
      <c r="B19" s="53">
        <v>550053703</v>
      </c>
      <c r="C19" s="54" t="s">
        <v>37</v>
      </c>
      <c r="D19" s="64" t="s">
        <v>28</v>
      </c>
      <c r="E19" s="56">
        <v>1</v>
      </c>
      <c r="F19" s="43">
        <v>7.06</v>
      </c>
      <c r="G19" s="44">
        <v>7.06</v>
      </c>
      <c r="H19" s="57"/>
      <c r="I19" s="58">
        <f t="shared" si="3"/>
        <v>0</v>
      </c>
      <c r="J19" s="58">
        <f t="shared" si="0"/>
        <v>0</v>
      </c>
      <c r="K19" s="58">
        <f t="shared" si="4"/>
        <v>0</v>
      </c>
      <c r="L19" s="47" t="str">
        <f t="shared" si="1"/>
        <v/>
      </c>
      <c r="M19" s="59" t="str">
        <f t="shared" si="2"/>
        <v/>
      </c>
      <c r="N19" s="60" t="str">
        <f t="shared" si="5"/>
        <v/>
      </c>
      <c r="P19" s="61">
        <v>576</v>
      </c>
      <c r="Q19" s="50">
        <v>576</v>
      </c>
      <c r="R19" s="62">
        <v>48</v>
      </c>
      <c r="S19" s="51">
        <v>811</v>
      </c>
    </row>
    <row r="20" spans="1:19" ht="18" x14ac:dyDescent="0.6">
      <c r="A20" s="52"/>
      <c r="B20" s="53">
        <v>550027228</v>
      </c>
      <c r="C20" s="54" t="s">
        <v>38</v>
      </c>
      <c r="D20" s="64" t="s">
        <v>28</v>
      </c>
      <c r="E20" s="56">
        <v>20</v>
      </c>
      <c r="F20" s="43">
        <v>6.12</v>
      </c>
      <c r="G20" s="44">
        <v>122.4</v>
      </c>
      <c r="H20" s="57"/>
      <c r="I20" s="58">
        <f t="shared" si="3"/>
        <v>0</v>
      </c>
      <c r="J20" s="58">
        <f t="shared" si="0"/>
        <v>0</v>
      </c>
      <c r="K20" s="58" t="str">
        <f t="shared" si="4"/>
        <v/>
      </c>
      <c r="L20" s="47" t="str">
        <f t="shared" si="1"/>
        <v/>
      </c>
      <c r="M20" s="59" t="str">
        <f t="shared" si="2"/>
        <v/>
      </c>
      <c r="N20" s="60" t="str">
        <f t="shared" si="5"/>
        <v/>
      </c>
      <c r="P20" s="49">
        <f>E20*32</f>
        <v>640</v>
      </c>
      <c r="Q20" s="50">
        <v>32</v>
      </c>
      <c r="R20" s="50"/>
      <c r="S20" s="51">
        <v>1029</v>
      </c>
    </row>
    <row r="21" spans="1:19" ht="18" x14ac:dyDescent="0.6">
      <c r="A21" s="52"/>
      <c r="B21" s="53">
        <v>550027215</v>
      </c>
      <c r="C21" s="54" t="s">
        <v>39</v>
      </c>
      <c r="D21" s="64" t="s">
        <v>28</v>
      </c>
      <c r="E21" s="56">
        <v>20</v>
      </c>
      <c r="F21" s="43">
        <v>6.64</v>
      </c>
      <c r="G21" s="44">
        <v>132.80000000000001</v>
      </c>
      <c r="H21" s="57"/>
      <c r="I21" s="58">
        <f t="shared" si="3"/>
        <v>0</v>
      </c>
      <c r="J21" s="58">
        <f t="shared" si="0"/>
        <v>0</v>
      </c>
      <c r="K21" s="58" t="str">
        <f t="shared" si="4"/>
        <v/>
      </c>
      <c r="L21" s="47" t="str">
        <f t="shared" si="1"/>
        <v/>
      </c>
      <c r="M21" s="59" t="str">
        <f t="shared" si="2"/>
        <v/>
      </c>
      <c r="N21" s="60" t="str">
        <f t="shared" si="5"/>
        <v/>
      </c>
      <c r="P21" s="49">
        <f>E21*32</f>
        <v>640</v>
      </c>
      <c r="Q21" s="50">
        <v>32</v>
      </c>
      <c r="R21" s="50"/>
      <c r="S21" s="51">
        <v>1029</v>
      </c>
    </row>
    <row r="22" spans="1:19" ht="18" x14ac:dyDescent="0.6">
      <c r="A22" s="52"/>
      <c r="B22" s="53">
        <v>550015447</v>
      </c>
      <c r="C22" s="54" t="s">
        <v>40</v>
      </c>
      <c r="D22" s="55"/>
      <c r="E22" s="65">
        <v>180</v>
      </c>
      <c r="F22" s="43">
        <v>10.96</v>
      </c>
      <c r="G22" s="44">
        <v>1972.8</v>
      </c>
      <c r="H22" s="57"/>
      <c r="I22" s="58">
        <f t="shared" si="3"/>
        <v>0</v>
      </c>
      <c r="J22" s="58">
        <f t="shared" si="0"/>
        <v>0</v>
      </c>
      <c r="K22" s="58" t="str">
        <f t="shared" si="4"/>
        <v/>
      </c>
      <c r="L22" s="47" t="str">
        <f t="shared" si="1"/>
        <v/>
      </c>
      <c r="M22" s="59" t="str">
        <f t="shared" si="2"/>
        <v/>
      </c>
      <c r="N22" s="60" t="str">
        <f t="shared" si="5"/>
        <v/>
      </c>
      <c r="P22" s="66">
        <f t="shared" ref="P22:P28" si="6">E22*4</f>
        <v>720</v>
      </c>
      <c r="Q22" s="50">
        <v>4</v>
      </c>
      <c r="R22" s="50"/>
      <c r="S22" s="51">
        <v>1029</v>
      </c>
    </row>
    <row r="23" spans="1:19" ht="18" x14ac:dyDescent="0.6">
      <c r="A23" s="52"/>
      <c r="B23" s="53">
        <v>550046671</v>
      </c>
      <c r="C23" s="54" t="s">
        <v>41</v>
      </c>
      <c r="D23" s="64" t="s">
        <v>28</v>
      </c>
      <c r="E23" s="56">
        <v>209</v>
      </c>
      <c r="F23" s="43">
        <v>5.34</v>
      </c>
      <c r="G23" s="44">
        <v>1116.06</v>
      </c>
      <c r="H23" s="57"/>
      <c r="I23" s="58">
        <f t="shared" si="3"/>
        <v>0</v>
      </c>
      <c r="J23" s="58">
        <f t="shared" si="0"/>
        <v>0</v>
      </c>
      <c r="K23" s="58" t="str">
        <f t="shared" si="4"/>
        <v/>
      </c>
      <c r="L23" s="47" t="str">
        <f t="shared" si="1"/>
        <v/>
      </c>
      <c r="M23" s="59" t="str">
        <f t="shared" si="2"/>
        <v/>
      </c>
      <c r="N23" s="60" t="str">
        <f t="shared" si="5"/>
        <v/>
      </c>
      <c r="P23" s="49">
        <f t="shared" si="6"/>
        <v>836</v>
      </c>
      <c r="Q23" s="50">
        <v>4</v>
      </c>
      <c r="R23" s="50"/>
      <c r="S23" s="51">
        <v>1029</v>
      </c>
    </row>
    <row r="24" spans="1:19" ht="18" x14ac:dyDescent="0.6">
      <c r="A24" s="52"/>
      <c r="B24" s="53">
        <v>550046770</v>
      </c>
      <c r="C24" s="54" t="s">
        <v>42</v>
      </c>
      <c r="D24" s="55"/>
      <c r="E24" s="56">
        <v>209</v>
      </c>
      <c r="F24" s="43">
        <v>5.65</v>
      </c>
      <c r="G24" s="44">
        <v>1180.8499999999999</v>
      </c>
      <c r="H24" s="57"/>
      <c r="I24" s="58">
        <f t="shared" si="3"/>
        <v>0</v>
      </c>
      <c r="J24" s="58">
        <f t="shared" si="0"/>
        <v>0</v>
      </c>
      <c r="K24" s="58" t="str">
        <f t="shared" si="4"/>
        <v/>
      </c>
      <c r="L24" s="47" t="str">
        <f t="shared" si="1"/>
        <v/>
      </c>
      <c r="M24" s="59" t="str">
        <f t="shared" si="2"/>
        <v/>
      </c>
      <c r="N24" s="60" t="str">
        <f t="shared" si="5"/>
        <v/>
      </c>
      <c r="P24" s="49">
        <f t="shared" si="6"/>
        <v>836</v>
      </c>
      <c r="Q24" s="50">
        <v>4</v>
      </c>
      <c r="R24" s="50"/>
      <c r="S24" s="51">
        <v>1029</v>
      </c>
    </row>
    <row r="25" spans="1:19" ht="18" x14ac:dyDescent="0.6">
      <c r="A25" s="52"/>
      <c r="B25" s="53">
        <v>550046669</v>
      </c>
      <c r="C25" s="54" t="s">
        <v>43</v>
      </c>
      <c r="D25" s="64" t="s">
        <v>44</v>
      </c>
      <c r="E25" s="56">
        <v>209</v>
      </c>
      <c r="F25" s="43">
        <v>5.5</v>
      </c>
      <c r="G25" s="44">
        <v>1149.5</v>
      </c>
      <c r="H25" s="57"/>
      <c r="I25" s="58">
        <f t="shared" si="3"/>
        <v>0</v>
      </c>
      <c r="J25" s="58">
        <f t="shared" si="0"/>
        <v>0</v>
      </c>
      <c r="K25" s="58" t="str">
        <f t="shared" si="4"/>
        <v/>
      </c>
      <c r="L25" s="47" t="str">
        <f t="shared" si="1"/>
        <v/>
      </c>
      <c r="M25" s="59" t="str">
        <f t="shared" si="2"/>
        <v/>
      </c>
      <c r="N25" s="60" t="str">
        <f t="shared" si="5"/>
        <v/>
      </c>
      <c r="P25" s="49">
        <f t="shared" si="6"/>
        <v>836</v>
      </c>
      <c r="Q25" s="50">
        <v>4</v>
      </c>
      <c r="R25" s="50"/>
      <c r="S25" s="51">
        <v>1029</v>
      </c>
    </row>
    <row r="26" spans="1:19" ht="18" x14ac:dyDescent="0.6">
      <c r="A26" s="52"/>
      <c r="B26" s="53">
        <v>550023517</v>
      </c>
      <c r="C26" s="54" t="s">
        <v>45</v>
      </c>
      <c r="D26" s="64" t="s">
        <v>44</v>
      </c>
      <c r="E26" s="56">
        <v>209</v>
      </c>
      <c r="F26" s="43">
        <v>7.28</v>
      </c>
      <c r="G26" s="44">
        <v>1521.52</v>
      </c>
      <c r="H26" s="57"/>
      <c r="I26" s="58">
        <f t="shared" si="3"/>
        <v>0</v>
      </c>
      <c r="J26" s="58">
        <f t="shared" si="0"/>
        <v>0</v>
      </c>
      <c r="K26" s="58" t="str">
        <f t="shared" si="4"/>
        <v/>
      </c>
      <c r="L26" s="47" t="str">
        <f t="shared" si="1"/>
        <v/>
      </c>
      <c r="M26" s="59" t="str">
        <f t="shared" si="2"/>
        <v/>
      </c>
      <c r="N26" s="60" t="str">
        <f t="shared" si="5"/>
        <v/>
      </c>
      <c r="P26" s="49">
        <f t="shared" si="6"/>
        <v>836</v>
      </c>
      <c r="Q26" s="50">
        <v>4</v>
      </c>
      <c r="R26" s="50"/>
      <c r="S26" s="51">
        <v>1029</v>
      </c>
    </row>
    <row r="27" spans="1:19" ht="18" x14ac:dyDescent="0.6">
      <c r="A27" s="52"/>
      <c r="B27" s="53">
        <v>550014293</v>
      </c>
      <c r="C27" s="54" t="s">
        <v>46</v>
      </c>
      <c r="D27" s="55"/>
      <c r="E27" s="56">
        <v>209</v>
      </c>
      <c r="F27" s="43">
        <v>7.74</v>
      </c>
      <c r="G27" s="44">
        <v>1617.66</v>
      </c>
      <c r="H27" s="57"/>
      <c r="I27" s="58">
        <f t="shared" si="3"/>
        <v>0</v>
      </c>
      <c r="J27" s="58">
        <f t="shared" si="0"/>
        <v>0</v>
      </c>
      <c r="K27" s="58" t="str">
        <f t="shared" si="4"/>
        <v/>
      </c>
      <c r="L27" s="47" t="str">
        <f t="shared" si="1"/>
        <v/>
      </c>
      <c r="M27" s="59" t="str">
        <f t="shared" si="2"/>
        <v/>
      </c>
      <c r="N27" s="60" t="str">
        <f t="shared" si="5"/>
        <v/>
      </c>
      <c r="P27" s="49">
        <f t="shared" si="6"/>
        <v>836</v>
      </c>
      <c r="Q27" s="50">
        <v>4</v>
      </c>
      <c r="R27" s="50"/>
      <c r="S27" s="51">
        <v>1029</v>
      </c>
    </row>
    <row r="28" spans="1:19" ht="18" x14ac:dyDescent="0.6">
      <c r="A28" s="52"/>
      <c r="B28" s="53">
        <v>550013792</v>
      </c>
      <c r="C28" s="54" t="s">
        <v>47</v>
      </c>
      <c r="D28" s="64" t="s">
        <v>48</v>
      </c>
      <c r="E28" s="56">
        <v>209</v>
      </c>
      <c r="F28" s="43">
        <v>5.87</v>
      </c>
      <c r="G28" s="44">
        <v>1226.83</v>
      </c>
      <c r="H28" s="57"/>
      <c r="I28" s="58">
        <f t="shared" si="3"/>
        <v>0</v>
      </c>
      <c r="J28" s="58">
        <f t="shared" si="0"/>
        <v>0</v>
      </c>
      <c r="K28" s="58" t="str">
        <f t="shared" si="4"/>
        <v/>
      </c>
      <c r="L28" s="47" t="str">
        <f t="shared" si="1"/>
        <v/>
      </c>
      <c r="M28" s="59" t="str">
        <f t="shared" si="2"/>
        <v/>
      </c>
      <c r="N28" s="60" t="str">
        <f t="shared" si="5"/>
        <v/>
      </c>
      <c r="P28" s="49">
        <f t="shared" si="6"/>
        <v>836</v>
      </c>
      <c r="Q28" s="50">
        <v>4</v>
      </c>
      <c r="R28" s="50"/>
      <c r="S28" s="51">
        <v>1029</v>
      </c>
    </row>
    <row r="29" spans="1:19" ht="18" x14ac:dyDescent="0.6">
      <c r="A29" s="52"/>
      <c r="B29" s="53">
        <v>550013846</v>
      </c>
      <c r="C29" s="54" t="s">
        <v>49</v>
      </c>
      <c r="D29" s="64" t="s">
        <v>48</v>
      </c>
      <c r="E29" s="56">
        <v>20</v>
      </c>
      <c r="F29" s="43">
        <v>6.8</v>
      </c>
      <c r="G29" s="44">
        <v>136</v>
      </c>
      <c r="H29" s="57"/>
      <c r="I29" s="58">
        <f t="shared" si="3"/>
        <v>0</v>
      </c>
      <c r="J29" s="58">
        <f t="shared" si="0"/>
        <v>0</v>
      </c>
      <c r="K29" s="58" t="str">
        <f t="shared" si="4"/>
        <v/>
      </c>
      <c r="L29" s="47" t="str">
        <f t="shared" si="1"/>
        <v/>
      </c>
      <c r="M29" s="59" t="str">
        <f t="shared" si="2"/>
        <v/>
      </c>
      <c r="N29" s="60" t="str">
        <f t="shared" si="5"/>
        <v/>
      </c>
      <c r="P29" s="49">
        <f>E29*32</f>
        <v>640</v>
      </c>
      <c r="Q29" s="50">
        <v>32</v>
      </c>
      <c r="R29" s="50"/>
      <c r="S29" s="51">
        <v>1029</v>
      </c>
    </row>
    <row r="30" spans="1:19" ht="18" x14ac:dyDescent="0.6">
      <c r="A30" s="52"/>
      <c r="B30" s="53">
        <v>550026196</v>
      </c>
      <c r="C30" s="54" t="s">
        <v>50</v>
      </c>
      <c r="D30" s="64" t="s">
        <v>48</v>
      </c>
      <c r="E30" s="56">
        <v>209</v>
      </c>
      <c r="F30" s="43">
        <v>6.22</v>
      </c>
      <c r="G30" s="44">
        <v>1299.98</v>
      </c>
      <c r="H30" s="57"/>
      <c r="I30" s="58">
        <f t="shared" si="3"/>
        <v>0</v>
      </c>
      <c r="J30" s="58">
        <f t="shared" si="0"/>
        <v>0</v>
      </c>
      <c r="K30" s="58" t="str">
        <f t="shared" si="4"/>
        <v/>
      </c>
      <c r="L30" s="47" t="str">
        <f t="shared" si="1"/>
        <v/>
      </c>
      <c r="M30" s="59" t="str">
        <f t="shared" si="2"/>
        <v/>
      </c>
      <c r="N30" s="60" t="str">
        <f t="shared" si="5"/>
        <v/>
      </c>
      <c r="P30" s="49">
        <f>E30*4</f>
        <v>836</v>
      </c>
      <c r="Q30" s="50">
        <v>4</v>
      </c>
      <c r="R30" s="50"/>
      <c r="S30" s="51">
        <v>1029</v>
      </c>
    </row>
    <row r="31" spans="1:19" ht="18" x14ac:dyDescent="0.6">
      <c r="A31" s="52"/>
      <c r="B31" s="53">
        <v>550026197</v>
      </c>
      <c r="C31" s="54" t="s">
        <v>51</v>
      </c>
      <c r="D31" s="64" t="s">
        <v>48</v>
      </c>
      <c r="E31" s="56">
        <v>20</v>
      </c>
      <c r="F31" s="43">
        <v>6.65</v>
      </c>
      <c r="G31" s="44">
        <v>133</v>
      </c>
      <c r="H31" s="57"/>
      <c r="I31" s="58">
        <f t="shared" si="3"/>
        <v>0</v>
      </c>
      <c r="J31" s="58">
        <f t="shared" si="0"/>
        <v>0</v>
      </c>
      <c r="K31" s="58" t="str">
        <f t="shared" si="4"/>
        <v/>
      </c>
      <c r="L31" s="47" t="str">
        <f t="shared" si="1"/>
        <v/>
      </c>
      <c r="M31" s="59" t="str">
        <f t="shared" si="2"/>
        <v/>
      </c>
      <c r="N31" s="60" t="str">
        <f t="shared" si="5"/>
        <v/>
      </c>
      <c r="P31" s="49">
        <f>E31*32</f>
        <v>640</v>
      </c>
      <c r="Q31" s="50">
        <v>32</v>
      </c>
      <c r="R31" s="50"/>
      <c r="S31" s="51">
        <v>1029</v>
      </c>
    </row>
    <row r="32" spans="1:19" ht="18" x14ac:dyDescent="0.6">
      <c r="A32" s="52"/>
      <c r="B32" s="53">
        <v>550016141</v>
      </c>
      <c r="C32" s="54" t="s">
        <v>52</v>
      </c>
      <c r="D32" s="64" t="s">
        <v>48</v>
      </c>
      <c r="E32" s="56">
        <v>209</v>
      </c>
      <c r="F32" s="43">
        <v>6.61</v>
      </c>
      <c r="G32" s="44">
        <v>1381.49</v>
      </c>
      <c r="H32" s="57"/>
      <c r="I32" s="58">
        <f t="shared" si="3"/>
        <v>0</v>
      </c>
      <c r="J32" s="58">
        <f t="shared" si="0"/>
        <v>0</v>
      </c>
      <c r="K32" s="58" t="str">
        <f t="shared" si="4"/>
        <v/>
      </c>
      <c r="L32" s="47" t="str">
        <f t="shared" si="1"/>
        <v/>
      </c>
      <c r="M32" s="59" t="str">
        <f t="shared" si="2"/>
        <v/>
      </c>
      <c r="N32" s="60" t="str">
        <f t="shared" si="5"/>
        <v/>
      </c>
      <c r="P32" s="49">
        <f>E32*4</f>
        <v>836</v>
      </c>
      <c r="Q32" s="50">
        <v>4</v>
      </c>
      <c r="R32" s="50"/>
      <c r="S32" s="51">
        <v>1029</v>
      </c>
    </row>
    <row r="33" spans="1:19" ht="18" x14ac:dyDescent="0.6">
      <c r="A33" s="52"/>
      <c r="B33" s="53">
        <v>550026198</v>
      </c>
      <c r="C33" s="54" t="s">
        <v>53</v>
      </c>
      <c r="D33" s="64" t="s">
        <v>48</v>
      </c>
      <c r="E33" s="56">
        <v>20</v>
      </c>
      <c r="F33" s="43">
        <v>7.23</v>
      </c>
      <c r="G33" s="44">
        <v>144.6</v>
      </c>
      <c r="H33" s="57"/>
      <c r="I33" s="58">
        <f t="shared" si="3"/>
        <v>0</v>
      </c>
      <c r="J33" s="58">
        <f t="shared" si="0"/>
        <v>0</v>
      </c>
      <c r="K33" s="58" t="str">
        <f t="shared" si="4"/>
        <v/>
      </c>
      <c r="L33" s="47" t="str">
        <f t="shared" si="1"/>
        <v/>
      </c>
      <c r="M33" s="59" t="str">
        <f t="shared" si="2"/>
        <v/>
      </c>
      <c r="N33" s="60" t="str">
        <f t="shared" si="5"/>
        <v/>
      </c>
      <c r="P33" s="49">
        <f>E33*32</f>
        <v>640</v>
      </c>
      <c r="Q33" s="50">
        <v>32</v>
      </c>
      <c r="R33" s="50"/>
      <c r="S33" s="51">
        <v>1029</v>
      </c>
    </row>
    <row r="34" spans="1:19" ht="18" x14ac:dyDescent="0.6">
      <c r="A34" s="52"/>
      <c r="B34" s="53">
        <v>550026293</v>
      </c>
      <c r="C34" s="54" t="s">
        <v>54</v>
      </c>
      <c r="D34" s="67" t="s">
        <v>48</v>
      </c>
      <c r="E34" s="56">
        <v>20</v>
      </c>
      <c r="F34" s="43">
        <v>6.62</v>
      </c>
      <c r="G34" s="44">
        <v>132.4</v>
      </c>
      <c r="H34" s="57"/>
      <c r="I34" s="58">
        <f t="shared" si="3"/>
        <v>0</v>
      </c>
      <c r="J34" s="58">
        <f t="shared" si="0"/>
        <v>0</v>
      </c>
      <c r="K34" s="58" t="str">
        <f t="shared" si="4"/>
        <v/>
      </c>
      <c r="L34" s="47" t="str">
        <f t="shared" si="1"/>
        <v/>
      </c>
      <c r="M34" s="59" t="str">
        <f t="shared" si="2"/>
        <v/>
      </c>
      <c r="N34" s="60" t="str">
        <f t="shared" si="5"/>
        <v/>
      </c>
      <c r="P34" s="49">
        <f>E34*32</f>
        <v>640</v>
      </c>
      <c r="Q34" s="50">
        <v>32</v>
      </c>
      <c r="R34" s="50"/>
      <c r="S34" s="51">
        <v>1029</v>
      </c>
    </row>
    <row r="35" spans="1:19" ht="18" x14ac:dyDescent="0.6">
      <c r="A35" s="52" t="s">
        <v>0</v>
      </c>
      <c r="B35" s="53">
        <v>550026561</v>
      </c>
      <c r="C35" s="54" t="s">
        <v>55</v>
      </c>
      <c r="D35" s="55"/>
      <c r="E35" s="56">
        <v>209</v>
      </c>
      <c r="F35" s="43">
        <v>5.35</v>
      </c>
      <c r="G35" s="44">
        <v>1118.1500000000001</v>
      </c>
      <c r="H35" s="57"/>
      <c r="I35" s="58">
        <f t="shared" si="3"/>
        <v>0</v>
      </c>
      <c r="J35" s="58">
        <f t="shared" si="0"/>
        <v>0</v>
      </c>
      <c r="K35" s="58" t="str">
        <f t="shared" si="4"/>
        <v/>
      </c>
      <c r="L35" s="47"/>
      <c r="M35" s="59"/>
      <c r="N35" s="60"/>
      <c r="P35" s="49">
        <f>E35*4</f>
        <v>836</v>
      </c>
      <c r="Q35" s="50">
        <v>4</v>
      </c>
      <c r="R35" s="50"/>
      <c r="S35" s="51">
        <v>1029</v>
      </c>
    </row>
    <row r="36" spans="1:19" ht="18" x14ac:dyDescent="0.6">
      <c r="A36" s="52"/>
      <c r="B36" s="53">
        <v>550026559</v>
      </c>
      <c r="C36" s="54" t="s">
        <v>56</v>
      </c>
      <c r="D36" s="64" t="s">
        <v>48</v>
      </c>
      <c r="E36" s="56">
        <v>20</v>
      </c>
      <c r="F36" s="43">
        <v>5.92</v>
      </c>
      <c r="G36" s="44">
        <v>118.4</v>
      </c>
      <c r="H36" s="57"/>
      <c r="I36" s="58">
        <f t="shared" si="3"/>
        <v>0</v>
      </c>
      <c r="J36" s="58">
        <f t="shared" si="0"/>
        <v>0</v>
      </c>
      <c r="K36" s="58" t="str">
        <f t="shared" si="4"/>
        <v/>
      </c>
      <c r="L36" s="47" t="str">
        <f t="shared" si="1"/>
        <v/>
      </c>
      <c r="M36" s="59" t="str">
        <f t="shared" si="2"/>
        <v/>
      </c>
      <c r="N36" s="60" t="str">
        <f t="shared" si="5"/>
        <v/>
      </c>
      <c r="P36" s="49">
        <f>E36*32</f>
        <v>640</v>
      </c>
      <c r="Q36" s="50">
        <v>32</v>
      </c>
      <c r="R36" s="50"/>
      <c r="S36" s="51">
        <v>1029</v>
      </c>
    </row>
    <row r="37" spans="1:19" ht="18" x14ac:dyDescent="0.6">
      <c r="A37" s="52"/>
      <c r="B37" s="53">
        <v>550026560</v>
      </c>
      <c r="C37" s="54" t="s">
        <v>57</v>
      </c>
      <c r="D37" s="64" t="s">
        <v>48</v>
      </c>
      <c r="E37" s="56">
        <v>209</v>
      </c>
      <c r="F37" s="43">
        <v>5.44</v>
      </c>
      <c r="G37" s="44">
        <v>1136.96</v>
      </c>
      <c r="H37" s="57"/>
      <c r="I37" s="58">
        <f t="shared" si="3"/>
        <v>0</v>
      </c>
      <c r="J37" s="58">
        <f t="shared" si="0"/>
        <v>0</v>
      </c>
      <c r="K37" s="58" t="str">
        <f t="shared" si="4"/>
        <v/>
      </c>
      <c r="L37" s="47" t="str">
        <f t="shared" si="1"/>
        <v/>
      </c>
      <c r="M37" s="59" t="str">
        <f t="shared" si="2"/>
        <v/>
      </c>
      <c r="N37" s="60" t="str">
        <f t="shared" si="5"/>
        <v/>
      </c>
      <c r="P37" s="49">
        <f>E37*4</f>
        <v>836</v>
      </c>
      <c r="Q37" s="50">
        <v>4</v>
      </c>
      <c r="R37" s="50"/>
      <c r="S37" s="51">
        <v>1029</v>
      </c>
    </row>
    <row r="38" spans="1:19" ht="18" x14ac:dyDescent="0.6">
      <c r="A38" s="52"/>
      <c r="B38" s="53">
        <v>550027231</v>
      </c>
      <c r="C38" s="54" t="s">
        <v>58</v>
      </c>
      <c r="D38" s="64" t="s">
        <v>48</v>
      </c>
      <c r="E38" s="56">
        <v>20</v>
      </c>
      <c r="F38" s="43">
        <v>6.16</v>
      </c>
      <c r="G38" s="44">
        <v>123.2</v>
      </c>
      <c r="H38" s="57"/>
      <c r="I38" s="58">
        <f t="shared" si="3"/>
        <v>0</v>
      </c>
      <c r="J38" s="58">
        <f t="shared" si="0"/>
        <v>0</v>
      </c>
      <c r="K38" s="58" t="str">
        <f t="shared" si="4"/>
        <v/>
      </c>
      <c r="L38" s="47" t="str">
        <f t="shared" si="1"/>
        <v/>
      </c>
      <c r="M38" s="59" t="str">
        <f t="shared" si="2"/>
        <v/>
      </c>
      <c r="N38" s="60" t="str">
        <f t="shared" si="5"/>
        <v/>
      </c>
      <c r="P38" s="49">
        <f>E38*32</f>
        <v>640</v>
      </c>
      <c r="Q38" s="50">
        <v>32</v>
      </c>
      <c r="R38" s="50"/>
      <c r="S38" s="51">
        <v>1029</v>
      </c>
    </row>
    <row r="39" spans="1:19" ht="18" x14ac:dyDescent="0.6">
      <c r="A39" s="52"/>
      <c r="B39" s="53">
        <v>550050021</v>
      </c>
      <c r="C39" s="54" t="s">
        <v>59</v>
      </c>
      <c r="D39" s="64" t="s">
        <v>48</v>
      </c>
      <c r="E39" s="56">
        <v>209</v>
      </c>
      <c r="F39" s="43">
        <v>6.51</v>
      </c>
      <c r="G39" s="44">
        <v>1360.59</v>
      </c>
      <c r="H39" s="57"/>
      <c r="I39" s="58">
        <f t="shared" si="3"/>
        <v>0</v>
      </c>
      <c r="J39" s="58">
        <f t="shared" si="0"/>
        <v>0</v>
      </c>
      <c r="K39" s="58" t="str">
        <f t="shared" si="4"/>
        <v/>
      </c>
      <c r="L39" s="47" t="str">
        <f t="shared" si="1"/>
        <v/>
      </c>
      <c r="M39" s="59" t="str">
        <f t="shared" si="2"/>
        <v/>
      </c>
      <c r="N39" s="60" t="str">
        <f t="shared" si="5"/>
        <v/>
      </c>
      <c r="P39" s="49">
        <f>E39*4</f>
        <v>836</v>
      </c>
      <c r="Q39" s="50">
        <v>4</v>
      </c>
      <c r="R39" s="50"/>
      <c r="S39" s="51">
        <v>1029</v>
      </c>
    </row>
    <row r="40" spans="1:19" ht="18" x14ac:dyDescent="0.6">
      <c r="A40" s="52"/>
      <c r="B40" s="53">
        <v>550050020</v>
      </c>
      <c r="C40" s="54" t="s">
        <v>60</v>
      </c>
      <c r="D40" s="64" t="s">
        <v>48</v>
      </c>
      <c r="E40" s="56">
        <v>20</v>
      </c>
      <c r="F40" s="43">
        <v>7.1</v>
      </c>
      <c r="G40" s="44">
        <v>142</v>
      </c>
      <c r="H40" s="57"/>
      <c r="I40" s="58">
        <f t="shared" si="3"/>
        <v>0</v>
      </c>
      <c r="J40" s="58">
        <f t="shared" si="0"/>
        <v>0</v>
      </c>
      <c r="K40" s="58" t="str">
        <f t="shared" si="4"/>
        <v/>
      </c>
      <c r="L40" s="47" t="str">
        <f t="shared" si="1"/>
        <v/>
      </c>
      <c r="M40" s="59" t="str">
        <f t="shared" si="2"/>
        <v/>
      </c>
      <c r="N40" s="60" t="str">
        <f t="shared" si="5"/>
        <v/>
      </c>
      <c r="P40" s="49">
        <f>E40*32</f>
        <v>640</v>
      </c>
      <c r="Q40" s="50">
        <v>32</v>
      </c>
      <c r="R40" s="50"/>
      <c r="S40" s="51">
        <v>1029</v>
      </c>
    </row>
    <row r="41" spans="1:19" ht="18" x14ac:dyDescent="0.6">
      <c r="A41" s="52"/>
      <c r="B41" s="53">
        <v>550050022</v>
      </c>
      <c r="C41" s="54" t="s">
        <v>61</v>
      </c>
      <c r="D41" s="64" t="s">
        <v>48</v>
      </c>
      <c r="E41" s="56">
        <v>20</v>
      </c>
      <c r="F41" s="43">
        <v>8.6</v>
      </c>
      <c r="G41" s="44">
        <v>172</v>
      </c>
      <c r="H41" s="57"/>
      <c r="I41" s="58">
        <f t="shared" si="3"/>
        <v>0</v>
      </c>
      <c r="J41" s="58">
        <f t="shared" si="0"/>
        <v>0</v>
      </c>
      <c r="K41" s="58" t="str">
        <f t="shared" si="4"/>
        <v/>
      </c>
      <c r="L41" s="47" t="str">
        <f t="shared" si="1"/>
        <v/>
      </c>
      <c r="M41" s="59" t="str">
        <f t="shared" si="2"/>
        <v/>
      </c>
      <c r="N41" s="60" t="str">
        <f t="shared" si="5"/>
        <v/>
      </c>
      <c r="P41" s="49">
        <f>E41*32</f>
        <v>640</v>
      </c>
      <c r="Q41" s="50">
        <v>32</v>
      </c>
      <c r="R41" s="50"/>
      <c r="S41" s="51">
        <v>1029</v>
      </c>
    </row>
    <row r="42" spans="1:19" ht="18" x14ac:dyDescent="0.6">
      <c r="A42" s="52"/>
      <c r="B42" s="53">
        <v>550027265</v>
      </c>
      <c r="C42" s="54" t="s">
        <v>62</v>
      </c>
      <c r="D42" s="67" t="s">
        <v>48</v>
      </c>
      <c r="E42" s="56">
        <v>20</v>
      </c>
      <c r="F42" s="43">
        <v>14.55</v>
      </c>
      <c r="G42" s="44">
        <v>291</v>
      </c>
      <c r="H42" s="57"/>
      <c r="I42" s="58">
        <f t="shared" si="3"/>
        <v>0</v>
      </c>
      <c r="J42" s="58">
        <f t="shared" si="0"/>
        <v>0</v>
      </c>
      <c r="K42" s="58" t="str">
        <f t="shared" si="4"/>
        <v/>
      </c>
      <c r="L42" s="47" t="str">
        <f t="shared" si="1"/>
        <v/>
      </c>
      <c r="M42" s="59" t="str">
        <f t="shared" si="2"/>
        <v/>
      </c>
      <c r="N42" s="60" t="str">
        <f t="shared" si="5"/>
        <v/>
      </c>
      <c r="P42" s="49">
        <f>E42*32</f>
        <v>640</v>
      </c>
      <c r="Q42" s="50">
        <v>32</v>
      </c>
      <c r="R42" s="50"/>
      <c r="S42" s="51">
        <v>1029</v>
      </c>
    </row>
    <row r="43" spans="1:19" ht="18" x14ac:dyDescent="0.6">
      <c r="A43" s="52"/>
      <c r="B43" s="53">
        <v>550027230</v>
      </c>
      <c r="C43" s="54" t="s">
        <v>63</v>
      </c>
      <c r="D43" s="64" t="s">
        <v>48</v>
      </c>
      <c r="E43" s="56">
        <v>209</v>
      </c>
      <c r="F43" s="43">
        <v>13.82</v>
      </c>
      <c r="G43" s="44">
        <v>2888.38</v>
      </c>
      <c r="H43" s="57"/>
      <c r="I43" s="58">
        <f t="shared" si="3"/>
        <v>0</v>
      </c>
      <c r="J43" s="58">
        <f t="shared" si="0"/>
        <v>0</v>
      </c>
      <c r="K43" s="58" t="str">
        <f t="shared" si="4"/>
        <v/>
      </c>
      <c r="L43" s="47" t="str">
        <f t="shared" si="1"/>
        <v/>
      </c>
      <c r="M43" s="59" t="str">
        <f t="shared" si="2"/>
        <v/>
      </c>
      <c r="N43" s="60" t="str">
        <f t="shared" si="5"/>
        <v/>
      </c>
      <c r="P43" s="49">
        <f>E43*4</f>
        <v>836</v>
      </c>
      <c r="Q43" s="50">
        <v>4</v>
      </c>
      <c r="R43" s="50"/>
      <c r="S43" s="51">
        <v>1029</v>
      </c>
    </row>
    <row r="44" spans="1:19" ht="18" x14ac:dyDescent="0.6">
      <c r="A44" s="52"/>
      <c r="B44" s="53">
        <v>550027229</v>
      </c>
      <c r="C44" s="54" t="s">
        <v>64</v>
      </c>
      <c r="D44" s="64" t="s">
        <v>48</v>
      </c>
      <c r="E44" s="56">
        <v>20</v>
      </c>
      <c r="F44" s="43">
        <v>15.39</v>
      </c>
      <c r="G44" s="44">
        <v>307.8</v>
      </c>
      <c r="H44" s="57"/>
      <c r="I44" s="58">
        <f t="shared" si="3"/>
        <v>0</v>
      </c>
      <c r="J44" s="58">
        <f t="shared" si="0"/>
        <v>0</v>
      </c>
      <c r="K44" s="58" t="str">
        <f t="shared" si="4"/>
        <v/>
      </c>
      <c r="L44" s="47" t="str">
        <f t="shared" si="1"/>
        <v/>
      </c>
      <c r="M44" s="59" t="str">
        <f t="shared" si="2"/>
        <v/>
      </c>
      <c r="N44" s="60" t="str">
        <f t="shared" si="5"/>
        <v/>
      </c>
      <c r="P44" s="49">
        <f>E44*32</f>
        <v>640</v>
      </c>
      <c r="Q44" s="50">
        <v>32</v>
      </c>
      <c r="R44" s="50"/>
      <c r="S44" s="51">
        <v>1029</v>
      </c>
    </row>
    <row r="45" spans="1:19" ht="18" x14ac:dyDescent="0.6">
      <c r="A45" s="52"/>
      <c r="B45" s="53">
        <v>550026202</v>
      </c>
      <c r="C45" s="54" t="s">
        <v>65</v>
      </c>
      <c r="D45" s="64" t="s">
        <v>48</v>
      </c>
      <c r="E45" s="56">
        <v>209</v>
      </c>
      <c r="F45" s="43">
        <v>9.41</v>
      </c>
      <c r="G45" s="44">
        <v>1966.69</v>
      </c>
      <c r="H45" s="57"/>
      <c r="I45" s="58">
        <f t="shared" si="3"/>
        <v>0</v>
      </c>
      <c r="J45" s="58">
        <f t="shared" si="0"/>
        <v>0</v>
      </c>
      <c r="K45" s="58" t="str">
        <f t="shared" si="4"/>
        <v/>
      </c>
      <c r="L45" s="47" t="str">
        <f t="shared" si="1"/>
        <v/>
      </c>
      <c r="M45" s="59" t="str">
        <f t="shared" si="2"/>
        <v/>
      </c>
      <c r="N45" s="60" t="str">
        <f t="shared" si="5"/>
        <v/>
      </c>
      <c r="P45" s="49">
        <f>E45*4</f>
        <v>836</v>
      </c>
      <c r="Q45" s="50">
        <v>4</v>
      </c>
      <c r="R45" s="50"/>
      <c r="S45" s="51">
        <v>1029</v>
      </c>
    </row>
    <row r="46" spans="1:19" ht="18" x14ac:dyDescent="0.6">
      <c r="A46" s="52"/>
      <c r="B46" s="53">
        <v>550026204</v>
      </c>
      <c r="C46" s="54" t="s">
        <v>66</v>
      </c>
      <c r="D46" s="64" t="s">
        <v>48</v>
      </c>
      <c r="E46" s="56">
        <v>20</v>
      </c>
      <c r="F46" s="43">
        <v>10.14</v>
      </c>
      <c r="G46" s="44">
        <v>202.8</v>
      </c>
      <c r="H46" s="57"/>
      <c r="I46" s="58">
        <f t="shared" si="3"/>
        <v>0</v>
      </c>
      <c r="J46" s="58">
        <f t="shared" si="0"/>
        <v>0</v>
      </c>
      <c r="K46" s="58" t="str">
        <f t="shared" si="4"/>
        <v/>
      </c>
      <c r="L46" s="47" t="str">
        <f t="shared" si="1"/>
        <v/>
      </c>
      <c r="M46" s="59" t="str">
        <f t="shared" si="2"/>
        <v/>
      </c>
      <c r="N46" s="60" t="str">
        <f t="shared" si="5"/>
        <v/>
      </c>
      <c r="P46" s="49">
        <f>E46*32</f>
        <v>640</v>
      </c>
      <c r="Q46" s="50">
        <v>32</v>
      </c>
      <c r="R46" s="50"/>
      <c r="S46" s="51">
        <v>1029</v>
      </c>
    </row>
    <row r="47" spans="1:19" ht="18" x14ac:dyDescent="0.6">
      <c r="A47" s="52"/>
      <c r="B47" s="53">
        <v>550026203</v>
      </c>
      <c r="C47" s="54" t="s">
        <v>67</v>
      </c>
      <c r="D47" s="64" t="s">
        <v>48</v>
      </c>
      <c r="E47" s="56">
        <v>209</v>
      </c>
      <c r="F47" s="43">
        <v>10.25</v>
      </c>
      <c r="G47" s="44">
        <v>2142.25</v>
      </c>
      <c r="H47" s="57"/>
      <c r="I47" s="58">
        <f t="shared" si="3"/>
        <v>0</v>
      </c>
      <c r="J47" s="58">
        <f t="shared" si="0"/>
        <v>0</v>
      </c>
      <c r="K47" s="58" t="str">
        <f t="shared" si="4"/>
        <v/>
      </c>
      <c r="L47" s="47" t="str">
        <f t="shared" si="1"/>
        <v/>
      </c>
      <c r="M47" s="59" t="str">
        <f t="shared" si="2"/>
        <v/>
      </c>
      <c r="N47" s="60" t="str">
        <f t="shared" si="5"/>
        <v/>
      </c>
      <c r="P47" s="49">
        <f>E47*4</f>
        <v>836</v>
      </c>
      <c r="Q47" s="50">
        <v>4</v>
      </c>
      <c r="R47" s="50"/>
      <c r="S47" s="51">
        <v>1029</v>
      </c>
    </row>
    <row r="48" spans="1:19" ht="18" x14ac:dyDescent="0.6">
      <c r="A48" s="52"/>
      <c r="B48" s="53">
        <v>550026205</v>
      </c>
      <c r="C48" s="54" t="s">
        <v>68</v>
      </c>
      <c r="D48" s="64" t="s">
        <v>48</v>
      </c>
      <c r="E48" s="56">
        <v>20</v>
      </c>
      <c r="F48" s="43">
        <v>11.13</v>
      </c>
      <c r="G48" s="44">
        <v>222.6</v>
      </c>
      <c r="H48" s="57"/>
      <c r="I48" s="58">
        <f t="shared" si="3"/>
        <v>0</v>
      </c>
      <c r="J48" s="58">
        <f t="shared" si="0"/>
        <v>0</v>
      </c>
      <c r="K48" s="58" t="str">
        <f t="shared" si="4"/>
        <v/>
      </c>
      <c r="L48" s="47" t="str">
        <f t="shared" si="1"/>
        <v/>
      </c>
      <c r="M48" s="59" t="str">
        <f t="shared" si="2"/>
        <v/>
      </c>
      <c r="N48" s="60" t="str">
        <f t="shared" si="5"/>
        <v/>
      </c>
      <c r="P48" s="49">
        <f>E48*32</f>
        <v>640</v>
      </c>
      <c r="Q48" s="50">
        <v>32</v>
      </c>
      <c r="R48" s="50"/>
      <c r="S48" s="51">
        <v>1029</v>
      </c>
    </row>
    <row r="49" spans="1:19" ht="18" x14ac:dyDescent="0.6">
      <c r="A49" s="52"/>
      <c r="B49" s="53">
        <v>550049967</v>
      </c>
      <c r="C49" s="54" t="s">
        <v>69</v>
      </c>
      <c r="D49" s="64" t="s">
        <v>48</v>
      </c>
      <c r="E49" s="56">
        <v>20</v>
      </c>
      <c r="F49" s="43">
        <v>21.22</v>
      </c>
      <c r="G49" s="44">
        <v>424.4</v>
      </c>
      <c r="H49" s="57"/>
      <c r="I49" s="58">
        <f t="shared" si="3"/>
        <v>0</v>
      </c>
      <c r="J49" s="58">
        <f t="shared" si="0"/>
        <v>0</v>
      </c>
      <c r="K49" s="58" t="str">
        <f t="shared" si="4"/>
        <v/>
      </c>
      <c r="L49" s="47" t="str">
        <f t="shared" si="1"/>
        <v/>
      </c>
      <c r="M49" s="59" t="str">
        <f t="shared" si="2"/>
        <v/>
      </c>
      <c r="N49" s="60" t="str">
        <f t="shared" si="5"/>
        <v/>
      </c>
      <c r="P49" s="49">
        <f>E49*32</f>
        <v>640</v>
      </c>
      <c r="Q49" s="50">
        <v>32</v>
      </c>
      <c r="R49" s="50"/>
      <c r="S49" s="51">
        <v>1029</v>
      </c>
    </row>
    <row r="50" spans="1:19" ht="18" x14ac:dyDescent="0.6">
      <c r="A50" s="52"/>
      <c r="B50" s="53">
        <v>550044223</v>
      </c>
      <c r="C50" s="54" t="s">
        <v>70</v>
      </c>
      <c r="D50" s="64" t="s">
        <v>48</v>
      </c>
      <c r="E50" s="56">
        <v>209</v>
      </c>
      <c r="F50" s="43">
        <v>4.47</v>
      </c>
      <c r="G50" s="44">
        <v>934.23</v>
      </c>
      <c r="H50" s="57"/>
      <c r="I50" s="58">
        <f t="shared" si="3"/>
        <v>0</v>
      </c>
      <c r="J50" s="58">
        <f t="shared" si="0"/>
        <v>0</v>
      </c>
      <c r="K50" s="58" t="str">
        <f t="shared" si="4"/>
        <v/>
      </c>
      <c r="L50" s="47" t="str">
        <f t="shared" si="1"/>
        <v/>
      </c>
      <c r="M50" s="59" t="str">
        <f t="shared" si="2"/>
        <v/>
      </c>
      <c r="N50" s="60" t="str">
        <f t="shared" si="5"/>
        <v/>
      </c>
      <c r="P50" s="49">
        <f>E50*4</f>
        <v>836</v>
      </c>
      <c r="Q50" s="50">
        <v>4</v>
      </c>
      <c r="R50" s="50"/>
      <c r="S50" s="51">
        <v>1029</v>
      </c>
    </row>
    <row r="51" spans="1:19" ht="18" x14ac:dyDescent="0.6">
      <c r="A51" s="52"/>
      <c r="B51" s="53">
        <v>550054599</v>
      </c>
      <c r="C51" s="54" t="s">
        <v>71</v>
      </c>
      <c r="D51" s="55"/>
      <c r="E51" s="56">
        <v>20</v>
      </c>
      <c r="F51" s="43">
        <v>4.74</v>
      </c>
      <c r="G51" s="44">
        <v>94.8</v>
      </c>
      <c r="H51" s="57"/>
      <c r="I51" s="58">
        <f t="shared" si="3"/>
        <v>0</v>
      </c>
      <c r="J51" s="58">
        <f t="shared" si="0"/>
        <v>0</v>
      </c>
      <c r="K51" s="58" t="str">
        <f t="shared" si="4"/>
        <v/>
      </c>
      <c r="L51" s="47" t="str">
        <f t="shared" si="1"/>
        <v/>
      </c>
      <c r="M51" s="59" t="str">
        <f t="shared" si="2"/>
        <v/>
      </c>
      <c r="N51" s="60" t="str">
        <f t="shared" si="5"/>
        <v/>
      </c>
      <c r="P51" s="49">
        <f>E51*32</f>
        <v>640</v>
      </c>
      <c r="Q51" s="50">
        <v>32</v>
      </c>
      <c r="R51" s="50"/>
      <c r="S51" s="51">
        <v>1029</v>
      </c>
    </row>
    <row r="52" spans="1:19" ht="18" x14ac:dyDescent="0.6">
      <c r="A52" s="52"/>
      <c r="B52" s="53">
        <v>550042452</v>
      </c>
      <c r="C52" s="54" t="s">
        <v>72</v>
      </c>
      <c r="D52" s="64" t="s">
        <v>48</v>
      </c>
      <c r="E52" s="56">
        <v>209</v>
      </c>
      <c r="F52" s="43">
        <v>4.26</v>
      </c>
      <c r="G52" s="44">
        <v>890.34</v>
      </c>
      <c r="H52" s="57"/>
      <c r="I52" s="58">
        <f t="shared" si="3"/>
        <v>0</v>
      </c>
      <c r="J52" s="58">
        <f t="shared" si="0"/>
        <v>0</v>
      </c>
      <c r="K52" s="58" t="str">
        <f t="shared" si="4"/>
        <v/>
      </c>
      <c r="L52" s="47" t="str">
        <f t="shared" si="1"/>
        <v/>
      </c>
      <c r="M52" s="59" t="str">
        <f t="shared" si="2"/>
        <v/>
      </c>
      <c r="N52" s="60" t="str">
        <f t="shared" si="5"/>
        <v/>
      </c>
      <c r="P52" s="49">
        <f>E52*4</f>
        <v>836</v>
      </c>
      <c r="Q52" s="50">
        <v>4</v>
      </c>
      <c r="R52" s="50"/>
      <c r="S52" s="51">
        <v>1029</v>
      </c>
    </row>
    <row r="53" spans="1:19" ht="18" x14ac:dyDescent="0.6">
      <c r="A53" s="52"/>
      <c r="B53" s="53">
        <v>550058658</v>
      </c>
      <c r="C53" s="54" t="s">
        <v>73</v>
      </c>
      <c r="D53" s="64" t="s">
        <v>48</v>
      </c>
      <c r="E53" s="56">
        <v>209</v>
      </c>
      <c r="F53" s="43">
        <v>6.01</v>
      </c>
      <c r="G53" s="44">
        <v>1256.0899999999999</v>
      </c>
      <c r="H53" s="57"/>
      <c r="I53" s="58">
        <f t="shared" si="3"/>
        <v>0</v>
      </c>
      <c r="J53" s="58">
        <f t="shared" si="0"/>
        <v>0</v>
      </c>
      <c r="K53" s="58" t="str">
        <f t="shared" si="4"/>
        <v/>
      </c>
      <c r="L53" s="47" t="str">
        <f t="shared" si="1"/>
        <v/>
      </c>
      <c r="M53" s="59" t="str">
        <f t="shared" si="2"/>
        <v/>
      </c>
      <c r="N53" s="60" t="str">
        <f t="shared" si="5"/>
        <v/>
      </c>
      <c r="P53" s="49">
        <f>E53*4</f>
        <v>836</v>
      </c>
      <c r="Q53" s="50">
        <v>4</v>
      </c>
      <c r="R53" s="50"/>
      <c r="S53" s="51">
        <v>1029</v>
      </c>
    </row>
    <row r="54" spans="1:19" ht="18" x14ac:dyDescent="0.6">
      <c r="A54" s="52"/>
      <c r="B54" s="53">
        <v>550046668</v>
      </c>
      <c r="C54" s="54" t="s">
        <v>74</v>
      </c>
      <c r="D54" s="64" t="s">
        <v>48</v>
      </c>
      <c r="E54" s="56">
        <v>209</v>
      </c>
      <c r="F54" s="43">
        <v>5.34</v>
      </c>
      <c r="G54" s="44">
        <v>1116.06</v>
      </c>
      <c r="H54" s="57"/>
      <c r="I54" s="58">
        <f t="shared" si="3"/>
        <v>0</v>
      </c>
      <c r="J54" s="58">
        <f t="shared" si="0"/>
        <v>0</v>
      </c>
      <c r="K54" s="58" t="str">
        <f t="shared" si="4"/>
        <v/>
      </c>
      <c r="L54" s="47" t="str">
        <f t="shared" si="1"/>
        <v/>
      </c>
      <c r="M54" s="59" t="str">
        <f t="shared" si="2"/>
        <v/>
      </c>
      <c r="N54" s="60" t="str">
        <f t="shared" si="5"/>
        <v/>
      </c>
      <c r="P54" s="49">
        <f>E54*4</f>
        <v>836</v>
      </c>
      <c r="Q54" s="50">
        <v>4</v>
      </c>
      <c r="R54" s="50"/>
      <c r="S54" s="51">
        <v>1029</v>
      </c>
    </row>
    <row r="55" spans="1:19" ht="18" x14ac:dyDescent="0.6">
      <c r="A55" s="52"/>
      <c r="B55" s="53">
        <v>550028213</v>
      </c>
      <c r="C55" s="54" t="s">
        <v>75</v>
      </c>
      <c r="D55" s="55"/>
      <c r="E55" s="65">
        <v>180</v>
      </c>
      <c r="F55" s="43">
        <v>6.53</v>
      </c>
      <c r="G55" s="44">
        <v>1175.4000000000001</v>
      </c>
      <c r="H55" s="57"/>
      <c r="I55" s="58">
        <f t="shared" si="3"/>
        <v>0</v>
      </c>
      <c r="J55" s="58">
        <f t="shared" si="0"/>
        <v>0</v>
      </c>
      <c r="K55" s="58" t="str">
        <f t="shared" si="4"/>
        <v/>
      </c>
      <c r="L55" s="47" t="str">
        <f t="shared" si="1"/>
        <v/>
      </c>
      <c r="M55" s="59" t="str">
        <f t="shared" si="2"/>
        <v/>
      </c>
      <c r="N55" s="60" t="str">
        <f t="shared" si="5"/>
        <v/>
      </c>
      <c r="P55" s="66">
        <f>E55*4</f>
        <v>720</v>
      </c>
      <c r="Q55" s="50">
        <v>4</v>
      </c>
      <c r="R55" s="50"/>
      <c r="S55" s="51">
        <v>1029</v>
      </c>
    </row>
    <row r="56" spans="1:19" ht="18" x14ac:dyDescent="0.6">
      <c r="A56" s="52"/>
      <c r="B56" s="53">
        <v>550028214</v>
      </c>
      <c r="C56" s="54" t="s">
        <v>76</v>
      </c>
      <c r="D56" s="64" t="s">
        <v>48</v>
      </c>
      <c r="E56" s="65">
        <v>18</v>
      </c>
      <c r="F56" s="43">
        <v>7.06</v>
      </c>
      <c r="G56" s="44">
        <v>127.08</v>
      </c>
      <c r="H56" s="57"/>
      <c r="I56" s="58">
        <f t="shared" si="3"/>
        <v>0</v>
      </c>
      <c r="J56" s="58">
        <f t="shared" si="0"/>
        <v>0</v>
      </c>
      <c r="K56" s="58" t="str">
        <f t="shared" si="4"/>
        <v/>
      </c>
      <c r="L56" s="47" t="str">
        <f t="shared" si="1"/>
        <v/>
      </c>
      <c r="M56" s="59" t="str">
        <f t="shared" si="2"/>
        <v/>
      </c>
      <c r="N56" s="60" t="str">
        <f t="shared" si="5"/>
        <v/>
      </c>
      <c r="P56" s="68">
        <f>E56*32</f>
        <v>576</v>
      </c>
      <c r="Q56" s="69">
        <v>32</v>
      </c>
      <c r="R56" s="50">
        <v>0</v>
      </c>
      <c r="S56" s="51">
        <v>811</v>
      </c>
    </row>
    <row r="57" spans="1:19" ht="18" x14ac:dyDescent="0.6">
      <c r="A57" s="52"/>
      <c r="B57" s="53">
        <v>550028048</v>
      </c>
      <c r="C57" s="54" t="s">
        <v>77</v>
      </c>
      <c r="D57" s="64" t="s">
        <v>48</v>
      </c>
      <c r="E57" s="65">
        <v>180</v>
      </c>
      <c r="F57" s="43">
        <v>6.89</v>
      </c>
      <c r="G57" s="44">
        <v>1240.2</v>
      </c>
      <c r="H57" s="57"/>
      <c r="I57" s="58">
        <f t="shared" si="3"/>
        <v>0</v>
      </c>
      <c r="J57" s="58">
        <f t="shared" si="0"/>
        <v>0</v>
      </c>
      <c r="K57" s="58" t="str">
        <f t="shared" si="4"/>
        <v/>
      </c>
      <c r="L57" s="47" t="str">
        <f t="shared" si="1"/>
        <v/>
      </c>
      <c r="M57" s="59" t="str">
        <f t="shared" si="2"/>
        <v/>
      </c>
      <c r="N57" s="60" t="str">
        <f t="shared" si="5"/>
        <v/>
      </c>
      <c r="P57" s="66">
        <f>E57*4</f>
        <v>720</v>
      </c>
      <c r="Q57" s="50">
        <v>4</v>
      </c>
      <c r="R57" s="50"/>
      <c r="S57" s="51">
        <v>1029</v>
      </c>
    </row>
    <row r="58" spans="1:19" ht="18" x14ac:dyDescent="0.6">
      <c r="A58" s="52"/>
      <c r="B58" s="53">
        <v>550028090</v>
      </c>
      <c r="C58" s="54" t="s">
        <v>78</v>
      </c>
      <c r="D58" s="64" t="s">
        <v>48</v>
      </c>
      <c r="E58" s="65">
        <v>18</v>
      </c>
      <c r="F58" s="43">
        <v>7.43</v>
      </c>
      <c r="G58" s="44">
        <v>133.74</v>
      </c>
      <c r="H58" s="57"/>
      <c r="I58" s="58">
        <f t="shared" si="3"/>
        <v>0</v>
      </c>
      <c r="J58" s="58">
        <f t="shared" si="0"/>
        <v>0</v>
      </c>
      <c r="K58" s="58" t="str">
        <f t="shared" si="4"/>
        <v/>
      </c>
      <c r="L58" s="47" t="str">
        <f t="shared" si="1"/>
        <v/>
      </c>
      <c r="M58" s="59" t="str">
        <f t="shared" si="2"/>
        <v/>
      </c>
      <c r="N58" s="60" t="str">
        <f t="shared" si="5"/>
        <v/>
      </c>
      <c r="P58" s="68">
        <f>E58*32</f>
        <v>576</v>
      </c>
      <c r="Q58" s="69">
        <v>32</v>
      </c>
      <c r="R58" s="50">
        <v>0</v>
      </c>
      <c r="S58" s="51">
        <v>811</v>
      </c>
    </row>
    <row r="59" spans="1:19" ht="18" x14ac:dyDescent="0.6">
      <c r="A59" s="52"/>
      <c r="B59" s="53">
        <v>550028204</v>
      </c>
      <c r="C59" s="54" t="s">
        <v>79</v>
      </c>
      <c r="D59" s="64" t="s">
        <v>48</v>
      </c>
      <c r="E59" s="65">
        <v>50</v>
      </c>
      <c r="F59" s="43">
        <v>7.41</v>
      </c>
      <c r="G59" s="44">
        <v>370.5</v>
      </c>
      <c r="H59" s="57"/>
      <c r="I59" s="58">
        <f t="shared" si="3"/>
        <v>0</v>
      </c>
      <c r="J59" s="58">
        <f t="shared" si="0"/>
        <v>0</v>
      </c>
      <c r="K59" s="58" t="str">
        <f t="shared" si="4"/>
        <v/>
      </c>
      <c r="L59" s="47" t="str">
        <f t="shared" si="1"/>
        <v/>
      </c>
      <c r="M59" s="59" t="str">
        <f t="shared" si="2"/>
        <v/>
      </c>
      <c r="N59" s="60" t="str">
        <f t="shared" si="5"/>
        <v/>
      </c>
      <c r="P59" s="68">
        <f>E59*9</f>
        <v>450</v>
      </c>
      <c r="Q59" s="50">
        <v>9</v>
      </c>
      <c r="R59" s="62"/>
      <c r="S59" s="51"/>
    </row>
    <row r="60" spans="1:19" ht="18" x14ac:dyDescent="0.6">
      <c r="A60" s="52"/>
      <c r="B60" s="53">
        <v>550050090</v>
      </c>
      <c r="C60" s="54" t="s">
        <v>80</v>
      </c>
      <c r="D60" s="64" t="s">
        <v>48</v>
      </c>
      <c r="E60" s="70">
        <v>0.4</v>
      </c>
      <c r="F60" s="43">
        <v>8.26</v>
      </c>
      <c r="G60" s="44">
        <v>3.3</v>
      </c>
      <c r="H60" s="57"/>
      <c r="I60" s="58">
        <f t="shared" si="3"/>
        <v>0</v>
      </c>
      <c r="J60" s="58">
        <f t="shared" si="0"/>
        <v>0</v>
      </c>
      <c r="K60" s="58">
        <f t="shared" si="4"/>
        <v>0</v>
      </c>
      <c r="L60" s="47" t="str">
        <f t="shared" si="1"/>
        <v/>
      </c>
      <c r="M60" s="59" t="str">
        <f t="shared" si="2"/>
        <v/>
      </c>
      <c r="N60" s="60" t="str">
        <f t="shared" si="5"/>
        <v/>
      </c>
      <c r="P60" s="68"/>
      <c r="Q60" s="50">
        <v>24</v>
      </c>
      <c r="R60" s="62">
        <f>Q60/24</f>
        <v>1</v>
      </c>
      <c r="S60" s="51"/>
    </row>
    <row r="61" spans="1:19" ht="18" x14ac:dyDescent="0.5">
      <c r="A61" s="52"/>
      <c r="B61" s="53">
        <v>550053080</v>
      </c>
      <c r="C61" s="54" t="s">
        <v>81</v>
      </c>
      <c r="D61" s="64" t="s">
        <v>48</v>
      </c>
      <c r="E61" s="70">
        <v>0.4</v>
      </c>
      <c r="F61" s="43">
        <v>9.52</v>
      </c>
      <c r="G61" s="44">
        <v>3.81</v>
      </c>
      <c r="H61" s="57"/>
      <c r="I61" s="58">
        <f t="shared" si="3"/>
        <v>0</v>
      </c>
      <c r="J61" s="58">
        <f t="shared" si="0"/>
        <v>0</v>
      </c>
      <c r="K61" s="58">
        <f t="shared" si="4"/>
        <v>0</v>
      </c>
      <c r="L61" s="47" t="str">
        <f t="shared" si="1"/>
        <v/>
      </c>
      <c r="M61" s="59" t="str">
        <f t="shared" si="2"/>
        <v/>
      </c>
      <c r="N61" s="60" t="str">
        <f t="shared" si="5"/>
        <v/>
      </c>
      <c r="P61" s="68"/>
      <c r="Q61" s="50">
        <v>24</v>
      </c>
      <c r="R61" s="62">
        <f>Q61/24</f>
        <v>1</v>
      </c>
    </row>
    <row r="62" spans="1:19" ht="18" x14ac:dyDescent="0.6">
      <c r="A62" s="52"/>
      <c r="B62" s="53">
        <v>550028061</v>
      </c>
      <c r="C62" s="54" t="s">
        <v>82</v>
      </c>
      <c r="D62" s="64" t="s">
        <v>48</v>
      </c>
      <c r="E62" s="65">
        <v>18</v>
      </c>
      <c r="F62" s="43">
        <v>8.14</v>
      </c>
      <c r="G62" s="44">
        <v>146.52000000000001</v>
      </c>
      <c r="H62" s="57"/>
      <c r="I62" s="58">
        <f t="shared" si="3"/>
        <v>0</v>
      </c>
      <c r="J62" s="58">
        <f t="shared" si="0"/>
        <v>0</v>
      </c>
      <c r="K62" s="58" t="str">
        <f t="shared" si="4"/>
        <v/>
      </c>
      <c r="L62" s="47" t="str">
        <f t="shared" si="1"/>
        <v/>
      </c>
      <c r="M62" s="59" t="str">
        <f t="shared" si="2"/>
        <v/>
      </c>
      <c r="N62" s="60" t="str">
        <f t="shared" si="5"/>
        <v/>
      </c>
      <c r="P62" s="68">
        <f>E62*32</f>
        <v>576</v>
      </c>
      <c r="Q62" s="69">
        <v>32</v>
      </c>
      <c r="R62" s="50">
        <v>0</v>
      </c>
      <c r="S62" s="51">
        <v>811</v>
      </c>
    </row>
    <row r="63" spans="1:19" ht="18" x14ac:dyDescent="0.6">
      <c r="A63" s="52"/>
      <c r="B63" s="53">
        <v>550026784</v>
      </c>
      <c r="C63" s="54" t="s">
        <v>83</v>
      </c>
      <c r="D63" s="64" t="s">
        <v>48</v>
      </c>
      <c r="E63" s="65">
        <v>180</v>
      </c>
      <c r="F63" s="43">
        <v>16.32</v>
      </c>
      <c r="G63" s="44">
        <v>2937.6</v>
      </c>
      <c r="H63" s="57"/>
      <c r="I63" s="58">
        <f t="shared" si="3"/>
        <v>0</v>
      </c>
      <c r="J63" s="58">
        <f t="shared" si="0"/>
        <v>0</v>
      </c>
      <c r="K63" s="58" t="str">
        <f t="shared" si="4"/>
        <v/>
      </c>
      <c r="L63" s="47" t="str">
        <f t="shared" si="1"/>
        <v/>
      </c>
      <c r="M63" s="59" t="str">
        <f t="shared" si="2"/>
        <v/>
      </c>
      <c r="N63" s="60" t="str">
        <f t="shared" si="5"/>
        <v/>
      </c>
      <c r="P63" s="66">
        <f>E63*4</f>
        <v>720</v>
      </c>
      <c r="Q63" s="50">
        <v>4</v>
      </c>
      <c r="R63" s="50"/>
      <c r="S63" s="51">
        <v>1029</v>
      </c>
    </row>
    <row r="64" spans="1:19" ht="18" x14ac:dyDescent="0.6">
      <c r="A64" s="52"/>
      <c r="B64" s="53">
        <v>550036172</v>
      </c>
      <c r="C64" s="54" t="s">
        <v>84</v>
      </c>
      <c r="D64" s="64" t="s">
        <v>48</v>
      </c>
      <c r="E64" s="65">
        <v>18</v>
      </c>
      <c r="F64" s="43">
        <v>14.98</v>
      </c>
      <c r="G64" s="44">
        <v>269.64</v>
      </c>
      <c r="H64" s="57"/>
      <c r="I64" s="58">
        <f t="shared" si="3"/>
        <v>0</v>
      </c>
      <c r="J64" s="58">
        <f t="shared" si="0"/>
        <v>0</v>
      </c>
      <c r="K64" s="58" t="str">
        <f t="shared" si="4"/>
        <v/>
      </c>
      <c r="L64" s="47" t="str">
        <f t="shared" si="1"/>
        <v/>
      </c>
      <c r="M64" s="59" t="str">
        <f t="shared" si="2"/>
        <v/>
      </c>
      <c r="N64" s="60" t="str">
        <f t="shared" si="5"/>
        <v/>
      </c>
      <c r="P64" s="68">
        <f>E64*32</f>
        <v>576</v>
      </c>
      <c r="Q64" s="69">
        <v>32</v>
      </c>
      <c r="R64" s="50">
        <v>0</v>
      </c>
      <c r="S64" s="51">
        <v>811</v>
      </c>
    </row>
    <row r="65" spans="1:19" ht="18" x14ac:dyDescent="0.6">
      <c r="A65" s="52"/>
      <c r="B65" s="53">
        <v>550052581</v>
      </c>
      <c r="C65" s="54" t="s">
        <v>85</v>
      </c>
      <c r="D65" s="64" t="s">
        <v>48</v>
      </c>
      <c r="E65" s="65">
        <v>190</v>
      </c>
      <c r="F65" s="43">
        <v>14.38</v>
      </c>
      <c r="G65" s="44">
        <v>2732.2</v>
      </c>
      <c r="H65" s="57"/>
      <c r="I65" s="58">
        <f t="shared" si="3"/>
        <v>0</v>
      </c>
      <c r="J65" s="58">
        <f t="shared" si="0"/>
        <v>0</v>
      </c>
      <c r="K65" s="58" t="str">
        <f t="shared" si="4"/>
        <v/>
      </c>
      <c r="L65" s="47" t="str">
        <f t="shared" si="1"/>
        <v/>
      </c>
      <c r="M65" s="59" t="str">
        <f t="shared" si="2"/>
        <v/>
      </c>
      <c r="N65" s="60" t="str">
        <f t="shared" si="5"/>
        <v/>
      </c>
      <c r="P65" s="66">
        <f>E65*4</f>
        <v>760</v>
      </c>
      <c r="Q65" s="50">
        <v>4</v>
      </c>
      <c r="R65" s="50"/>
      <c r="S65" s="51">
        <v>1029</v>
      </c>
    </row>
    <row r="66" spans="1:19" ht="18" x14ac:dyDescent="0.6">
      <c r="A66" s="52"/>
      <c r="B66" s="53">
        <v>550052580</v>
      </c>
      <c r="C66" s="54" t="s">
        <v>86</v>
      </c>
      <c r="D66" s="64" t="s">
        <v>48</v>
      </c>
      <c r="E66" s="65">
        <v>190</v>
      </c>
      <c r="F66" s="43">
        <v>14.1</v>
      </c>
      <c r="G66" s="44">
        <v>2679</v>
      </c>
      <c r="H66" s="57"/>
      <c r="I66" s="58">
        <f t="shared" si="3"/>
        <v>0</v>
      </c>
      <c r="J66" s="58">
        <f t="shared" si="0"/>
        <v>0</v>
      </c>
      <c r="K66" s="58" t="str">
        <f t="shared" si="4"/>
        <v/>
      </c>
      <c r="L66" s="47" t="str">
        <f t="shared" si="1"/>
        <v/>
      </c>
      <c r="M66" s="59" t="str">
        <f t="shared" si="2"/>
        <v/>
      </c>
      <c r="N66" s="60" t="str">
        <f t="shared" si="5"/>
        <v/>
      </c>
      <c r="P66" s="66">
        <f>E66*4</f>
        <v>760</v>
      </c>
      <c r="Q66" s="50">
        <v>4</v>
      </c>
      <c r="R66" s="50"/>
      <c r="S66" s="51">
        <v>1029</v>
      </c>
    </row>
    <row r="67" spans="1:19" ht="18" x14ac:dyDescent="0.6">
      <c r="A67" s="52"/>
      <c r="B67" s="53">
        <v>550052272</v>
      </c>
      <c r="C67" s="54" t="s">
        <v>87</v>
      </c>
      <c r="D67" s="64" t="s">
        <v>48</v>
      </c>
      <c r="E67" s="65">
        <v>190</v>
      </c>
      <c r="F67" s="43">
        <v>14.1</v>
      </c>
      <c r="G67" s="44">
        <v>2679</v>
      </c>
      <c r="H67" s="57"/>
      <c r="I67" s="58">
        <f t="shared" si="3"/>
        <v>0</v>
      </c>
      <c r="J67" s="58">
        <f t="shared" si="0"/>
        <v>0</v>
      </c>
      <c r="K67" s="58" t="str">
        <f t="shared" si="4"/>
        <v/>
      </c>
      <c r="L67" s="47" t="str">
        <f t="shared" si="1"/>
        <v/>
      </c>
      <c r="M67" s="59" t="str">
        <f t="shared" si="2"/>
        <v/>
      </c>
      <c r="N67" s="60" t="str">
        <f t="shared" si="5"/>
        <v/>
      </c>
      <c r="P67" s="66">
        <f>E67*4</f>
        <v>760</v>
      </c>
      <c r="Q67" s="50">
        <v>4</v>
      </c>
      <c r="R67" s="50"/>
      <c r="S67" s="51">
        <v>1029</v>
      </c>
    </row>
    <row r="68" spans="1:19" ht="18" x14ac:dyDescent="0.6">
      <c r="A68" s="52"/>
      <c r="B68" s="53">
        <v>550028076</v>
      </c>
      <c r="C68" s="54" t="s">
        <v>88</v>
      </c>
      <c r="D68" s="64" t="s">
        <v>48</v>
      </c>
      <c r="E68" s="65">
        <v>180</v>
      </c>
      <c r="F68" s="43">
        <v>12.82</v>
      </c>
      <c r="G68" s="44">
        <v>2307.6</v>
      </c>
      <c r="H68" s="57"/>
      <c r="I68" s="58">
        <f t="shared" si="3"/>
        <v>0</v>
      </c>
      <c r="J68" s="58">
        <f t="shared" si="0"/>
        <v>0</v>
      </c>
      <c r="K68" s="58" t="str">
        <f t="shared" si="4"/>
        <v/>
      </c>
      <c r="L68" s="47" t="str">
        <f t="shared" si="1"/>
        <v/>
      </c>
      <c r="M68" s="59" t="str">
        <f t="shared" si="2"/>
        <v/>
      </c>
      <c r="N68" s="60" t="str">
        <f t="shared" si="5"/>
        <v/>
      </c>
      <c r="P68" s="66">
        <f>E68*4</f>
        <v>720</v>
      </c>
      <c r="Q68" s="50">
        <v>4</v>
      </c>
      <c r="R68" s="50"/>
      <c r="S68" s="51">
        <v>1029</v>
      </c>
    </row>
    <row r="69" spans="1:19" ht="18" x14ac:dyDescent="0.6">
      <c r="A69" s="52"/>
      <c r="B69" s="53">
        <v>550028047</v>
      </c>
      <c r="C69" s="54" t="s">
        <v>89</v>
      </c>
      <c r="D69" s="64" t="s">
        <v>90</v>
      </c>
      <c r="E69" s="65">
        <v>18</v>
      </c>
      <c r="F69" s="43">
        <v>13.7</v>
      </c>
      <c r="G69" s="44">
        <v>246.6</v>
      </c>
      <c r="H69" s="57"/>
      <c r="I69" s="58">
        <f t="shared" si="3"/>
        <v>0</v>
      </c>
      <c r="J69" s="58">
        <f t="shared" si="0"/>
        <v>0</v>
      </c>
      <c r="K69" s="58" t="str">
        <f t="shared" si="4"/>
        <v/>
      </c>
      <c r="L69" s="47" t="str">
        <f t="shared" si="1"/>
        <v/>
      </c>
      <c r="M69" s="59" t="str">
        <f t="shared" si="2"/>
        <v/>
      </c>
      <c r="N69" s="60" t="str">
        <f t="shared" si="5"/>
        <v/>
      </c>
      <c r="P69" s="68">
        <f>E69*32</f>
        <v>576</v>
      </c>
      <c r="Q69" s="69">
        <v>32</v>
      </c>
      <c r="R69" s="50">
        <v>0</v>
      </c>
      <c r="S69" s="51">
        <v>811</v>
      </c>
    </row>
    <row r="70" spans="1:19" ht="18" x14ac:dyDescent="0.6">
      <c r="A70" s="52"/>
      <c r="B70" s="53">
        <v>550028045</v>
      </c>
      <c r="C70" s="54" t="s">
        <v>91</v>
      </c>
      <c r="D70" s="64" t="s">
        <v>90</v>
      </c>
      <c r="E70" s="65">
        <v>180</v>
      </c>
      <c r="F70" s="43">
        <v>12.58</v>
      </c>
      <c r="G70" s="44">
        <v>2264.4</v>
      </c>
      <c r="H70" s="57"/>
      <c r="I70" s="58">
        <f t="shared" si="3"/>
        <v>0</v>
      </c>
      <c r="J70" s="58">
        <f t="shared" ref="J70:J133" si="7">I70/E70</f>
        <v>0</v>
      </c>
      <c r="K70" s="58" t="str">
        <f t="shared" si="4"/>
        <v/>
      </c>
      <c r="L70" s="47" t="str">
        <f t="shared" ref="L70:L133" si="8">IF(H70&gt;0,F70,"")</f>
        <v/>
      </c>
      <c r="M70" s="59" t="str">
        <f t="shared" ref="M70:M133" si="9">IF(H70&gt;0,ROUNDUP(L70*E70,2),"")</f>
        <v/>
      </c>
      <c r="N70" s="60" t="str">
        <f t="shared" si="5"/>
        <v/>
      </c>
      <c r="P70" s="66">
        <f>E70*4</f>
        <v>720</v>
      </c>
      <c r="Q70" s="50">
        <v>4</v>
      </c>
      <c r="R70" s="50"/>
      <c r="S70" s="51">
        <v>1029</v>
      </c>
    </row>
    <row r="71" spans="1:19" ht="18" x14ac:dyDescent="0.6">
      <c r="A71" s="52"/>
      <c r="B71" s="53">
        <v>550028052</v>
      </c>
      <c r="C71" s="54" t="s">
        <v>92</v>
      </c>
      <c r="D71" s="64" t="s">
        <v>90</v>
      </c>
      <c r="E71" s="65">
        <v>18</v>
      </c>
      <c r="F71" s="43">
        <v>13.27</v>
      </c>
      <c r="G71" s="44">
        <v>238.86</v>
      </c>
      <c r="H71" s="57"/>
      <c r="I71" s="58">
        <f t="shared" ref="I71:I134" si="10">H71*P71</f>
        <v>0</v>
      </c>
      <c r="J71" s="58">
        <f t="shared" si="7"/>
        <v>0</v>
      </c>
      <c r="K71" s="58" t="str">
        <f t="shared" ref="K71:K134" si="11">IF(R71&gt;0,R71*H71,"")</f>
        <v/>
      </c>
      <c r="L71" s="47" t="str">
        <f t="shared" si="8"/>
        <v/>
      </c>
      <c r="M71" s="59" t="str">
        <f t="shared" si="9"/>
        <v/>
      </c>
      <c r="N71" s="60" t="str">
        <f t="shared" si="5"/>
        <v/>
      </c>
      <c r="P71" s="68">
        <f>E71*32</f>
        <v>576</v>
      </c>
      <c r="Q71" s="69">
        <v>32</v>
      </c>
      <c r="R71" s="50">
        <v>0</v>
      </c>
      <c r="S71" s="51">
        <v>811</v>
      </c>
    </row>
    <row r="72" spans="1:19" ht="18" x14ac:dyDescent="0.6">
      <c r="A72" s="52"/>
      <c r="B72" s="53">
        <v>550053536</v>
      </c>
      <c r="C72" s="54" t="s">
        <v>93</v>
      </c>
      <c r="D72" s="55"/>
      <c r="E72" s="70">
        <v>0.4</v>
      </c>
      <c r="F72" s="43">
        <v>13.73</v>
      </c>
      <c r="G72" s="44">
        <v>5.49</v>
      </c>
      <c r="H72" s="57"/>
      <c r="I72" s="58">
        <f t="shared" si="10"/>
        <v>0</v>
      </c>
      <c r="J72" s="58">
        <f t="shared" si="7"/>
        <v>0</v>
      </c>
      <c r="K72" s="58">
        <f t="shared" si="11"/>
        <v>0</v>
      </c>
      <c r="L72" s="47" t="str">
        <f t="shared" si="8"/>
        <v/>
      </c>
      <c r="M72" s="59" t="str">
        <f t="shared" si="9"/>
        <v/>
      </c>
      <c r="N72" s="60" t="str">
        <f t="shared" ref="N72:N135" si="12">IF(H72&gt;0,ROUNDUP(L72*I72,2),"")</f>
        <v/>
      </c>
      <c r="P72" s="68"/>
      <c r="Q72" s="50">
        <v>24</v>
      </c>
      <c r="R72" s="62">
        <f>Q72/24</f>
        <v>1</v>
      </c>
      <c r="S72" s="51"/>
    </row>
    <row r="73" spans="1:19" ht="18" x14ac:dyDescent="0.6">
      <c r="A73" s="52"/>
      <c r="B73" s="53">
        <v>550028033</v>
      </c>
      <c r="C73" s="54" t="s">
        <v>94</v>
      </c>
      <c r="D73" s="55"/>
      <c r="E73" s="65">
        <v>180</v>
      </c>
      <c r="F73" s="43">
        <v>8.4600000000000009</v>
      </c>
      <c r="G73" s="44">
        <v>1522.8</v>
      </c>
      <c r="H73" s="57"/>
      <c r="I73" s="58">
        <f t="shared" si="10"/>
        <v>0</v>
      </c>
      <c r="J73" s="58">
        <f t="shared" si="7"/>
        <v>0</v>
      </c>
      <c r="K73" s="58" t="str">
        <f t="shared" si="11"/>
        <v/>
      </c>
      <c r="L73" s="47" t="str">
        <f t="shared" si="8"/>
        <v/>
      </c>
      <c r="M73" s="59" t="str">
        <f t="shared" si="9"/>
        <v/>
      </c>
      <c r="N73" s="60" t="str">
        <f t="shared" si="12"/>
        <v/>
      </c>
      <c r="P73" s="66">
        <f>E73*4</f>
        <v>720</v>
      </c>
      <c r="Q73" s="50">
        <v>4</v>
      </c>
      <c r="R73" s="50"/>
      <c r="S73" s="51">
        <v>1029</v>
      </c>
    </row>
    <row r="74" spans="1:19" ht="18" x14ac:dyDescent="0.6">
      <c r="A74" s="52"/>
      <c r="B74" s="53">
        <v>550028032</v>
      </c>
      <c r="C74" s="54" t="s">
        <v>95</v>
      </c>
      <c r="D74" s="64" t="s">
        <v>96</v>
      </c>
      <c r="E74" s="65">
        <v>18</v>
      </c>
      <c r="F74" s="43">
        <v>8.75</v>
      </c>
      <c r="G74" s="44">
        <v>157.5</v>
      </c>
      <c r="H74" s="57"/>
      <c r="I74" s="58">
        <f t="shared" si="10"/>
        <v>0</v>
      </c>
      <c r="J74" s="58">
        <f t="shared" si="7"/>
        <v>0</v>
      </c>
      <c r="K74" s="58" t="str">
        <f t="shared" si="11"/>
        <v/>
      </c>
      <c r="L74" s="47" t="str">
        <f t="shared" si="8"/>
        <v/>
      </c>
      <c r="M74" s="59" t="str">
        <f t="shared" si="9"/>
        <v/>
      </c>
      <c r="N74" s="60" t="str">
        <f t="shared" si="12"/>
        <v/>
      </c>
      <c r="P74" s="68">
        <f>E74*32</f>
        <v>576</v>
      </c>
      <c r="Q74" s="69">
        <v>32</v>
      </c>
      <c r="R74" s="50">
        <v>0</v>
      </c>
      <c r="S74" s="51">
        <v>811</v>
      </c>
    </row>
    <row r="75" spans="1:19" ht="18" x14ac:dyDescent="0.6">
      <c r="A75" s="52"/>
      <c r="B75" s="53">
        <v>550053534</v>
      </c>
      <c r="C75" s="54" t="s">
        <v>97</v>
      </c>
      <c r="D75" s="64" t="s">
        <v>98</v>
      </c>
      <c r="E75" s="70">
        <v>0.4</v>
      </c>
      <c r="F75" s="43">
        <v>9.6</v>
      </c>
      <c r="G75" s="44">
        <v>3.84</v>
      </c>
      <c r="H75" s="57"/>
      <c r="I75" s="58">
        <f t="shared" si="10"/>
        <v>0</v>
      </c>
      <c r="J75" s="58">
        <f t="shared" si="7"/>
        <v>0</v>
      </c>
      <c r="K75" s="58">
        <f t="shared" si="11"/>
        <v>0</v>
      </c>
      <c r="L75" s="47" t="str">
        <f t="shared" si="8"/>
        <v/>
      </c>
      <c r="M75" s="59" t="str">
        <f t="shared" si="9"/>
        <v/>
      </c>
      <c r="N75" s="60" t="str">
        <f t="shared" si="12"/>
        <v/>
      </c>
      <c r="P75" s="68"/>
      <c r="Q75" s="50">
        <v>24</v>
      </c>
      <c r="R75" s="62">
        <f>Q75/24</f>
        <v>1</v>
      </c>
      <c r="S75" s="51"/>
    </row>
    <row r="76" spans="1:19" ht="18" x14ac:dyDescent="0.6">
      <c r="A76" s="52"/>
      <c r="B76" s="53">
        <v>550028035</v>
      </c>
      <c r="C76" s="54" t="s">
        <v>99</v>
      </c>
      <c r="D76" s="64" t="s">
        <v>98</v>
      </c>
      <c r="E76" s="65">
        <v>180</v>
      </c>
      <c r="F76" s="43">
        <v>8.7100000000000009</v>
      </c>
      <c r="G76" s="44">
        <v>1567.8</v>
      </c>
      <c r="H76" s="57"/>
      <c r="I76" s="58">
        <f t="shared" si="10"/>
        <v>0</v>
      </c>
      <c r="J76" s="58">
        <f t="shared" si="7"/>
        <v>0</v>
      </c>
      <c r="K76" s="58" t="str">
        <f t="shared" si="11"/>
        <v/>
      </c>
      <c r="L76" s="47" t="str">
        <f t="shared" si="8"/>
        <v/>
      </c>
      <c r="M76" s="59" t="str">
        <f t="shared" si="9"/>
        <v/>
      </c>
      <c r="N76" s="60" t="str">
        <f t="shared" si="12"/>
        <v/>
      </c>
      <c r="P76" s="66">
        <f>E76*4</f>
        <v>720</v>
      </c>
      <c r="Q76" s="50">
        <v>4</v>
      </c>
      <c r="R76" s="50"/>
      <c r="S76" s="51">
        <v>1029</v>
      </c>
    </row>
    <row r="77" spans="1:19" ht="18" x14ac:dyDescent="0.6">
      <c r="A77" s="52"/>
      <c r="B77" s="53">
        <v>550028034</v>
      </c>
      <c r="C77" s="54" t="s">
        <v>100</v>
      </c>
      <c r="D77" s="64" t="s">
        <v>98</v>
      </c>
      <c r="E77" s="65">
        <v>18</v>
      </c>
      <c r="F77" s="43">
        <v>9.32</v>
      </c>
      <c r="G77" s="44">
        <v>167.76</v>
      </c>
      <c r="H77" s="57"/>
      <c r="I77" s="58">
        <f t="shared" si="10"/>
        <v>0</v>
      </c>
      <c r="J77" s="58">
        <f t="shared" si="7"/>
        <v>0</v>
      </c>
      <c r="K77" s="58" t="str">
        <f t="shared" si="11"/>
        <v/>
      </c>
      <c r="L77" s="47" t="str">
        <f t="shared" si="8"/>
        <v/>
      </c>
      <c r="M77" s="59" t="str">
        <f t="shared" si="9"/>
        <v/>
      </c>
      <c r="N77" s="60" t="str">
        <f t="shared" si="12"/>
        <v/>
      </c>
      <c r="P77" s="68">
        <f>E77*32</f>
        <v>576</v>
      </c>
      <c r="Q77" s="69">
        <v>32</v>
      </c>
      <c r="R77" s="50">
        <v>0</v>
      </c>
      <c r="S77" s="51">
        <v>811</v>
      </c>
    </row>
    <row r="78" spans="1:19" ht="18" x14ac:dyDescent="0.6">
      <c r="A78" s="52"/>
      <c r="B78" s="53">
        <v>550053535</v>
      </c>
      <c r="C78" s="54" t="s">
        <v>101</v>
      </c>
      <c r="D78" s="64" t="s">
        <v>98</v>
      </c>
      <c r="E78" s="70">
        <v>0.4</v>
      </c>
      <c r="F78" s="43">
        <v>9.99</v>
      </c>
      <c r="G78" s="44">
        <v>4</v>
      </c>
      <c r="H78" s="57"/>
      <c r="I78" s="58">
        <f t="shared" si="10"/>
        <v>0</v>
      </c>
      <c r="J78" s="58">
        <f t="shared" si="7"/>
        <v>0</v>
      </c>
      <c r="K78" s="58">
        <f t="shared" si="11"/>
        <v>0</v>
      </c>
      <c r="L78" s="47" t="str">
        <f t="shared" si="8"/>
        <v/>
      </c>
      <c r="M78" s="59" t="str">
        <f t="shared" si="9"/>
        <v/>
      </c>
      <c r="N78" s="60" t="str">
        <f t="shared" si="12"/>
        <v/>
      </c>
      <c r="P78" s="68"/>
      <c r="Q78" s="50">
        <v>24</v>
      </c>
      <c r="R78" s="62">
        <f>Q78/24</f>
        <v>1</v>
      </c>
      <c r="S78" s="51"/>
    </row>
    <row r="79" spans="1:19" ht="18" x14ac:dyDescent="0.6">
      <c r="A79" s="52"/>
      <c r="B79" s="53">
        <v>550053029</v>
      </c>
      <c r="C79" s="54" t="s">
        <v>102</v>
      </c>
      <c r="D79" s="64" t="s">
        <v>98</v>
      </c>
      <c r="E79" s="70">
        <v>0.4</v>
      </c>
      <c r="F79" s="43">
        <v>11.43</v>
      </c>
      <c r="G79" s="44">
        <v>4.57</v>
      </c>
      <c r="H79" s="57"/>
      <c r="I79" s="58">
        <f t="shared" si="10"/>
        <v>0</v>
      </c>
      <c r="J79" s="58">
        <f t="shared" si="7"/>
        <v>0</v>
      </c>
      <c r="K79" s="58">
        <f t="shared" si="11"/>
        <v>0</v>
      </c>
      <c r="L79" s="47" t="str">
        <f t="shared" si="8"/>
        <v/>
      </c>
      <c r="M79" s="59" t="str">
        <f t="shared" si="9"/>
        <v/>
      </c>
      <c r="N79" s="60" t="str">
        <f t="shared" si="12"/>
        <v/>
      </c>
      <c r="P79" s="68"/>
      <c r="Q79" s="50">
        <v>24</v>
      </c>
      <c r="R79" s="62">
        <f>Q79/24</f>
        <v>1</v>
      </c>
      <c r="S79" s="51"/>
    </row>
    <row r="80" spans="1:19" ht="18" x14ac:dyDescent="0.6">
      <c r="A80" s="52"/>
      <c r="B80" s="53">
        <v>550028817</v>
      </c>
      <c r="C80" s="54" t="s">
        <v>103</v>
      </c>
      <c r="D80" s="64" t="s">
        <v>98</v>
      </c>
      <c r="E80" s="65">
        <v>180</v>
      </c>
      <c r="F80" s="43">
        <v>10.74</v>
      </c>
      <c r="G80" s="44">
        <v>1933.2</v>
      </c>
      <c r="H80" s="57"/>
      <c r="I80" s="58">
        <f t="shared" si="10"/>
        <v>0</v>
      </c>
      <c r="J80" s="58">
        <f t="shared" si="7"/>
        <v>0</v>
      </c>
      <c r="K80" s="58" t="str">
        <f t="shared" si="11"/>
        <v/>
      </c>
      <c r="L80" s="47" t="str">
        <f t="shared" si="8"/>
        <v/>
      </c>
      <c r="M80" s="59" t="str">
        <f t="shared" si="9"/>
        <v/>
      </c>
      <c r="N80" s="60" t="str">
        <f t="shared" si="12"/>
        <v/>
      </c>
      <c r="P80" s="66">
        <f>E80*4</f>
        <v>720</v>
      </c>
      <c r="Q80" s="50">
        <v>4</v>
      </c>
      <c r="R80" s="50"/>
      <c r="S80" s="51">
        <v>1029</v>
      </c>
    </row>
    <row r="81" spans="1:19" ht="18" x14ac:dyDescent="0.6">
      <c r="A81" s="52"/>
      <c r="B81" s="53">
        <v>550028125</v>
      </c>
      <c r="C81" s="54" t="s">
        <v>104</v>
      </c>
      <c r="D81" s="64" t="s">
        <v>105</v>
      </c>
      <c r="E81" s="65">
        <v>18</v>
      </c>
      <c r="F81" s="43">
        <v>9.58</v>
      </c>
      <c r="G81" s="44">
        <v>172.44</v>
      </c>
      <c r="H81" s="57"/>
      <c r="I81" s="58">
        <f t="shared" si="10"/>
        <v>0</v>
      </c>
      <c r="J81" s="58">
        <f t="shared" si="7"/>
        <v>0</v>
      </c>
      <c r="K81" s="58" t="str">
        <f t="shared" si="11"/>
        <v/>
      </c>
      <c r="L81" s="47" t="str">
        <f t="shared" si="8"/>
        <v/>
      </c>
      <c r="M81" s="59" t="str">
        <f t="shared" si="9"/>
        <v/>
      </c>
      <c r="N81" s="60" t="str">
        <f t="shared" si="12"/>
        <v/>
      </c>
      <c r="P81" s="68">
        <f>E81*32</f>
        <v>576</v>
      </c>
      <c r="Q81" s="69">
        <v>32</v>
      </c>
      <c r="R81" s="50">
        <v>0</v>
      </c>
      <c r="S81" s="51">
        <v>811</v>
      </c>
    </row>
    <row r="82" spans="1:19" ht="18" x14ac:dyDescent="0.6">
      <c r="A82" s="52"/>
      <c r="B82" s="53">
        <v>550028012</v>
      </c>
      <c r="C82" s="54" t="s">
        <v>106</v>
      </c>
      <c r="D82" s="64" t="s">
        <v>105</v>
      </c>
      <c r="E82" s="65">
        <v>180</v>
      </c>
      <c r="F82" s="43">
        <v>8.02</v>
      </c>
      <c r="G82" s="44">
        <v>1443.6</v>
      </c>
      <c r="H82" s="57"/>
      <c r="I82" s="58">
        <f t="shared" si="10"/>
        <v>0</v>
      </c>
      <c r="J82" s="58">
        <f t="shared" si="7"/>
        <v>0</v>
      </c>
      <c r="K82" s="58" t="str">
        <f t="shared" si="11"/>
        <v/>
      </c>
      <c r="L82" s="47" t="str">
        <f t="shared" si="8"/>
        <v/>
      </c>
      <c r="M82" s="59" t="str">
        <f t="shared" si="9"/>
        <v/>
      </c>
      <c r="N82" s="60" t="str">
        <f t="shared" si="12"/>
        <v/>
      </c>
      <c r="P82" s="66">
        <f>E82*4</f>
        <v>720</v>
      </c>
      <c r="Q82" s="50">
        <v>4</v>
      </c>
      <c r="R82" s="50"/>
      <c r="S82" s="51">
        <v>1029</v>
      </c>
    </row>
    <row r="83" spans="1:19" ht="18" x14ac:dyDescent="0.6">
      <c r="A83" s="52"/>
      <c r="B83" s="53">
        <v>550028007</v>
      </c>
      <c r="C83" s="54" t="s">
        <v>107</v>
      </c>
      <c r="D83" s="55"/>
      <c r="E83" s="65">
        <v>18</v>
      </c>
      <c r="F83" s="43">
        <v>8.9</v>
      </c>
      <c r="G83" s="44">
        <v>160.19999999999999</v>
      </c>
      <c r="H83" s="57"/>
      <c r="I83" s="58">
        <f t="shared" si="10"/>
        <v>0</v>
      </c>
      <c r="J83" s="58">
        <f t="shared" si="7"/>
        <v>0</v>
      </c>
      <c r="K83" s="58" t="str">
        <f t="shared" si="11"/>
        <v/>
      </c>
      <c r="L83" s="47" t="str">
        <f t="shared" si="8"/>
        <v/>
      </c>
      <c r="M83" s="59" t="str">
        <f t="shared" si="9"/>
        <v/>
      </c>
      <c r="N83" s="60" t="str">
        <f t="shared" si="12"/>
        <v/>
      </c>
      <c r="P83" s="68">
        <f>E83*32</f>
        <v>576</v>
      </c>
      <c r="Q83" s="69">
        <v>32</v>
      </c>
      <c r="R83" s="50">
        <v>0</v>
      </c>
      <c r="S83" s="51">
        <v>811</v>
      </c>
    </row>
    <row r="84" spans="1:19" ht="18" x14ac:dyDescent="0.6">
      <c r="A84" s="52"/>
      <c r="B84" s="53">
        <v>550025253</v>
      </c>
      <c r="C84" s="54" t="s">
        <v>108</v>
      </c>
      <c r="D84" s="55"/>
      <c r="E84" s="65">
        <v>180</v>
      </c>
      <c r="F84" s="43">
        <v>8.36</v>
      </c>
      <c r="G84" s="44">
        <v>1504.8</v>
      </c>
      <c r="H84" s="57"/>
      <c r="I84" s="58">
        <f t="shared" si="10"/>
        <v>0</v>
      </c>
      <c r="J84" s="58">
        <f t="shared" si="7"/>
        <v>0</v>
      </c>
      <c r="K84" s="58" t="str">
        <f t="shared" si="11"/>
        <v/>
      </c>
      <c r="L84" s="47" t="str">
        <f t="shared" si="8"/>
        <v/>
      </c>
      <c r="M84" s="59" t="str">
        <f t="shared" si="9"/>
        <v/>
      </c>
      <c r="N84" s="60" t="str">
        <f t="shared" si="12"/>
        <v/>
      </c>
      <c r="P84" s="66">
        <f>E84*4</f>
        <v>720</v>
      </c>
      <c r="Q84" s="50">
        <v>4</v>
      </c>
      <c r="R84" s="50"/>
      <c r="S84" s="51">
        <v>1029</v>
      </c>
    </row>
    <row r="85" spans="1:19" ht="18" x14ac:dyDescent="0.6">
      <c r="A85" s="52"/>
      <c r="B85" s="53">
        <v>550028030</v>
      </c>
      <c r="C85" s="54" t="s">
        <v>109</v>
      </c>
      <c r="D85" s="55"/>
      <c r="E85" s="65">
        <v>18</v>
      </c>
      <c r="F85" s="43">
        <v>8.9</v>
      </c>
      <c r="G85" s="44">
        <v>160.19999999999999</v>
      </c>
      <c r="H85" s="57"/>
      <c r="I85" s="58">
        <f t="shared" si="10"/>
        <v>0</v>
      </c>
      <c r="J85" s="58">
        <f t="shared" si="7"/>
        <v>0</v>
      </c>
      <c r="K85" s="58" t="str">
        <f t="shared" si="11"/>
        <v/>
      </c>
      <c r="L85" s="47" t="str">
        <f t="shared" si="8"/>
        <v/>
      </c>
      <c r="M85" s="59" t="str">
        <f t="shared" si="9"/>
        <v/>
      </c>
      <c r="N85" s="60" t="str">
        <f t="shared" si="12"/>
        <v/>
      </c>
      <c r="P85" s="68">
        <f>E85*32</f>
        <v>576</v>
      </c>
      <c r="Q85" s="69">
        <v>32</v>
      </c>
      <c r="R85" s="50">
        <v>0</v>
      </c>
      <c r="S85" s="51">
        <v>811</v>
      </c>
    </row>
    <row r="86" spans="1:19" ht="18" x14ac:dyDescent="0.6">
      <c r="A86" s="52"/>
      <c r="B86" s="53">
        <v>550028215</v>
      </c>
      <c r="C86" s="54" t="s">
        <v>110</v>
      </c>
      <c r="D86" s="55"/>
      <c r="E86" s="65">
        <v>180</v>
      </c>
      <c r="F86" s="43">
        <v>7.9</v>
      </c>
      <c r="G86" s="44">
        <v>1422</v>
      </c>
      <c r="H86" s="57"/>
      <c r="I86" s="58">
        <f t="shared" si="10"/>
        <v>0</v>
      </c>
      <c r="J86" s="58">
        <f t="shared" si="7"/>
        <v>0</v>
      </c>
      <c r="K86" s="58" t="str">
        <f t="shared" si="11"/>
        <v/>
      </c>
      <c r="L86" s="47" t="str">
        <f t="shared" si="8"/>
        <v/>
      </c>
      <c r="M86" s="59" t="str">
        <f t="shared" si="9"/>
        <v/>
      </c>
      <c r="N86" s="60" t="str">
        <f t="shared" si="12"/>
        <v/>
      </c>
      <c r="P86" s="66">
        <f>E86*4</f>
        <v>720</v>
      </c>
      <c r="Q86" s="50">
        <v>4</v>
      </c>
      <c r="R86" s="50"/>
      <c r="S86" s="51">
        <v>1029</v>
      </c>
    </row>
    <row r="87" spans="1:19" ht="18" x14ac:dyDescent="0.6">
      <c r="A87" s="52"/>
      <c r="B87" s="53">
        <v>550028217</v>
      </c>
      <c r="C87" s="54" t="s">
        <v>111</v>
      </c>
      <c r="D87" s="55"/>
      <c r="E87" s="65">
        <v>18</v>
      </c>
      <c r="F87" s="43">
        <v>8.75</v>
      </c>
      <c r="G87" s="44">
        <v>157.5</v>
      </c>
      <c r="H87" s="57"/>
      <c r="I87" s="58">
        <f t="shared" si="10"/>
        <v>0</v>
      </c>
      <c r="J87" s="58">
        <f t="shared" si="7"/>
        <v>0</v>
      </c>
      <c r="K87" s="58" t="str">
        <f t="shared" si="11"/>
        <v/>
      </c>
      <c r="L87" s="47" t="str">
        <f t="shared" si="8"/>
        <v/>
      </c>
      <c r="M87" s="59" t="str">
        <f t="shared" si="9"/>
        <v/>
      </c>
      <c r="N87" s="60" t="str">
        <f t="shared" si="12"/>
        <v/>
      </c>
      <c r="P87" s="68">
        <f>E87*32</f>
        <v>576</v>
      </c>
      <c r="Q87" s="69">
        <v>32</v>
      </c>
      <c r="R87" s="50">
        <v>0</v>
      </c>
      <c r="S87" s="51">
        <v>811</v>
      </c>
    </row>
    <row r="88" spans="1:19" ht="18" x14ac:dyDescent="0.6">
      <c r="A88" s="52"/>
      <c r="B88" s="53">
        <v>550042800</v>
      </c>
      <c r="C88" s="54" t="s">
        <v>112</v>
      </c>
      <c r="D88" s="64" t="s">
        <v>113</v>
      </c>
      <c r="E88" s="65">
        <v>50</v>
      </c>
      <c r="F88" s="43">
        <v>8.86</v>
      </c>
      <c r="G88" s="44">
        <v>443</v>
      </c>
      <c r="H88" s="57"/>
      <c r="I88" s="58">
        <f t="shared" si="10"/>
        <v>0</v>
      </c>
      <c r="J88" s="58">
        <f t="shared" si="7"/>
        <v>0</v>
      </c>
      <c r="K88" s="58" t="str">
        <f t="shared" si="11"/>
        <v/>
      </c>
      <c r="L88" s="47" t="str">
        <f t="shared" si="8"/>
        <v/>
      </c>
      <c r="M88" s="59" t="str">
        <f t="shared" si="9"/>
        <v/>
      </c>
      <c r="N88" s="60" t="str">
        <f t="shared" si="12"/>
        <v/>
      </c>
      <c r="P88" s="68">
        <f>E88*9</f>
        <v>450</v>
      </c>
      <c r="Q88" s="50">
        <v>9</v>
      </c>
      <c r="R88" s="50"/>
      <c r="S88" s="51"/>
    </row>
    <row r="89" spans="1:19" ht="18" x14ac:dyDescent="0.6">
      <c r="A89" s="52"/>
      <c r="B89" s="53">
        <v>550025259</v>
      </c>
      <c r="C89" s="54" t="s">
        <v>114</v>
      </c>
      <c r="D89" s="64" t="s">
        <v>113</v>
      </c>
      <c r="E89" s="65">
        <v>180</v>
      </c>
      <c r="F89" s="43">
        <v>8.1</v>
      </c>
      <c r="G89" s="44">
        <v>1458</v>
      </c>
      <c r="H89" s="57"/>
      <c r="I89" s="58">
        <f t="shared" si="10"/>
        <v>0</v>
      </c>
      <c r="J89" s="58">
        <f t="shared" si="7"/>
        <v>0</v>
      </c>
      <c r="K89" s="58" t="str">
        <f t="shared" si="11"/>
        <v/>
      </c>
      <c r="L89" s="47" t="str">
        <f t="shared" si="8"/>
        <v/>
      </c>
      <c r="M89" s="59" t="str">
        <f t="shared" si="9"/>
        <v/>
      </c>
      <c r="N89" s="60" t="str">
        <f t="shared" si="12"/>
        <v/>
      </c>
      <c r="P89" s="66">
        <f>E89*4</f>
        <v>720</v>
      </c>
      <c r="Q89" s="50">
        <v>4</v>
      </c>
      <c r="R89" s="50"/>
      <c r="S89" s="51">
        <v>1029</v>
      </c>
    </row>
    <row r="90" spans="1:19" ht="18" x14ac:dyDescent="0.6">
      <c r="A90" s="52"/>
      <c r="B90" s="53">
        <v>550028216</v>
      </c>
      <c r="C90" s="54" t="s">
        <v>115</v>
      </c>
      <c r="D90" s="64" t="s">
        <v>113</v>
      </c>
      <c r="E90" s="65">
        <v>18</v>
      </c>
      <c r="F90" s="43">
        <v>8.8000000000000007</v>
      </c>
      <c r="G90" s="44">
        <v>158.4</v>
      </c>
      <c r="H90" s="57"/>
      <c r="I90" s="58">
        <f t="shared" si="10"/>
        <v>0</v>
      </c>
      <c r="J90" s="58">
        <f t="shared" si="7"/>
        <v>0</v>
      </c>
      <c r="K90" s="58" t="str">
        <f t="shared" si="11"/>
        <v/>
      </c>
      <c r="L90" s="47" t="str">
        <f t="shared" si="8"/>
        <v/>
      </c>
      <c r="M90" s="59" t="str">
        <f t="shared" si="9"/>
        <v/>
      </c>
      <c r="N90" s="60" t="str">
        <f t="shared" si="12"/>
        <v/>
      </c>
      <c r="P90" s="68">
        <f>E90*32</f>
        <v>576</v>
      </c>
      <c r="Q90" s="69">
        <v>32</v>
      </c>
      <c r="R90" s="50">
        <v>0</v>
      </c>
      <c r="S90" s="51">
        <v>811</v>
      </c>
    </row>
    <row r="91" spans="1:19" ht="18" x14ac:dyDescent="0.6">
      <c r="A91" s="52"/>
      <c r="B91" s="53">
        <v>550028023</v>
      </c>
      <c r="C91" s="54" t="s">
        <v>116</v>
      </c>
      <c r="D91" s="64" t="s">
        <v>113</v>
      </c>
      <c r="E91" s="65">
        <v>50</v>
      </c>
      <c r="F91" s="43">
        <v>8.76</v>
      </c>
      <c r="G91" s="44">
        <v>438</v>
      </c>
      <c r="H91" s="57"/>
      <c r="I91" s="58">
        <f t="shared" si="10"/>
        <v>0</v>
      </c>
      <c r="J91" s="58">
        <f t="shared" si="7"/>
        <v>0</v>
      </c>
      <c r="K91" s="58" t="str">
        <f t="shared" si="11"/>
        <v/>
      </c>
      <c r="L91" s="47" t="str">
        <f t="shared" si="8"/>
        <v/>
      </c>
      <c r="M91" s="59" t="str">
        <f t="shared" si="9"/>
        <v/>
      </c>
      <c r="N91" s="60" t="str">
        <f t="shared" si="12"/>
        <v/>
      </c>
      <c r="P91" s="68">
        <f>E91*9</f>
        <v>450</v>
      </c>
      <c r="Q91" s="50">
        <v>9</v>
      </c>
      <c r="R91" s="50"/>
      <c r="S91" s="51"/>
    </row>
    <row r="92" spans="1:19" ht="18" x14ac:dyDescent="0.6">
      <c r="A92" s="52"/>
      <c r="B92" s="53">
        <v>550050006</v>
      </c>
      <c r="C92" s="54" t="s">
        <v>117</v>
      </c>
      <c r="D92" s="64" t="s">
        <v>118</v>
      </c>
      <c r="E92" s="70">
        <v>0.4</v>
      </c>
      <c r="F92" s="43">
        <v>8.92</v>
      </c>
      <c r="G92" s="44">
        <v>3.57</v>
      </c>
      <c r="H92" s="57"/>
      <c r="I92" s="58">
        <f t="shared" si="10"/>
        <v>0</v>
      </c>
      <c r="J92" s="58">
        <f t="shared" si="7"/>
        <v>0</v>
      </c>
      <c r="K92" s="58">
        <f t="shared" si="11"/>
        <v>0</v>
      </c>
      <c r="L92" s="47" t="str">
        <f t="shared" si="8"/>
        <v/>
      </c>
      <c r="M92" s="59" t="str">
        <f t="shared" si="9"/>
        <v/>
      </c>
      <c r="N92" s="60" t="str">
        <f t="shared" si="12"/>
        <v/>
      </c>
      <c r="P92" s="68"/>
      <c r="Q92" s="50">
        <v>24</v>
      </c>
      <c r="R92" s="62">
        <f>Q92/24</f>
        <v>1</v>
      </c>
      <c r="S92" s="51"/>
    </row>
    <row r="93" spans="1:19" ht="18" x14ac:dyDescent="0.6">
      <c r="A93" s="52"/>
      <c r="B93" s="53">
        <v>550053026</v>
      </c>
      <c r="C93" s="54" t="s">
        <v>119</v>
      </c>
      <c r="D93" s="64" t="s">
        <v>120</v>
      </c>
      <c r="E93" s="70">
        <v>0.4</v>
      </c>
      <c r="F93" s="43">
        <v>10.19</v>
      </c>
      <c r="G93" s="44">
        <v>4.08</v>
      </c>
      <c r="H93" s="57"/>
      <c r="I93" s="58">
        <f t="shared" si="10"/>
        <v>0</v>
      </c>
      <c r="J93" s="58">
        <f t="shared" si="7"/>
        <v>0</v>
      </c>
      <c r="K93" s="58">
        <f t="shared" si="11"/>
        <v>0</v>
      </c>
      <c r="L93" s="47" t="str">
        <f t="shared" si="8"/>
        <v/>
      </c>
      <c r="M93" s="59" t="str">
        <f t="shared" si="9"/>
        <v/>
      </c>
      <c r="N93" s="60" t="str">
        <f t="shared" si="12"/>
        <v/>
      </c>
      <c r="P93" s="68"/>
      <c r="Q93" s="50">
        <v>24</v>
      </c>
      <c r="R93" s="62">
        <f>Q93/24</f>
        <v>1</v>
      </c>
      <c r="S93" s="51"/>
    </row>
    <row r="94" spans="1:19" ht="18" x14ac:dyDescent="0.6">
      <c r="A94" s="52"/>
      <c r="B94" s="53">
        <v>550055092</v>
      </c>
      <c r="C94" s="54" t="s">
        <v>121</v>
      </c>
      <c r="D94" s="55"/>
      <c r="E94" s="65">
        <v>5</v>
      </c>
      <c r="F94" s="43">
        <v>7.54</v>
      </c>
      <c r="G94" s="44">
        <v>37.700000000000003</v>
      </c>
      <c r="H94" s="57"/>
      <c r="I94" s="58">
        <f t="shared" si="10"/>
        <v>0</v>
      </c>
      <c r="J94" s="58">
        <f t="shared" si="7"/>
        <v>0</v>
      </c>
      <c r="K94" s="58" t="str">
        <f t="shared" si="11"/>
        <v/>
      </c>
      <c r="L94" s="47" t="str">
        <f t="shared" si="8"/>
        <v/>
      </c>
      <c r="M94" s="59" t="str">
        <f t="shared" si="9"/>
        <v/>
      </c>
      <c r="N94" s="60" t="str">
        <f t="shared" si="12"/>
        <v/>
      </c>
      <c r="P94" s="68"/>
      <c r="Q94" s="71"/>
      <c r="R94" s="62"/>
      <c r="S94" s="51"/>
    </row>
    <row r="95" spans="1:19" ht="18" x14ac:dyDescent="0.6">
      <c r="A95" s="52"/>
      <c r="B95" s="53">
        <v>550025252</v>
      </c>
      <c r="C95" s="54" t="s">
        <v>122</v>
      </c>
      <c r="D95" s="72"/>
      <c r="E95" s="65">
        <v>180</v>
      </c>
      <c r="F95" s="43">
        <v>7.52</v>
      </c>
      <c r="G95" s="44">
        <v>1353.6</v>
      </c>
      <c r="H95" s="57"/>
      <c r="I95" s="58">
        <f t="shared" si="10"/>
        <v>0</v>
      </c>
      <c r="J95" s="58">
        <f t="shared" si="7"/>
        <v>0</v>
      </c>
      <c r="K95" s="58" t="str">
        <f t="shared" si="11"/>
        <v/>
      </c>
      <c r="L95" s="47" t="str">
        <f t="shared" si="8"/>
        <v/>
      </c>
      <c r="M95" s="59" t="str">
        <f t="shared" si="9"/>
        <v/>
      </c>
      <c r="N95" s="60" t="str">
        <f t="shared" si="12"/>
        <v/>
      </c>
      <c r="P95" s="66">
        <f>E95*4</f>
        <v>720</v>
      </c>
      <c r="Q95" s="50">
        <v>4</v>
      </c>
      <c r="R95" s="50"/>
      <c r="S95" s="51">
        <v>1029</v>
      </c>
    </row>
    <row r="96" spans="1:19" ht="18" x14ac:dyDescent="0.6">
      <c r="A96" s="52"/>
      <c r="B96" s="53">
        <v>550028042</v>
      </c>
      <c r="C96" s="54" t="s">
        <v>123</v>
      </c>
      <c r="D96" s="55"/>
      <c r="E96" s="65">
        <v>18</v>
      </c>
      <c r="F96" s="43">
        <v>8.75</v>
      </c>
      <c r="G96" s="44">
        <v>157.5</v>
      </c>
      <c r="H96" s="57"/>
      <c r="I96" s="58">
        <f t="shared" si="10"/>
        <v>0</v>
      </c>
      <c r="J96" s="58">
        <f t="shared" si="7"/>
        <v>0</v>
      </c>
      <c r="K96" s="58" t="str">
        <f t="shared" si="11"/>
        <v/>
      </c>
      <c r="L96" s="47" t="str">
        <f t="shared" si="8"/>
        <v/>
      </c>
      <c r="M96" s="59" t="str">
        <f t="shared" si="9"/>
        <v/>
      </c>
      <c r="N96" s="60" t="str">
        <f t="shared" si="12"/>
        <v/>
      </c>
      <c r="P96" s="68">
        <f>E96*32</f>
        <v>576</v>
      </c>
      <c r="Q96" s="69">
        <v>32</v>
      </c>
      <c r="R96" s="50">
        <v>0</v>
      </c>
      <c r="S96" s="51">
        <v>811</v>
      </c>
    </row>
    <row r="97" spans="1:19" ht="18" x14ac:dyDescent="0.6">
      <c r="A97" s="52"/>
      <c r="B97" s="53">
        <v>550028043</v>
      </c>
      <c r="C97" s="54" t="s">
        <v>124</v>
      </c>
      <c r="D97" s="55"/>
      <c r="E97" s="65">
        <v>50</v>
      </c>
      <c r="F97" s="43">
        <v>8.3699999999999992</v>
      </c>
      <c r="G97" s="44">
        <v>418.5</v>
      </c>
      <c r="H97" s="57"/>
      <c r="I97" s="58">
        <f t="shared" si="10"/>
        <v>0</v>
      </c>
      <c r="J97" s="58">
        <f t="shared" si="7"/>
        <v>0</v>
      </c>
      <c r="K97" s="58" t="str">
        <f t="shared" si="11"/>
        <v/>
      </c>
      <c r="L97" s="47" t="str">
        <f t="shared" si="8"/>
        <v/>
      </c>
      <c r="M97" s="59" t="str">
        <f t="shared" si="9"/>
        <v/>
      </c>
      <c r="N97" s="60" t="str">
        <f t="shared" si="12"/>
        <v/>
      </c>
      <c r="P97" s="68">
        <f>E97*9</f>
        <v>450</v>
      </c>
      <c r="Q97" s="50">
        <v>9</v>
      </c>
      <c r="R97" s="62"/>
      <c r="S97" s="51"/>
    </row>
    <row r="98" spans="1:19" ht="18" x14ac:dyDescent="0.6">
      <c r="A98" s="52"/>
      <c r="B98" s="53">
        <v>550050007</v>
      </c>
      <c r="C98" s="54" t="s">
        <v>125</v>
      </c>
      <c r="D98" s="55"/>
      <c r="E98" s="70">
        <v>0.4</v>
      </c>
      <c r="F98" s="43">
        <v>9.27</v>
      </c>
      <c r="G98" s="44">
        <v>3.71</v>
      </c>
      <c r="H98" s="57"/>
      <c r="I98" s="58">
        <f t="shared" si="10"/>
        <v>0</v>
      </c>
      <c r="J98" s="58">
        <f t="shared" si="7"/>
        <v>0</v>
      </c>
      <c r="K98" s="58">
        <f t="shared" si="11"/>
        <v>0</v>
      </c>
      <c r="L98" s="47" t="str">
        <f t="shared" si="8"/>
        <v/>
      </c>
      <c r="M98" s="59" t="str">
        <f t="shared" si="9"/>
        <v/>
      </c>
      <c r="N98" s="60" t="str">
        <f t="shared" si="12"/>
        <v/>
      </c>
      <c r="P98" s="68"/>
      <c r="Q98" s="50">
        <v>24</v>
      </c>
      <c r="R98" s="62">
        <f>Q98/24</f>
        <v>1</v>
      </c>
      <c r="S98" s="51"/>
    </row>
    <row r="99" spans="1:19" ht="18" x14ac:dyDescent="0.5">
      <c r="A99" s="52"/>
      <c r="B99" s="53">
        <v>550053027</v>
      </c>
      <c r="C99" s="54" t="s">
        <v>126</v>
      </c>
      <c r="D99" s="55"/>
      <c r="E99" s="70">
        <v>0.4</v>
      </c>
      <c r="F99" s="43">
        <v>10.6</v>
      </c>
      <c r="G99" s="44">
        <v>4.24</v>
      </c>
      <c r="H99" s="57"/>
      <c r="I99" s="58">
        <f t="shared" si="10"/>
        <v>0</v>
      </c>
      <c r="J99" s="58">
        <f t="shared" si="7"/>
        <v>0</v>
      </c>
      <c r="K99" s="58">
        <f t="shared" si="11"/>
        <v>0</v>
      </c>
      <c r="L99" s="47" t="str">
        <f t="shared" si="8"/>
        <v/>
      </c>
      <c r="M99" s="59" t="str">
        <f t="shared" si="9"/>
        <v/>
      </c>
      <c r="N99" s="60" t="str">
        <f t="shared" si="12"/>
        <v/>
      </c>
      <c r="P99" s="68"/>
      <c r="Q99" s="50">
        <v>24</v>
      </c>
      <c r="R99" s="62">
        <f>Q99/24</f>
        <v>1</v>
      </c>
    </row>
    <row r="100" spans="1:19" ht="18" x14ac:dyDescent="0.6">
      <c r="A100" s="52"/>
      <c r="B100" s="53">
        <v>550025256</v>
      </c>
      <c r="C100" s="54" t="s">
        <v>127</v>
      </c>
      <c r="D100" s="64" t="s">
        <v>128</v>
      </c>
      <c r="E100" s="65">
        <v>180</v>
      </c>
      <c r="F100" s="43">
        <v>9.35</v>
      </c>
      <c r="G100" s="44">
        <v>1683</v>
      </c>
      <c r="H100" s="57"/>
      <c r="I100" s="58">
        <f t="shared" si="10"/>
        <v>0</v>
      </c>
      <c r="J100" s="58">
        <f t="shared" si="7"/>
        <v>0</v>
      </c>
      <c r="K100" s="58" t="str">
        <f t="shared" si="11"/>
        <v/>
      </c>
      <c r="L100" s="47" t="str">
        <f t="shared" si="8"/>
        <v/>
      </c>
      <c r="M100" s="59" t="str">
        <f t="shared" si="9"/>
        <v/>
      </c>
      <c r="N100" s="60" t="str">
        <f t="shared" si="12"/>
        <v/>
      </c>
      <c r="P100" s="66">
        <f>E100*4</f>
        <v>720</v>
      </c>
      <c r="Q100" s="50">
        <v>4</v>
      </c>
      <c r="R100" s="50"/>
      <c r="S100" s="51">
        <v>1029</v>
      </c>
    </row>
    <row r="101" spans="1:19" ht="18" x14ac:dyDescent="0.6">
      <c r="A101" s="52"/>
      <c r="B101" s="53">
        <v>550028111</v>
      </c>
      <c r="C101" s="54" t="s">
        <v>129</v>
      </c>
      <c r="D101" s="64" t="s">
        <v>130</v>
      </c>
      <c r="E101" s="65">
        <v>18</v>
      </c>
      <c r="F101" s="43">
        <v>10.33</v>
      </c>
      <c r="G101" s="44">
        <v>185.94</v>
      </c>
      <c r="H101" s="57"/>
      <c r="I101" s="58">
        <f t="shared" si="10"/>
        <v>0</v>
      </c>
      <c r="J101" s="58">
        <f t="shared" si="7"/>
        <v>0</v>
      </c>
      <c r="K101" s="58" t="str">
        <f t="shared" si="11"/>
        <v/>
      </c>
      <c r="L101" s="47" t="str">
        <f t="shared" si="8"/>
        <v/>
      </c>
      <c r="M101" s="59" t="str">
        <f t="shared" si="9"/>
        <v/>
      </c>
      <c r="N101" s="60" t="str">
        <f t="shared" si="12"/>
        <v/>
      </c>
      <c r="P101" s="68">
        <f>E101*32</f>
        <v>576</v>
      </c>
      <c r="Q101" s="69">
        <v>32</v>
      </c>
      <c r="R101" s="50">
        <v>0</v>
      </c>
      <c r="S101" s="51">
        <v>811</v>
      </c>
    </row>
    <row r="102" spans="1:19" ht="18" x14ac:dyDescent="0.6">
      <c r="A102" s="52"/>
      <c r="B102" s="53">
        <v>550028414</v>
      </c>
      <c r="C102" s="54" t="s">
        <v>131</v>
      </c>
      <c r="D102" s="64" t="s">
        <v>130</v>
      </c>
      <c r="E102" s="65">
        <v>50</v>
      </c>
      <c r="F102" s="43">
        <v>10.38</v>
      </c>
      <c r="G102" s="44">
        <v>519</v>
      </c>
      <c r="H102" s="57"/>
      <c r="I102" s="58">
        <f t="shared" si="10"/>
        <v>0</v>
      </c>
      <c r="J102" s="58">
        <f t="shared" si="7"/>
        <v>0</v>
      </c>
      <c r="K102" s="58" t="str">
        <f t="shared" si="11"/>
        <v/>
      </c>
      <c r="L102" s="47" t="str">
        <f t="shared" si="8"/>
        <v/>
      </c>
      <c r="M102" s="59" t="str">
        <f t="shared" si="9"/>
        <v/>
      </c>
      <c r="N102" s="60" t="str">
        <f t="shared" si="12"/>
        <v/>
      </c>
      <c r="P102" s="68">
        <f>E102*9</f>
        <v>450</v>
      </c>
      <c r="Q102" s="50">
        <v>9</v>
      </c>
      <c r="R102" s="50"/>
      <c r="S102" s="51"/>
    </row>
    <row r="103" spans="1:19" ht="18" x14ac:dyDescent="0.6">
      <c r="A103" s="52"/>
      <c r="B103" s="53">
        <v>550050009</v>
      </c>
      <c r="C103" s="54" t="s">
        <v>132</v>
      </c>
      <c r="D103" s="64" t="s">
        <v>133</v>
      </c>
      <c r="E103" s="70">
        <v>0.4</v>
      </c>
      <c r="F103" s="43">
        <v>10.74</v>
      </c>
      <c r="G103" s="44">
        <v>4.3</v>
      </c>
      <c r="H103" s="57"/>
      <c r="I103" s="58">
        <f t="shared" si="10"/>
        <v>0</v>
      </c>
      <c r="J103" s="58">
        <f t="shared" si="7"/>
        <v>0</v>
      </c>
      <c r="K103" s="58">
        <f t="shared" si="11"/>
        <v>0</v>
      </c>
      <c r="L103" s="47" t="str">
        <f t="shared" si="8"/>
        <v/>
      </c>
      <c r="M103" s="59" t="str">
        <f t="shared" si="9"/>
        <v/>
      </c>
      <c r="N103" s="60" t="str">
        <f t="shared" si="12"/>
        <v/>
      </c>
      <c r="P103" s="68"/>
      <c r="Q103" s="50">
        <v>24</v>
      </c>
      <c r="R103" s="62">
        <f>Q103/24</f>
        <v>1</v>
      </c>
      <c r="S103" s="51"/>
    </row>
    <row r="104" spans="1:19" ht="18" x14ac:dyDescent="0.6">
      <c r="A104" s="52"/>
      <c r="B104" s="53">
        <v>550028089</v>
      </c>
      <c r="C104" s="54" t="s">
        <v>134</v>
      </c>
      <c r="D104" s="55"/>
      <c r="E104" s="65">
        <v>18</v>
      </c>
      <c r="F104" s="43">
        <v>16.71</v>
      </c>
      <c r="G104" s="44">
        <v>300.77999999999997</v>
      </c>
      <c r="H104" s="57"/>
      <c r="I104" s="58">
        <f t="shared" si="10"/>
        <v>0</v>
      </c>
      <c r="J104" s="58">
        <f t="shared" si="7"/>
        <v>0</v>
      </c>
      <c r="K104" s="58" t="str">
        <f t="shared" si="11"/>
        <v/>
      </c>
      <c r="L104" s="47" t="str">
        <f t="shared" si="8"/>
        <v/>
      </c>
      <c r="M104" s="59" t="str">
        <f t="shared" si="9"/>
        <v/>
      </c>
      <c r="N104" s="60" t="str">
        <f t="shared" si="12"/>
        <v/>
      </c>
      <c r="P104" s="68">
        <f>E104*32</f>
        <v>576</v>
      </c>
      <c r="Q104" s="69">
        <v>32</v>
      </c>
      <c r="R104" s="50">
        <v>0</v>
      </c>
      <c r="S104" s="51">
        <v>811</v>
      </c>
    </row>
    <row r="105" spans="1:19" ht="18" x14ac:dyDescent="0.5">
      <c r="A105" s="52"/>
      <c r="B105" s="53">
        <v>550053700</v>
      </c>
      <c r="C105" s="54" t="s">
        <v>135</v>
      </c>
      <c r="D105" s="64" t="s">
        <v>136</v>
      </c>
      <c r="E105" s="70">
        <v>0.4</v>
      </c>
      <c r="F105" s="43">
        <v>19.02</v>
      </c>
      <c r="G105" s="44">
        <v>7.61</v>
      </c>
      <c r="H105" s="57"/>
      <c r="I105" s="58">
        <f t="shared" si="10"/>
        <v>0</v>
      </c>
      <c r="J105" s="58">
        <f t="shared" si="7"/>
        <v>0</v>
      </c>
      <c r="K105" s="58">
        <f t="shared" si="11"/>
        <v>0</v>
      </c>
      <c r="L105" s="47" t="str">
        <f t="shared" si="8"/>
        <v/>
      </c>
      <c r="M105" s="59" t="str">
        <f t="shared" si="9"/>
        <v/>
      </c>
      <c r="N105" s="60" t="str">
        <f t="shared" si="12"/>
        <v/>
      </c>
      <c r="P105" s="68"/>
      <c r="Q105" s="50">
        <v>24</v>
      </c>
      <c r="R105" s="62">
        <f>Q105/24</f>
        <v>1</v>
      </c>
    </row>
    <row r="106" spans="1:19" ht="18" x14ac:dyDescent="0.6">
      <c r="A106" s="52"/>
      <c r="B106" s="53">
        <v>550028053</v>
      </c>
      <c r="C106" s="54" t="s">
        <v>137</v>
      </c>
      <c r="D106" s="64" t="s">
        <v>136</v>
      </c>
      <c r="E106" s="65">
        <v>18</v>
      </c>
      <c r="F106" s="43">
        <v>15.95</v>
      </c>
      <c r="G106" s="44">
        <v>287.10000000000002</v>
      </c>
      <c r="H106" s="57"/>
      <c r="I106" s="58">
        <f t="shared" si="10"/>
        <v>0</v>
      </c>
      <c r="J106" s="58">
        <f t="shared" si="7"/>
        <v>0</v>
      </c>
      <c r="K106" s="58" t="str">
        <f t="shared" si="11"/>
        <v/>
      </c>
      <c r="L106" s="47" t="str">
        <f t="shared" si="8"/>
        <v/>
      </c>
      <c r="M106" s="59" t="str">
        <f t="shared" si="9"/>
        <v/>
      </c>
      <c r="N106" s="60" t="str">
        <f t="shared" si="12"/>
        <v/>
      </c>
      <c r="P106" s="68">
        <f>E106*32</f>
        <v>576</v>
      </c>
      <c r="Q106" s="69">
        <v>32</v>
      </c>
      <c r="R106" s="50">
        <v>0</v>
      </c>
      <c r="S106" s="51">
        <v>811</v>
      </c>
    </row>
    <row r="107" spans="1:19" ht="18" x14ac:dyDescent="0.6">
      <c r="A107" s="52"/>
      <c r="B107" s="53">
        <v>550028059</v>
      </c>
      <c r="C107" s="54" t="s">
        <v>138</v>
      </c>
      <c r="D107" s="64" t="s">
        <v>136</v>
      </c>
      <c r="E107" s="65">
        <v>180</v>
      </c>
      <c r="F107" s="43">
        <v>11.14</v>
      </c>
      <c r="G107" s="44">
        <v>2005.2</v>
      </c>
      <c r="H107" s="57"/>
      <c r="I107" s="58">
        <f t="shared" si="10"/>
        <v>0</v>
      </c>
      <c r="J107" s="58">
        <f t="shared" si="7"/>
        <v>0</v>
      </c>
      <c r="K107" s="58" t="str">
        <f t="shared" si="11"/>
        <v/>
      </c>
      <c r="L107" s="47" t="str">
        <f t="shared" si="8"/>
        <v/>
      </c>
      <c r="M107" s="59" t="str">
        <f t="shared" si="9"/>
        <v/>
      </c>
      <c r="N107" s="60" t="str">
        <f t="shared" si="12"/>
        <v/>
      </c>
      <c r="P107" s="66">
        <f>E107*4</f>
        <v>720</v>
      </c>
      <c r="Q107" s="50">
        <v>4</v>
      </c>
      <c r="R107" s="50"/>
      <c r="S107" s="51">
        <v>1029</v>
      </c>
    </row>
    <row r="108" spans="1:19" ht="18" x14ac:dyDescent="0.6">
      <c r="A108" s="52"/>
      <c r="B108" s="53">
        <v>550025251</v>
      </c>
      <c r="C108" s="54" t="s">
        <v>139</v>
      </c>
      <c r="D108" s="64" t="s">
        <v>136</v>
      </c>
      <c r="E108" s="65">
        <v>180</v>
      </c>
      <c r="F108" s="43">
        <v>10.25</v>
      </c>
      <c r="G108" s="44">
        <v>1845</v>
      </c>
      <c r="H108" s="57"/>
      <c r="I108" s="58">
        <f t="shared" si="10"/>
        <v>0</v>
      </c>
      <c r="J108" s="58">
        <f t="shared" si="7"/>
        <v>0</v>
      </c>
      <c r="K108" s="58" t="str">
        <f t="shared" si="11"/>
        <v/>
      </c>
      <c r="L108" s="47" t="str">
        <f t="shared" si="8"/>
        <v/>
      </c>
      <c r="M108" s="59" t="str">
        <f t="shared" si="9"/>
        <v/>
      </c>
      <c r="N108" s="60" t="str">
        <f t="shared" si="12"/>
        <v/>
      </c>
      <c r="P108" s="66">
        <f>E108*4</f>
        <v>720</v>
      </c>
      <c r="Q108" s="50">
        <v>4</v>
      </c>
      <c r="R108" s="50"/>
      <c r="S108" s="51">
        <v>1029</v>
      </c>
    </row>
    <row r="109" spans="1:19" ht="18" x14ac:dyDescent="0.6">
      <c r="A109" s="52"/>
      <c r="B109" s="53">
        <v>550027995</v>
      </c>
      <c r="C109" s="54" t="s">
        <v>140</v>
      </c>
      <c r="D109" s="64" t="s">
        <v>136</v>
      </c>
      <c r="E109" s="65">
        <v>18</v>
      </c>
      <c r="F109" s="43">
        <v>10.98</v>
      </c>
      <c r="G109" s="44">
        <v>197.64</v>
      </c>
      <c r="H109" s="57"/>
      <c r="I109" s="58">
        <f t="shared" si="10"/>
        <v>0</v>
      </c>
      <c r="J109" s="58">
        <f t="shared" si="7"/>
        <v>0</v>
      </c>
      <c r="K109" s="58" t="str">
        <f t="shared" si="11"/>
        <v/>
      </c>
      <c r="L109" s="47" t="str">
        <f t="shared" si="8"/>
        <v/>
      </c>
      <c r="M109" s="59" t="str">
        <f t="shared" si="9"/>
        <v/>
      </c>
      <c r="N109" s="60" t="str">
        <f t="shared" si="12"/>
        <v/>
      </c>
      <c r="P109" s="68">
        <f>E109*32</f>
        <v>576</v>
      </c>
      <c r="Q109" s="69">
        <v>32</v>
      </c>
      <c r="R109" s="50">
        <v>0</v>
      </c>
      <c r="S109" s="51">
        <v>811</v>
      </c>
    </row>
    <row r="110" spans="1:19" ht="18" x14ac:dyDescent="0.6">
      <c r="A110" s="52"/>
      <c r="B110" s="53">
        <v>550027996</v>
      </c>
      <c r="C110" s="54" t="s">
        <v>141</v>
      </c>
      <c r="D110" s="64" t="s">
        <v>136</v>
      </c>
      <c r="E110" s="65">
        <v>50</v>
      </c>
      <c r="F110" s="43">
        <v>10.81</v>
      </c>
      <c r="G110" s="44">
        <v>540.5</v>
      </c>
      <c r="H110" s="57"/>
      <c r="I110" s="58">
        <f t="shared" si="10"/>
        <v>0</v>
      </c>
      <c r="J110" s="58">
        <f t="shared" si="7"/>
        <v>0</v>
      </c>
      <c r="K110" s="58" t="str">
        <f t="shared" si="11"/>
        <v/>
      </c>
      <c r="L110" s="47" t="str">
        <f t="shared" si="8"/>
        <v/>
      </c>
      <c r="M110" s="59" t="str">
        <f t="shared" si="9"/>
        <v/>
      </c>
      <c r="N110" s="60" t="str">
        <f t="shared" si="12"/>
        <v/>
      </c>
      <c r="P110" s="68">
        <f>E110*9</f>
        <v>450</v>
      </c>
      <c r="Q110" s="50">
        <v>9</v>
      </c>
      <c r="R110" s="50"/>
      <c r="S110" s="51"/>
    </row>
    <row r="111" spans="1:19" ht="18" x14ac:dyDescent="0.6">
      <c r="A111" s="52"/>
      <c r="B111" s="53">
        <v>550053532</v>
      </c>
      <c r="C111" s="54" t="s">
        <v>142</v>
      </c>
      <c r="D111" s="64" t="s">
        <v>136</v>
      </c>
      <c r="E111" s="70">
        <v>0.4</v>
      </c>
      <c r="F111" s="43">
        <v>11.3</v>
      </c>
      <c r="G111" s="44">
        <v>4.5199999999999996</v>
      </c>
      <c r="H111" s="57"/>
      <c r="I111" s="58">
        <f t="shared" si="10"/>
        <v>0</v>
      </c>
      <c r="J111" s="58">
        <f t="shared" si="7"/>
        <v>0</v>
      </c>
      <c r="K111" s="58">
        <f t="shared" si="11"/>
        <v>0</v>
      </c>
      <c r="L111" s="47" t="str">
        <f t="shared" si="8"/>
        <v/>
      </c>
      <c r="M111" s="59" t="str">
        <f t="shared" si="9"/>
        <v/>
      </c>
      <c r="N111" s="60" t="str">
        <f t="shared" si="12"/>
        <v/>
      </c>
      <c r="P111" s="68"/>
      <c r="Q111" s="50">
        <v>24</v>
      </c>
      <c r="R111" s="62">
        <f>Q111/24</f>
        <v>1</v>
      </c>
      <c r="S111" s="51"/>
    </row>
    <row r="112" spans="1:19" ht="18" x14ac:dyDescent="0.6">
      <c r="A112" s="52"/>
      <c r="B112" s="53">
        <v>550028001</v>
      </c>
      <c r="C112" s="54" t="s">
        <v>143</v>
      </c>
      <c r="D112" s="64" t="s">
        <v>136</v>
      </c>
      <c r="E112" s="65">
        <v>180</v>
      </c>
      <c r="F112" s="43">
        <v>10.33</v>
      </c>
      <c r="G112" s="44">
        <v>1859.4</v>
      </c>
      <c r="H112" s="57"/>
      <c r="I112" s="58">
        <f t="shared" si="10"/>
        <v>0</v>
      </c>
      <c r="J112" s="58">
        <f t="shared" si="7"/>
        <v>0</v>
      </c>
      <c r="K112" s="58" t="str">
        <f t="shared" si="11"/>
        <v/>
      </c>
      <c r="L112" s="47" t="str">
        <f t="shared" si="8"/>
        <v/>
      </c>
      <c r="M112" s="59" t="str">
        <f t="shared" si="9"/>
        <v/>
      </c>
      <c r="N112" s="60" t="str">
        <f t="shared" si="12"/>
        <v/>
      </c>
      <c r="P112" s="66">
        <f>E112*4</f>
        <v>720</v>
      </c>
      <c r="Q112" s="50">
        <v>4</v>
      </c>
      <c r="R112" s="50"/>
      <c r="S112" s="51">
        <v>1029</v>
      </c>
    </row>
    <row r="113" spans="1:19" ht="18" x14ac:dyDescent="0.6">
      <c r="A113" s="52"/>
      <c r="B113" s="53">
        <v>550028006</v>
      </c>
      <c r="C113" s="54" t="s">
        <v>144</v>
      </c>
      <c r="D113" s="64" t="s">
        <v>136</v>
      </c>
      <c r="E113" s="65">
        <v>18</v>
      </c>
      <c r="F113" s="43">
        <v>10.78</v>
      </c>
      <c r="G113" s="44">
        <v>194.04</v>
      </c>
      <c r="H113" s="57"/>
      <c r="I113" s="58">
        <f t="shared" si="10"/>
        <v>0</v>
      </c>
      <c r="J113" s="58">
        <f t="shared" si="7"/>
        <v>0</v>
      </c>
      <c r="K113" s="58" t="str">
        <f t="shared" si="11"/>
        <v/>
      </c>
      <c r="L113" s="47" t="str">
        <f t="shared" si="8"/>
        <v/>
      </c>
      <c r="M113" s="59" t="str">
        <f t="shared" si="9"/>
        <v/>
      </c>
      <c r="N113" s="60" t="str">
        <f t="shared" si="12"/>
        <v/>
      </c>
      <c r="P113" s="68">
        <f>E113*32</f>
        <v>576</v>
      </c>
      <c r="Q113" s="69">
        <v>32</v>
      </c>
      <c r="R113" s="50">
        <v>0</v>
      </c>
      <c r="S113" s="51">
        <v>811</v>
      </c>
    </row>
    <row r="114" spans="1:19" ht="18" x14ac:dyDescent="0.6">
      <c r="A114" s="52"/>
      <c r="B114" s="53">
        <v>550026558</v>
      </c>
      <c r="C114" s="54" t="s">
        <v>145</v>
      </c>
      <c r="D114" s="64" t="s">
        <v>136</v>
      </c>
      <c r="E114" s="65">
        <v>180</v>
      </c>
      <c r="F114" s="43">
        <v>14.21</v>
      </c>
      <c r="G114" s="44">
        <v>2557.8000000000002</v>
      </c>
      <c r="H114" s="57"/>
      <c r="I114" s="58">
        <f t="shared" si="10"/>
        <v>0</v>
      </c>
      <c r="J114" s="58">
        <f t="shared" si="7"/>
        <v>0</v>
      </c>
      <c r="K114" s="58" t="str">
        <f t="shared" si="11"/>
        <v/>
      </c>
      <c r="L114" s="47" t="str">
        <f t="shared" si="8"/>
        <v/>
      </c>
      <c r="M114" s="59" t="str">
        <f t="shared" si="9"/>
        <v/>
      </c>
      <c r="N114" s="60" t="str">
        <f t="shared" si="12"/>
        <v/>
      </c>
      <c r="P114" s="66">
        <f>E114*4</f>
        <v>720</v>
      </c>
      <c r="Q114" s="50">
        <v>4</v>
      </c>
      <c r="R114" s="50"/>
      <c r="S114" s="51">
        <v>1029</v>
      </c>
    </row>
    <row r="115" spans="1:19" ht="18" x14ac:dyDescent="0.5">
      <c r="A115" s="52"/>
      <c r="B115" s="53">
        <v>550028098</v>
      </c>
      <c r="C115" s="54" t="s">
        <v>146</v>
      </c>
      <c r="D115" s="64" t="s">
        <v>136</v>
      </c>
      <c r="E115" s="65">
        <v>50</v>
      </c>
      <c r="F115" s="43">
        <v>15.15</v>
      </c>
      <c r="G115" s="44">
        <v>757.5</v>
      </c>
      <c r="H115" s="57"/>
      <c r="I115" s="58">
        <f t="shared" si="10"/>
        <v>0</v>
      </c>
      <c r="J115" s="58">
        <f t="shared" si="7"/>
        <v>0</v>
      </c>
      <c r="K115" s="58" t="str">
        <f t="shared" si="11"/>
        <v/>
      </c>
      <c r="L115" s="47" t="str">
        <f t="shared" si="8"/>
        <v/>
      </c>
      <c r="M115" s="59" t="str">
        <f t="shared" si="9"/>
        <v/>
      </c>
      <c r="N115" s="60" t="str">
        <f t="shared" si="12"/>
        <v/>
      </c>
      <c r="P115" s="68">
        <f>E115*9</f>
        <v>450</v>
      </c>
      <c r="Q115" s="50">
        <v>9</v>
      </c>
    </row>
    <row r="116" spans="1:19" ht="18" x14ac:dyDescent="0.6">
      <c r="A116" s="52"/>
      <c r="B116" s="53">
        <v>550028207</v>
      </c>
      <c r="C116" s="54" t="s">
        <v>147</v>
      </c>
      <c r="D116" s="64" t="s">
        <v>136</v>
      </c>
      <c r="E116" s="65">
        <v>18</v>
      </c>
      <c r="F116" s="43">
        <v>16.03</v>
      </c>
      <c r="G116" s="44">
        <v>288.54000000000002</v>
      </c>
      <c r="H116" s="57"/>
      <c r="I116" s="58">
        <f t="shared" si="10"/>
        <v>0</v>
      </c>
      <c r="J116" s="58">
        <f t="shared" si="7"/>
        <v>0</v>
      </c>
      <c r="K116" s="58" t="str">
        <f t="shared" si="11"/>
        <v/>
      </c>
      <c r="L116" s="47" t="str">
        <f t="shared" si="8"/>
        <v/>
      </c>
      <c r="M116" s="59" t="str">
        <f t="shared" si="9"/>
        <v/>
      </c>
      <c r="N116" s="60" t="str">
        <f t="shared" si="12"/>
        <v/>
      </c>
      <c r="P116" s="68">
        <f>E116*32</f>
        <v>576</v>
      </c>
      <c r="Q116" s="69">
        <v>32</v>
      </c>
      <c r="R116" s="50">
        <v>0</v>
      </c>
      <c r="S116" s="51">
        <v>811</v>
      </c>
    </row>
    <row r="117" spans="1:19" ht="18" x14ac:dyDescent="0.5">
      <c r="A117" s="52"/>
      <c r="B117" s="53">
        <v>550028286</v>
      </c>
      <c r="C117" s="54" t="s">
        <v>148</v>
      </c>
      <c r="D117" s="64" t="s">
        <v>149</v>
      </c>
      <c r="E117" s="65">
        <v>50</v>
      </c>
      <c r="F117" s="43">
        <v>16.09</v>
      </c>
      <c r="G117" s="44">
        <v>804.5</v>
      </c>
      <c r="H117" s="57"/>
      <c r="I117" s="58">
        <f t="shared" si="10"/>
        <v>0</v>
      </c>
      <c r="J117" s="58">
        <f t="shared" si="7"/>
        <v>0</v>
      </c>
      <c r="K117" s="58" t="str">
        <f t="shared" si="11"/>
        <v/>
      </c>
      <c r="L117" s="47" t="str">
        <f t="shared" si="8"/>
        <v/>
      </c>
      <c r="M117" s="59" t="str">
        <f t="shared" si="9"/>
        <v/>
      </c>
      <c r="N117" s="60" t="str">
        <f t="shared" si="12"/>
        <v/>
      </c>
      <c r="P117" s="68">
        <f>E117*9</f>
        <v>450</v>
      </c>
      <c r="Q117" s="50">
        <v>9</v>
      </c>
    </row>
    <row r="118" spans="1:19" ht="18" x14ac:dyDescent="0.6">
      <c r="A118" s="52"/>
      <c r="B118" s="53">
        <v>550028120</v>
      </c>
      <c r="C118" s="54" t="s">
        <v>150</v>
      </c>
      <c r="D118" s="64" t="s">
        <v>149</v>
      </c>
      <c r="E118" s="65">
        <v>18</v>
      </c>
      <c r="F118" s="43">
        <v>9.2100000000000009</v>
      </c>
      <c r="G118" s="44">
        <v>165.78</v>
      </c>
      <c r="H118" s="57"/>
      <c r="I118" s="58">
        <f t="shared" si="10"/>
        <v>0</v>
      </c>
      <c r="J118" s="58">
        <f t="shared" si="7"/>
        <v>0</v>
      </c>
      <c r="K118" s="58" t="str">
        <f t="shared" si="11"/>
        <v/>
      </c>
      <c r="L118" s="47" t="str">
        <f t="shared" si="8"/>
        <v/>
      </c>
      <c r="M118" s="59" t="str">
        <f t="shared" si="9"/>
        <v/>
      </c>
      <c r="N118" s="60" t="str">
        <f t="shared" si="12"/>
        <v/>
      </c>
      <c r="P118" s="68">
        <f>E118*32</f>
        <v>576</v>
      </c>
      <c r="Q118" s="69">
        <v>32</v>
      </c>
      <c r="R118" s="50">
        <v>0</v>
      </c>
      <c r="S118" s="51">
        <v>811</v>
      </c>
    </row>
    <row r="119" spans="1:19" ht="18" x14ac:dyDescent="0.6">
      <c r="A119" s="52"/>
      <c r="B119" s="53">
        <v>550028065</v>
      </c>
      <c r="C119" s="54" t="s">
        <v>151</v>
      </c>
      <c r="D119" s="64" t="s">
        <v>149</v>
      </c>
      <c r="E119" s="65">
        <v>180</v>
      </c>
      <c r="F119" s="43">
        <v>20.8</v>
      </c>
      <c r="G119" s="44">
        <v>3744</v>
      </c>
      <c r="H119" s="57"/>
      <c r="I119" s="58">
        <f t="shared" si="10"/>
        <v>0</v>
      </c>
      <c r="J119" s="58">
        <f t="shared" si="7"/>
        <v>0</v>
      </c>
      <c r="K119" s="58" t="str">
        <f t="shared" si="11"/>
        <v/>
      </c>
      <c r="L119" s="47" t="str">
        <f t="shared" si="8"/>
        <v/>
      </c>
      <c r="M119" s="59" t="str">
        <f t="shared" si="9"/>
        <v/>
      </c>
      <c r="N119" s="60" t="str">
        <f t="shared" si="12"/>
        <v/>
      </c>
      <c r="P119" s="66">
        <f>E119*4</f>
        <v>720</v>
      </c>
      <c r="Q119" s="50">
        <v>4</v>
      </c>
      <c r="R119" s="50"/>
      <c r="S119" s="51">
        <v>1029</v>
      </c>
    </row>
    <row r="120" spans="1:19" ht="18" x14ac:dyDescent="0.6">
      <c r="A120" s="52"/>
      <c r="B120" s="53">
        <v>550028086</v>
      </c>
      <c r="C120" s="54" t="s">
        <v>152</v>
      </c>
      <c r="D120" s="64" t="s">
        <v>149</v>
      </c>
      <c r="E120" s="65">
        <v>18</v>
      </c>
      <c r="F120" s="43">
        <v>21.86</v>
      </c>
      <c r="G120" s="44">
        <v>393.48</v>
      </c>
      <c r="H120" s="57"/>
      <c r="I120" s="58">
        <f t="shared" si="10"/>
        <v>0</v>
      </c>
      <c r="J120" s="58">
        <f t="shared" si="7"/>
        <v>0</v>
      </c>
      <c r="K120" s="58" t="str">
        <f t="shared" si="11"/>
        <v/>
      </c>
      <c r="L120" s="47" t="str">
        <f t="shared" si="8"/>
        <v/>
      </c>
      <c r="M120" s="59" t="str">
        <f t="shared" si="9"/>
        <v/>
      </c>
      <c r="N120" s="60" t="str">
        <f t="shared" si="12"/>
        <v/>
      </c>
      <c r="P120" s="68">
        <f>E120*32</f>
        <v>576</v>
      </c>
      <c r="Q120" s="69">
        <v>32</v>
      </c>
      <c r="R120" s="50">
        <v>0</v>
      </c>
      <c r="S120" s="51">
        <v>811</v>
      </c>
    </row>
    <row r="121" spans="1:19" ht="18" x14ac:dyDescent="0.5">
      <c r="A121" s="52"/>
      <c r="B121" s="53">
        <v>550061120</v>
      </c>
      <c r="C121" s="54" t="s">
        <v>153</v>
      </c>
      <c r="D121" s="64" t="s">
        <v>149</v>
      </c>
      <c r="E121" s="70">
        <v>0.38</v>
      </c>
      <c r="F121" s="43">
        <v>23.68</v>
      </c>
      <c r="G121" s="44">
        <v>9</v>
      </c>
      <c r="H121" s="57"/>
      <c r="I121" s="58">
        <f t="shared" si="10"/>
        <v>0</v>
      </c>
      <c r="J121" s="58">
        <f t="shared" si="7"/>
        <v>0</v>
      </c>
      <c r="K121" s="58">
        <f t="shared" si="11"/>
        <v>0</v>
      </c>
      <c r="L121" s="47" t="str">
        <f t="shared" si="8"/>
        <v/>
      </c>
      <c r="M121" s="59" t="str">
        <f t="shared" si="9"/>
        <v/>
      </c>
      <c r="N121" s="60" t="str">
        <f t="shared" si="12"/>
        <v/>
      </c>
      <c r="P121" s="68"/>
      <c r="Q121" s="50">
        <v>24</v>
      </c>
      <c r="R121" s="62">
        <f>Q121/24</f>
        <v>1</v>
      </c>
    </row>
    <row r="122" spans="1:19" ht="18" x14ac:dyDescent="0.5">
      <c r="A122" s="52"/>
      <c r="B122" s="53">
        <v>550053081</v>
      </c>
      <c r="C122" s="54" t="s">
        <v>154</v>
      </c>
      <c r="D122" s="55"/>
      <c r="E122" s="70">
        <v>0.4</v>
      </c>
      <c r="F122" s="43">
        <v>24.85</v>
      </c>
      <c r="G122" s="44">
        <v>9.94</v>
      </c>
      <c r="H122" s="57"/>
      <c r="I122" s="58">
        <f t="shared" si="10"/>
        <v>0</v>
      </c>
      <c r="J122" s="58">
        <f t="shared" si="7"/>
        <v>0</v>
      </c>
      <c r="K122" s="58">
        <f t="shared" si="11"/>
        <v>0</v>
      </c>
      <c r="L122" s="47" t="str">
        <f t="shared" si="8"/>
        <v/>
      </c>
      <c r="M122" s="59" t="str">
        <f t="shared" si="9"/>
        <v/>
      </c>
      <c r="N122" s="60" t="str">
        <f t="shared" si="12"/>
        <v/>
      </c>
      <c r="P122" s="68"/>
      <c r="Q122" s="50">
        <v>24</v>
      </c>
      <c r="R122" s="62">
        <f>Q122/24</f>
        <v>1</v>
      </c>
    </row>
    <row r="123" spans="1:19" ht="18" x14ac:dyDescent="0.6">
      <c r="A123" s="52"/>
      <c r="B123" s="53">
        <v>550042319</v>
      </c>
      <c r="C123" s="54" t="s">
        <v>155</v>
      </c>
      <c r="D123" s="55"/>
      <c r="E123" s="65">
        <v>180</v>
      </c>
      <c r="F123" s="43">
        <v>18.940000000000001</v>
      </c>
      <c r="G123" s="44">
        <v>3409.2</v>
      </c>
      <c r="H123" s="57"/>
      <c r="I123" s="58">
        <f t="shared" si="10"/>
        <v>0</v>
      </c>
      <c r="J123" s="58">
        <f t="shared" si="7"/>
        <v>0</v>
      </c>
      <c r="K123" s="58" t="str">
        <f t="shared" si="11"/>
        <v/>
      </c>
      <c r="L123" s="47" t="str">
        <f t="shared" si="8"/>
        <v/>
      </c>
      <c r="M123" s="59" t="str">
        <f t="shared" si="9"/>
        <v/>
      </c>
      <c r="N123" s="60" t="str">
        <f t="shared" si="12"/>
        <v/>
      </c>
      <c r="P123" s="66">
        <f>E123*4</f>
        <v>720</v>
      </c>
      <c r="Q123" s="50">
        <v>4</v>
      </c>
      <c r="R123" s="50"/>
      <c r="S123" s="51">
        <v>1029</v>
      </c>
    </row>
    <row r="124" spans="1:19" ht="18" x14ac:dyDescent="0.6">
      <c r="A124" s="52"/>
      <c r="B124" s="53">
        <v>550028433</v>
      </c>
      <c r="C124" s="54" t="s">
        <v>156</v>
      </c>
      <c r="D124" s="55"/>
      <c r="E124" s="65">
        <v>18</v>
      </c>
      <c r="F124" s="43">
        <v>20.57</v>
      </c>
      <c r="G124" s="44">
        <v>370.26</v>
      </c>
      <c r="H124" s="57"/>
      <c r="I124" s="58">
        <f t="shared" si="10"/>
        <v>0</v>
      </c>
      <c r="J124" s="58">
        <f t="shared" si="7"/>
        <v>0</v>
      </c>
      <c r="K124" s="58" t="str">
        <f t="shared" si="11"/>
        <v/>
      </c>
      <c r="L124" s="47" t="str">
        <f t="shared" si="8"/>
        <v/>
      </c>
      <c r="M124" s="59" t="str">
        <f t="shared" si="9"/>
        <v/>
      </c>
      <c r="N124" s="60" t="str">
        <f t="shared" si="12"/>
        <v/>
      </c>
      <c r="P124" s="68">
        <f>E124*32</f>
        <v>576</v>
      </c>
      <c r="Q124" s="69">
        <v>32</v>
      </c>
      <c r="R124" s="50">
        <v>0</v>
      </c>
      <c r="S124" s="51">
        <v>811</v>
      </c>
    </row>
    <row r="125" spans="1:19" ht="18" x14ac:dyDescent="0.6">
      <c r="A125" s="52"/>
      <c r="B125" s="53">
        <v>550050928</v>
      </c>
      <c r="C125" s="54" t="s">
        <v>157</v>
      </c>
      <c r="D125" s="64" t="s">
        <v>149</v>
      </c>
      <c r="E125" s="70">
        <v>0.38</v>
      </c>
      <c r="F125" s="43">
        <v>21.69</v>
      </c>
      <c r="G125" s="44">
        <v>8.24</v>
      </c>
      <c r="H125" s="57"/>
      <c r="I125" s="58">
        <f t="shared" si="10"/>
        <v>0</v>
      </c>
      <c r="J125" s="58">
        <f t="shared" si="7"/>
        <v>0</v>
      </c>
      <c r="K125" s="58">
        <f t="shared" si="11"/>
        <v>0</v>
      </c>
      <c r="L125" s="47" t="str">
        <f t="shared" si="8"/>
        <v/>
      </c>
      <c r="M125" s="59" t="str">
        <f t="shared" si="9"/>
        <v/>
      </c>
      <c r="N125" s="60" t="str">
        <f t="shared" si="12"/>
        <v/>
      </c>
      <c r="P125" s="68"/>
      <c r="Q125" s="50">
        <v>24</v>
      </c>
      <c r="R125" s="62">
        <f>Q125/24</f>
        <v>1</v>
      </c>
      <c r="S125" s="51"/>
    </row>
    <row r="126" spans="1:19" ht="18" x14ac:dyDescent="0.6">
      <c r="A126" s="52"/>
      <c r="B126" s="53">
        <v>550028113</v>
      </c>
      <c r="C126" s="54" t="s">
        <v>158</v>
      </c>
      <c r="D126" s="64" t="s">
        <v>149</v>
      </c>
      <c r="E126" s="65">
        <v>180</v>
      </c>
      <c r="F126" s="43">
        <v>18.68</v>
      </c>
      <c r="G126" s="44">
        <v>3362.4</v>
      </c>
      <c r="H126" s="57"/>
      <c r="I126" s="58">
        <f t="shared" si="10"/>
        <v>0</v>
      </c>
      <c r="J126" s="58">
        <f t="shared" si="7"/>
        <v>0</v>
      </c>
      <c r="K126" s="58" t="str">
        <f t="shared" si="11"/>
        <v/>
      </c>
      <c r="L126" s="47" t="str">
        <f t="shared" si="8"/>
        <v/>
      </c>
      <c r="M126" s="59" t="str">
        <f t="shared" si="9"/>
        <v/>
      </c>
      <c r="N126" s="60" t="str">
        <f t="shared" si="12"/>
        <v/>
      </c>
      <c r="P126" s="66">
        <f>E126*4</f>
        <v>720</v>
      </c>
      <c r="Q126" s="50">
        <v>4</v>
      </c>
      <c r="R126" s="50"/>
      <c r="S126" s="51">
        <v>1029</v>
      </c>
    </row>
    <row r="127" spans="1:19" ht="18" x14ac:dyDescent="0.6">
      <c r="A127" s="52"/>
      <c r="B127" s="53">
        <v>550028101</v>
      </c>
      <c r="C127" s="54" t="s">
        <v>159</v>
      </c>
      <c r="D127" s="64" t="s">
        <v>149</v>
      </c>
      <c r="E127" s="65">
        <v>18</v>
      </c>
      <c r="F127" s="43">
        <v>21.46</v>
      </c>
      <c r="G127" s="44">
        <v>386.28</v>
      </c>
      <c r="H127" s="57"/>
      <c r="I127" s="58">
        <f t="shared" si="10"/>
        <v>0</v>
      </c>
      <c r="J127" s="58">
        <f t="shared" si="7"/>
        <v>0</v>
      </c>
      <c r="K127" s="58" t="str">
        <f t="shared" si="11"/>
        <v/>
      </c>
      <c r="L127" s="47" t="str">
        <f t="shared" si="8"/>
        <v/>
      </c>
      <c r="M127" s="59" t="str">
        <f t="shared" si="9"/>
        <v/>
      </c>
      <c r="N127" s="60" t="str">
        <f t="shared" si="12"/>
        <v/>
      </c>
      <c r="P127" s="68">
        <f>E127*32</f>
        <v>576</v>
      </c>
      <c r="Q127" s="69">
        <v>32</v>
      </c>
      <c r="R127" s="50">
        <v>0</v>
      </c>
      <c r="S127" s="51">
        <v>811</v>
      </c>
    </row>
    <row r="128" spans="1:19" ht="18" x14ac:dyDescent="0.6">
      <c r="A128" s="52"/>
      <c r="B128" s="53">
        <v>550028010</v>
      </c>
      <c r="C128" s="54" t="s">
        <v>160</v>
      </c>
      <c r="D128" s="64" t="s">
        <v>149</v>
      </c>
      <c r="E128" s="65">
        <v>180</v>
      </c>
      <c r="F128" s="43">
        <v>20</v>
      </c>
      <c r="G128" s="44">
        <v>3600</v>
      </c>
      <c r="H128" s="57"/>
      <c r="I128" s="58">
        <f t="shared" si="10"/>
        <v>0</v>
      </c>
      <c r="J128" s="58">
        <f t="shared" si="7"/>
        <v>0</v>
      </c>
      <c r="K128" s="58" t="str">
        <f t="shared" si="11"/>
        <v/>
      </c>
      <c r="L128" s="47" t="str">
        <f t="shared" si="8"/>
        <v/>
      </c>
      <c r="M128" s="59" t="str">
        <f t="shared" si="9"/>
        <v/>
      </c>
      <c r="N128" s="60" t="str">
        <f t="shared" si="12"/>
        <v/>
      </c>
      <c r="P128" s="66">
        <f>E128*4</f>
        <v>720</v>
      </c>
      <c r="Q128" s="50">
        <v>4</v>
      </c>
      <c r="R128" s="50"/>
      <c r="S128" s="51">
        <v>1029</v>
      </c>
    </row>
    <row r="129" spans="1:19" ht="18" x14ac:dyDescent="0.6">
      <c r="A129" s="52"/>
      <c r="B129" s="53">
        <v>550036561</v>
      </c>
      <c r="C129" s="54" t="s">
        <v>161</v>
      </c>
      <c r="D129" s="64" t="s">
        <v>149</v>
      </c>
      <c r="E129" s="65">
        <v>18</v>
      </c>
      <c r="F129" s="43">
        <v>22.01</v>
      </c>
      <c r="G129" s="44">
        <v>396.18</v>
      </c>
      <c r="H129" s="57"/>
      <c r="I129" s="58">
        <f t="shared" si="10"/>
        <v>0</v>
      </c>
      <c r="J129" s="58">
        <f t="shared" si="7"/>
        <v>0</v>
      </c>
      <c r="K129" s="58" t="str">
        <f t="shared" si="11"/>
        <v/>
      </c>
      <c r="L129" s="47" t="str">
        <f t="shared" si="8"/>
        <v/>
      </c>
      <c r="M129" s="59" t="str">
        <f t="shared" si="9"/>
        <v/>
      </c>
      <c r="N129" s="60" t="str">
        <f t="shared" si="12"/>
        <v/>
      </c>
      <c r="P129" s="68">
        <f>E129*32</f>
        <v>576</v>
      </c>
      <c r="Q129" s="69">
        <v>32</v>
      </c>
      <c r="R129" s="50">
        <v>0</v>
      </c>
      <c r="S129" s="51">
        <v>811</v>
      </c>
    </row>
    <row r="130" spans="1:19" ht="18" x14ac:dyDescent="0.6">
      <c r="A130" s="52"/>
      <c r="B130" s="53">
        <v>550028104</v>
      </c>
      <c r="C130" s="54" t="s">
        <v>162</v>
      </c>
      <c r="D130" s="64" t="s">
        <v>149</v>
      </c>
      <c r="E130" s="65">
        <v>18</v>
      </c>
      <c r="F130" s="43">
        <v>19.39</v>
      </c>
      <c r="G130" s="44">
        <v>349.02</v>
      </c>
      <c r="H130" s="57"/>
      <c r="I130" s="58">
        <f t="shared" si="10"/>
        <v>0</v>
      </c>
      <c r="J130" s="58">
        <f t="shared" si="7"/>
        <v>0</v>
      </c>
      <c r="K130" s="58" t="str">
        <f t="shared" si="11"/>
        <v/>
      </c>
      <c r="L130" s="47" t="str">
        <f t="shared" si="8"/>
        <v/>
      </c>
      <c r="M130" s="59" t="str">
        <f t="shared" si="9"/>
        <v/>
      </c>
      <c r="N130" s="60" t="str">
        <f t="shared" si="12"/>
        <v/>
      </c>
      <c r="P130" s="68">
        <f>E130*32</f>
        <v>576</v>
      </c>
      <c r="Q130" s="69">
        <v>32</v>
      </c>
      <c r="R130" s="50">
        <v>0</v>
      </c>
      <c r="S130" s="51">
        <v>811</v>
      </c>
    </row>
    <row r="131" spans="1:19" ht="18" x14ac:dyDescent="0.5">
      <c r="A131" s="52"/>
      <c r="B131" s="53">
        <v>550053537</v>
      </c>
      <c r="C131" s="54" t="s">
        <v>163</v>
      </c>
      <c r="D131" s="55"/>
      <c r="E131" s="70">
        <v>0.38</v>
      </c>
      <c r="F131" s="43">
        <v>21.53</v>
      </c>
      <c r="G131" s="44">
        <v>8.18</v>
      </c>
      <c r="H131" s="57"/>
      <c r="I131" s="58">
        <f t="shared" si="10"/>
        <v>0</v>
      </c>
      <c r="J131" s="58">
        <f t="shared" si="7"/>
        <v>0</v>
      </c>
      <c r="K131" s="58">
        <f t="shared" si="11"/>
        <v>0</v>
      </c>
      <c r="L131" s="47" t="str">
        <f t="shared" si="8"/>
        <v/>
      </c>
      <c r="M131" s="59" t="str">
        <f t="shared" si="9"/>
        <v/>
      </c>
      <c r="N131" s="60" t="str">
        <f t="shared" si="12"/>
        <v/>
      </c>
      <c r="P131" s="49"/>
      <c r="Q131" s="50">
        <v>24</v>
      </c>
      <c r="R131" s="62">
        <f>Q131/24</f>
        <v>1</v>
      </c>
    </row>
    <row r="132" spans="1:19" ht="18" x14ac:dyDescent="0.6">
      <c r="A132" s="52"/>
      <c r="B132" s="53">
        <v>550039220</v>
      </c>
      <c r="C132" s="54" t="s">
        <v>164</v>
      </c>
      <c r="D132" s="55"/>
      <c r="E132" s="65">
        <v>18</v>
      </c>
      <c r="F132" s="43">
        <v>21.05</v>
      </c>
      <c r="G132" s="44">
        <v>378.9</v>
      </c>
      <c r="H132" s="57"/>
      <c r="I132" s="58">
        <f t="shared" si="10"/>
        <v>0</v>
      </c>
      <c r="J132" s="58">
        <f t="shared" si="7"/>
        <v>0</v>
      </c>
      <c r="K132" s="58" t="str">
        <f t="shared" si="11"/>
        <v/>
      </c>
      <c r="L132" s="47" t="str">
        <f t="shared" si="8"/>
        <v/>
      </c>
      <c r="M132" s="59" t="str">
        <f t="shared" si="9"/>
        <v/>
      </c>
      <c r="N132" s="60" t="str">
        <f t="shared" si="12"/>
        <v/>
      </c>
      <c r="P132" s="68">
        <f>E132*32</f>
        <v>576</v>
      </c>
      <c r="Q132" s="69">
        <v>32</v>
      </c>
      <c r="R132" s="50">
        <v>0</v>
      </c>
      <c r="S132" s="51">
        <v>811</v>
      </c>
    </row>
    <row r="133" spans="1:19" ht="18" x14ac:dyDescent="0.6">
      <c r="A133" s="52"/>
      <c r="B133" s="53"/>
      <c r="C133" s="54" t="s">
        <v>165</v>
      </c>
      <c r="D133" s="55"/>
      <c r="E133" s="65">
        <v>180</v>
      </c>
      <c r="F133" s="43">
        <v>11.72</v>
      </c>
      <c r="G133" s="44">
        <v>2109.6</v>
      </c>
      <c r="H133" s="57"/>
      <c r="I133" s="58">
        <f t="shared" si="10"/>
        <v>0</v>
      </c>
      <c r="J133" s="58">
        <f t="shared" si="7"/>
        <v>0</v>
      </c>
      <c r="K133" s="58" t="str">
        <f t="shared" si="11"/>
        <v/>
      </c>
      <c r="L133" s="47" t="str">
        <f t="shared" si="8"/>
        <v/>
      </c>
      <c r="M133" s="59" t="str">
        <f t="shared" si="9"/>
        <v/>
      </c>
      <c r="N133" s="60" t="str">
        <f t="shared" si="12"/>
        <v/>
      </c>
      <c r="P133" s="66">
        <f>E133*4</f>
        <v>720</v>
      </c>
      <c r="Q133" s="50">
        <v>4</v>
      </c>
      <c r="R133" s="50"/>
      <c r="S133" s="51">
        <v>1029</v>
      </c>
    </row>
    <row r="134" spans="1:19" ht="18" x14ac:dyDescent="0.6">
      <c r="A134" s="52"/>
      <c r="B134" s="53"/>
      <c r="C134" s="54" t="s">
        <v>166</v>
      </c>
      <c r="D134" s="55"/>
      <c r="E134" s="65">
        <v>180</v>
      </c>
      <c r="F134" s="43">
        <v>16.12</v>
      </c>
      <c r="G134" s="44">
        <v>2901.6</v>
      </c>
      <c r="H134" s="57"/>
      <c r="I134" s="58">
        <f t="shared" si="10"/>
        <v>0</v>
      </c>
      <c r="J134" s="58">
        <f t="shared" ref="J134:J140" si="13">I134/E134</f>
        <v>0</v>
      </c>
      <c r="K134" s="58" t="str">
        <f t="shared" si="11"/>
        <v/>
      </c>
      <c r="L134" s="47" t="str">
        <f t="shared" ref="L134:L197" si="14">IF(H134&gt;0,F134,"")</f>
        <v/>
      </c>
      <c r="M134" s="59" t="str">
        <f t="shared" ref="M134:M197" si="15">IF(H134&gt;0,ROUNDUP(L134*E134,2),"")</f>
        <v/>
      </c>
      <c r="N134" s="60" t="str">
        <f t="shared" si="12"/>
        <v/>
      </c>
      <c r="P134" s="66">
        <f>E134*4</f>
        <v>720</v>
      </c>
      <c r="Q134" s="50">
        <v>4</v>
      </c>
      <c r="R134" s="50"/>
      <c r="S134" s="51">
        <v>1029</v>
      </c>
    </row>
    <row r="135" spans="1:19" ht="18" x14ac:dyDescent="0.5">
      <c r="A135" s="52"/>
      <c r="B135" s="53"/>
      <c r="C135" s="54" t="s">
        <v>167</v>
      </c>
      <c r="D135" s="55"/>
      <c r="E135" s="65">
        <v>50</v>
      </c>
      <c r="F135" s="43">
        <v>17.809999999999999</v>
      </c>
      <c r="G135" s="44">
        <v>890.5</v>
      </c>
      <c r="H135" s="57"/>
      <c r="I135" s="58">
        <f t="shared" ref="I135:I141" si="16">H135*P135</f>
        <v>0</v>
      </c>
      <c r="J135" s="58">
        <f t="shared" si="13"/>
        <v>0</v>
      </c>
      <c r="K135" s="58" t="str">
        <f t="shared" ref="K135:K198" si="17">IF(R135&gt;0,R135*H135,"")</f>
        <v/>
      </c>
      <c r="L135" s="47" t="str">
        <f t="shared" si="14"/>
        <v/>
      </c>
      <c r="M135" s="59" t="str">
        <f t="shared" si="15"/>
        <v/>
      </c>
      <c r="N135" s="60" t="str">
        <f t="shared" si="12"/>
        <v/>
      </c>
      <c r="P135" s="68">
        <f>E135*9</f>
        <v>450</v>
      </c>
      <c r="Q135" s="50">
        <v>9</v>
      </c>
    </row>
    <row r="136" spans="1:19" ht="18" x14ac:dyDescent="0.6">
      <c r="A136" s="52"/>
      <c r="B136" s="53"/>
      <c r="C136" s="54" t="s">
        <v>168</v>
      </c>
      <c r="D136" s="55"/>
      <c r="E136" s="65">
        <v>180</v>
      </c>
      <c r="F136" s="43">
        <v>16.22</v>
      </c>
      <c r="G136" s="44">
        <v>2919.6</v>
      </c>
      <c r="H136" s="57"/>
      <c r="I136" s="58">
        <f t="shared" si="16"/>
        <v>0</v>
      </c>
      <c r="J136" s="58">
        <f t="shared" si="13"/>
        <v>0</v>
      </c>
      <c r="K136" s="58" t="str">
        <f t="shared" si="17"/>
        <v/>
      </c>
      <c r="L136" s="47" t="str">
        <f t="shared" si="14"/>
        <v/>
      </c>
      <c r="M136" s="59" t="str">
        <f t="shared" si="15"/>
        <v/>
      </c>
      <c r="N136" s="60" t="str">
        <f t="shared" ref="N136:N199" si="18">IF(H136&gt;0,ROUNDUP(L136*I136,2),"")</f>
        <v/>
      </c>
      <c r="P136" s="66">
        <f>E136*4</f>
        <v>720</v>
      </c>
      <c r="Q136" s="50">
        <v>4</v>
      </c>
      <c r="R136" s="50"/>
      <c r="S136" s="51">
        <v>1029</v>
      </c>
    </row>
    <row r="137" spans="1:19" ht="18" x14ac:dyDescent="0.5">
      <c r="A137" s="52"/>
      <c r="B137" s="53"/>
      <c r="C137" s="54" t="s">
        <v>169</v>
      </c>
      <c r="D137" s="55"/>
      <c r="E137" s="65">
        <v>50</v>
      </c>
      <c r="F137" s="43">
        <v>17.88</v>
      </c>
      <c r="G137" s="44">
        <v>894</v>
      </c>
      <c r="H137" s="57"/>
      <c r="I137" s="58">
        <f t="shared" si="16"/>
        <v>0</v>
      </c>
      <c r="J137" s="58">
        <f t="shared" si="13"/>
        <v>0</v>
      </c>
      <c r="K137" s="58" t="str">
        <f t="shared" si="17"/>
        <v/>
      </c>
      <c r="L137" s="47" t="str">
        <f t="shared" si="14"/>
        <v/>
      </c>
      <c r="M137" s="59" t="str">
        <f t="shared" si="15"/>
        <v/>
      </c>
      <c r="N137" s="60" t="str">
        <f t="shared" si="18"/>
        <v/>
      </c>
      <c r="P137" s="68">
        <f>E137*9</f>
        <v>450</v>
      </c>
      <c r="Q137" s="50">
        <v>9</v>
      </c>
    </row>
    <row r="138" spans="1:19" ht="18" x14ac:dyDescent="0.6">
      <c r="A138" s="52"/>
      <c r="B138" s="53"/>
      <c r="C138" s="54" t="s">
        <v>170</v>
      </c>
      <c r="D138" s="55"/>
      <c r="E138" s="65">
        <v>180</v>
      </c>
      <c r="F138" s="43">
        <v>29.98</v>
      </c>
      <c r="G138" s="44">
        <v>5396.4</v>
      </c>
      <c r="H138" s="57"/>
      <c r="I138" s="58">
        <f t="shared" si="16"/>
        <v>0</v>
      </c>
      <c r="J138" s="58">
        <f t="shared" si="13"/>
        <v>0</v>
      </c>
      <c r="K138" s="58" t="str">
        <f t="shared" si="17"/>
        <v/>
      </c>
      <c r="L138" s="47" t="str">
        <f t="shared" si="14"/>
        <v/>
      </c>
      <c r="M138" s="59" t="str">
        <f t="shared" si="15"/>
        <v/>
      </c>
      <c r="N138" s="60" t="str">
        <f t="shared" si="18"/>
        <v/>
      </c>
      <c r="P138" s="66">
        <f>E138*4</f>
        <v>720</v>
      </c>
      <c r="Q138" s="50">
        <v>4</v>
      </c>
      <c r="R138" s="50"/>
      <c r="S138" s="51">
        <v>1029</v>
      </c>
    </row>
    <row r="139" spans="1:19" ht="18" x14ac:dyDescent="0.6">
      <c r="A139" s="52"/>
      <c r="B139" s="53"/>
      <c r="C139" s="54" t="s">
        <v>171</v>
      </c>
      <c r="D139" s="55"/>
      <c r="E139" s="65">
        <v>180</v>
      </c>
      <c r="F139" s="43">
        <v>16.59</v>
      </c>
      <c r="G139" s="44">
        <v>2986.2</v>
      </c>
      <c r="H139" s="57"/>
      <c r="I139" s="58">
        <f t="shared" si="16"/>
        <v>0</v>
      </c>
      <c r="J139" s="58">
        <f t="shared" si="13"/>
        <v>0</v>
      </c>
      <c r="K139" s="58" t="str">
        <f t="shared" si="17"/>
        <v/>
      </c>
      <c r="L139" s="47" t="str">
        <f t="shared" si="14"/>
        <v/>
      </c>
      <c r="M139" s="59" t="str">
        <f t="shared" si="15"/>
        <v/>
      </c>
      <c r="N139" s="60" t="str">
        <f t="shared" si="18"/>
        <v/>
      </c>
      <c r="P139" s="66">
        <f>E139*4</f>
        <v>720</v>
      </c>
      <c r="Q139" s="50">
        <v>4</v>
      </c>
      <c r="R139" s="50"/>
      <c r="S139" s="51">
        <v>1029</v>
      </c>
    </row>
    <row r="140" spans="1:19" ht="18" x14ac:dyDescent="0.6">
      <c r="A140" s="52"/>
      <c r="B140" s="53"/>
      <c r="C140" s="54" t="s">
        <v>172</v>
      </c>
      <c r="D140" s="55"/>
      <c r="E140" s="65">
        <v>18</v>
      </c>
      <c r="F140" s="43">
        <v>17.649999999999999</v>
      </c>
      <c r="G140" s="44">
        <v>317.7</v>
      </c>
      <c r="H140" s="57"/>
      <c r="I140" s="58">
        <f t="shared" si="16"/>
        <v>0</v>
      </c>
      <c r="J140" s="58">
        <f t="shared" si="13"/>
        <v>0</v>
      </c>
      <c r="K140" s="58" t="str">
        <f t="shared" si="17"/>
        <v/>
      </c>
      <c r="L140" s="47" t="str">
        <f t="shared" si="14"/>
        <v/>
      </c>
      <c r="M140" s="59" t="str">
        <f t="shared" si="15"/>
        <v/>
      </c>
      <c r="N140" s="60" t="str">
        <f t="shared" si="18"/>
        <v/>
      </c>
      <c r="P140" s="68">
        <f>E140*32</f>
        <v>576</v>
      </c>
      <c r="Q140" s="69">
        <v>32</v>
      </c>
      <c r="R140" s="50">
        <v>0</v>
      </c>
      <c r="S140" s="51">
        <v>811</v>
      </c>
    </row>
    <row r="141" spans="1:19" ht="18" x14ac:dyDescent="0.6">
      <c r="A141" s="52"/>
      <c r="B141" s="53"/>
      <c r="C141" s="54"/>
      <c r="D141" s="55"/>
      <c r="E141" s="65"/>
      <c r="F141" s="43">
        <v>0.3</v>
      </c>
      <c r="G141" s="44">
        <v>0</v>
      </c>
      <c r="H141" s="57"/>
      <c r="I141" s="58"/>
      <c r="J141" s="58"/>
      <c r="K141" s="58" t="str">
        <f t="shared" si="17"/>
        <v/>
      </c>
      <c r="L141" s="47" t="str">
        <f t="shared" si="14"/>
        <v/>
      </c>
      <c r="M141" s="59" t="str">
        <f t="shared" si="15"/>
        <v/>
      </c>
      <c r="N141" s="60" t="str">
        <f t="shared" si="18"/>
        <v/>
      </c>
      <c r="P141" s="68"/>
      <c r="Q141" s="69"/>
      <c r="R141" s="50"/>
      <c r="S141" s="51"/>
    </row>
    <row r="142" spans="1:19" ht="18" x14ac:dyDescent="0.6">
      <c r="A142" s="52"/>
      <c r="B142" s="53">
        <v>550027251</v>
      </c>
      <c r="C142" s="54" t="s">
        <v>173</v>
      </c>
      <c r="D142" s="64" t="s">
        <v>149</v>
      </c>
      <c r="E142" s="56">
        <v>209</v>
      </c>
      <c r="F142" s="43">
        <v>6.19</v>
      </c>
      <c r="G142" s="44">
        <v>1293.71</v>
      </c>
      <c r="H142" s="57"/>
      <c r="I142" s="58">
        <f t="shared" ref="I142:I205" si="19">H142*P142</f>
        <v>0</v>
      </c>
      <c r="J142" s="58">
        <f t="shared" ref="J142:J205" si="20">I142/E142</f>
        <v>0</v>
      </c>
      <c r="K142" s="58" t="str">
        <f t="shared" si="17"/>
        <v/>
      </c>
      <c r="L142" s="47" t="str">
        <f t="shared" si="14"/>
        <v/>
      </c>
      <c r="M142" s="59" t="str">
        <f t="shared" si="15"/>
        <v/>
      </c>
      <c r="N142" s="60" t="str">
        <f t="shared" si="18"/>
        <v/>
      </c>
      <c r="P142" s="49">
        <f>E142*4</f>
        <v>836</v>
      </c>
      <c r="Q142" s="50">
        <v>4</v>
      </c>
      <c r="R142" s="50"/>
      <c r="S142" s="51">
        <v>1029</v>
      </c>
    </row>
    <row r="143" spans="1:19" ht="18" x14ac:dyDescent="0.6">
      <c r="A143" s="52"/>
      <c r="B143" s="53">
        <v>550035100</v>
      </c>
      <c r="C143" s="54" t="s">
        <v>174</v>
      </c>
      <c r="D143" s="64" t="s">
        <v>149</v>
      </c>
      <c r="E143" s="56">
        <v>208</v>
      </c>
      <c r="F143" s="43">
        <v>15.77</v>
      </c>
      <c r="G143" s="44">
        <v>3280.16</v>
      </c>
      <c r="H143" s="57"/>
      <c r="I143" s="58">
        <f t="shared" si="19"/>
        <v>0</v>
      </c>
      <c r="J143" s="58">
        <f t="shared" si="20"/>
        <v>0</v>
      </c>
      <c r="K143" s="58" t="str">
        <f t="shared" si="17"/>
        <v/>
      </c>
      <c r="L143" s="47" t="str">
        <f t="shared" si="14"/>
        <v/>
      </c>
      <c r="M143" s="59" t="str">
        <f t="shared" si="15"/>
        <v/>
      </c>
      <c r="N143" s="60" t="str">
        <f t="shared" si="18"/>
        <v/>
      </c>
      <c r="P143" s="49">
        <f>E143*4</f>
        <v>832</v>
      </c>
      <c r="Q143" s="50">
        <v>4</v>
      </c>
      <c r="R143" s="50"/>
      <c r="S143" s="51">
        <v>1029</v>
      </c>
    </row>
    <row r="144" spans="1:19" ht="18" x14ac:dyDescent="0.6">
      <c r="A144" s="52"/>
      <c r="B144" s="53">
        <v>550027260</v>
      </c>
      <c r="C144" s="54" t="s">
        <v>175</v>
      </c>
      <c r="D144" s="64" t="s">
        <v>149</v>
      </c>
      <c r="E144" s="56">
        <v>209</v>
      </c>
      <c r="F144" s="43">
        <v>12.98</v>
      </c>
      <c r="G144" s="44">
        <v>2712.82</v>
      </c>
      <c r="H144" s="57"/>
      <c r="I144" s="58">
        <f t="shared" si="19"/>
        <v>0</v>
      </c>
      <c r="J144" s="58">
        <f t="shared" si="20"/>
        <v>0</v>
      </c>
      <c r="K144" s="58" t="str">
        <f t="shared" si="17"/>
        <v/>
      </c>
      <c r="L144" s="47" t="str">
        <f t="shared" si="14"/>
        <v/>
      </c>
      <c r="M144" s="59" t="str">
        <f t="shared" si="15"/>
        <v/>
      </c>
      <c r="N144" s="60" t="str">
        <f t="shared" si="18"/>
        <v/>
      </c>
      <c r="P144" s="49">
        <f>E144*4</f>
        <v>836</v>
      </c>
      <c r="Q144" s="50">
        <v>4</v>
      </c>
      <c r="R144" s="50"/>
      <c r="S144" s="51">
        <v>1029</v>
      </c>
    </row>
    <row r="145" spans="1:19" ht="18" x14ac:dyDescent="0.6">
      <c r="A145" s="52"/>
      <c r="B145" s="53">
        <v>550025730</v>
      </c>
      <c r="C145" s="54" t="s">
        <v>176</v>
      </c>
      <c r="D145" s="64" t="s">
        <v>149</v>
      </c>
      <c r="E145" s="56">
        <v>1000</v>
      </c>
      <c r="F145" s="43">
        <v>4.57</v>
      </c>
      <c r="G145" s="44">
        <v>4570</v>
      </c>
      <c r="H145" s="57"/>
      <c r="I145" s="58">
        <f t="shared" si="19"/>
        <v>0</v>
      </c>
      <c r="J145" s="58">
        <f t="shared" si="20"/>
        <v>0</v>
      </c>
      <c r="K145" s="58">
        <f t="shared" si="17"/>
        <v>0</v>
      </c>
      <c r="L145" s="47" t="str">
        <f t="shared" si="14"/>
        <v/>
      </c>
      <c r="M145" s="59" t="str">
        <f t="shared" si="15"/>
        <v/>
      </c>
      <c r="N145" s="60" t="str">
        <f t="shared" si="18"/>
        <v/>
      </c>
      <c r="P145" s="61">
        <f>E145</f>
        <v>1000</v>
      </c>
      <c r="Q145" s="50">
        <f>P145/E145</f>
        <v>1</v>
      </c>
      <c r="R145" s="62">
        <f>Q145/12</f>
        <v>8.3333333333333329E-2</v>
      </c>
      <c r="S145" s="51">
        <f>R145/16*222+145</f>
        <v>146.15625</v>
      </c>
    </row>
    <row r="146" spans="1:19" ht="18" x14ac:dyDescent="0.6">
      <c r="A146" s="52"/>
      <c r="B146" s="53">
        <v>550025731</v>
      </c>
      <c r="C146" s="54" t="s">
        <v>177</v>
      </c>
      <c r="D146" s="64" t="s">
        <v>149</v>
      </c>
      <c r="E146" s="56">
        <v>209</v>
      </c>
      <c r="F146" s="43">
        <v>4.45</v>
      </c>
      <c r="G146" s="44">
        <v>930.05</v>
      </c>
      <c r="H146" s="57"/>
      <c r="I146" s="58">
        <f t="shared" si="19"/>
        <v>0</v>
      </c>
      <c r="J146" s="58">
        <f t="shared" si="20"/>
        <v>0</v>
      </c>
      <c r="K146" s="58" t="str">
        <f t="shared" si="17"/>
        <v/>
      </c>
      <c r="L146" s="47" t="str">
        <f t="shared" si="14"/>
        <v/>
      </c>
      <c r="M146" s="59" t="str">
        <f t="shared" si="15"/>
        <v/>
      </c>
      <c r="N146" s="60" t="str">
        <f t="shared" si="18"/>
        <v/>
      </c>
      <c r="P146" s="49">
        <f>E146*4</f>
        <v>836</v>
      </c>
      <c r="Q146" s="50">
        <v>4</v>
      </c>
      <c r="R146" s="50"/>
      <c r="S146" s="51">
        <v>1029</v>
      </c>
    </row>
    <row r="147" spans="1:19" ht="18" x14ac:dyDescent="0.6">
      <c r="A147" s="52"/>
      <c r="B147" s="53">
        <v>550025732</v>
      </c>
      <c r="C147" s="54" t="s">
        <v>178</v>
      </c>
      <c r="D147" s="64" t="s">
        <v>149</v>
      </c>
      <c r="E147" s="56">
        <v>20</v>
      </c>
      <c r="F147" s="43">
        <v>4.92</v>
      </c>
      <c r="G147" s="44">
        <v>98.4</v>
      </c>
      <c r="H147" s="57"/>
      <c r="I147" s="58">
        <f t="shared" si="19"/>
        <v>0</v>
      </c>
      <c r="J147" s="58">
        <f t="shared" si="20"/>
        <v>0</v>
      </c>
      <c r="K147" s="58" t="str">
        <f t="shared" si="17"/>
        <v/>
      </c>
      <c r="L147" s="47" t="str">
        <f t="shared" si="14"/>
        <v/>
      </c>
      <c r="M147" s="59" t="str">
        <f t="shared" si="15"/>
        <v/>
      </c>
      <c r="N147" s="60" t="str">
        <f t="shared" si="18"/>
        <v/>
      </c>
      <c r="P147" s="49">
        <f>E147*32</f>
        <v>640</v>
      </c>
      <c r="Q147" s="50">
        <v>32</v>
      </c>
      <c r="R147" s="50"/>
      <c r="S147" s="51">
        <v>1029</v>
      </c>
    </row>
    <row r="148" spans="1:19" ht="18" x14ac:dyDescent="0.6">
      <c r="A148" s="52"/>
      <c r="B148" s="53">
        <v>550061579</v>
      </c>
      <c r="C148" s="54" t="s">
        <v>179</v>
      </c>
      <c r="D148" s="64" t="s">
        <v>180</v>
      </c>
      <c r="E148" s="56">
        <v>209</v>
      </c>
      <c r="F148" s="43">
        <v>8.27</v>
      </c>
      <c r="G148" s="44">
        <v>1728.43</v>
      </c>
      <c r="H148" s="57"/>
      <c r="I148" s="58">
        <f t="shared" si="19"/>
        <v>0</v>
      </c>
      <c r="J148" s="58">
        <f t="shared" si="20"/>
        <v>0</v>
      </c>
      <c r="K148" s="58" t="str">
        <f t="shared" si="17"/>
        <v/>
      </c>
      <c r="L148" s="47" t="str">
        <f t="shared" si="14"/>
        <v/>
      </c>
      <c r="M148" s="59" t="str">
        <f t="shared" si="15"/>
        <v/>
      </c>
      <c r="N148" s="60" t="str">
        <f t="shared" si="18"/>
        <v/>
      </c>
      <c r="P148" s="49">
        <f>E148*4</f>
        <v>836</v>
      </c>
      <c r="Q148" s="50">
        <v>4</v>
      </c>
      <c r="R148" s="50"/>
      <c r="S148" s="51">
        <v>1029</v>
      </c>
    </row>
    <row r="149" spans="1:19" ht="18" x14ac:dyDescent="0.6">
      <c r="A149" s="52"/>
      <c r="B149" s="53">
        <v>550063070</v>
      </c>
      <c r="C149" s="54" t="s">
        <v>181</v>
      </c>
      <c r="D149" s="64" t="s">
        <v>180</v>
      </c>
      <c r="E149" s="56">
        <v>1</v>
      </c>
      <c r="F149" s="43">
        <v>11.3</v>
      </c>
      <c r="G149" s="44">
        <v>11.3</v>
      </c>
      <c r="H149" s="57"/>
      <c r="I149" s="58">
        <f t="shared" si="19"/>
        <v>0</v>
      </c>
      <c r="J149" s="58">
        <f t="shared" si="20"/>
        <v>0</v>
      </c>
      <c r="K149" s="58">
        <f t="shared" si="17"/>
        <v>0</v>
      </c>
      <c r="L149" s="47" t="str">
        <f t="shared" si="14"/>
        <v/>
      </c>
      <c r="M149" s="59" t="str">
        <f t="shared" si="15"/>
        <v/>
      </c>
      <c r="N149" s="60" t="str">
        <f t="shared" si="18"/>
        <v/>
      </c>
      <c r="P149" s="61">
        <v>576</v>
      </c>
      <c r="Q149" s="50">
        <v>576</v>
      </c>
      <c r="R149" s="62">
        <v>48</v>
      </c>
      <c r="S149" s="51">
        <v>811</v>
      </c>
    </row>
    <row r="150" spans="1:19" ht="18" x14ac:dyDescent="0.6">
      <c r="A150" s="52"/>
      <c r="B150" s="53">
        <v>550063071</v>
      </c>
      <c r="C150" s="54" t="s">
        <v>182</v>
      </c>
      <c r="D150" s="64" t="s">
        <v>180</v>
      </c>
      <c r="E150" s="56">
        <v>5</v>
      </c>
      <c r="F150" s="43">
        <v>9.49</v>
      </c>
      <c r="G150" s="44">
        <v>47.45</v>
      </c>
      <c r="H150" s="57"/>
      <c r="I150" s="58">
        <f t="shared" si="19"/>
        <v>0</v>
      </c>
      <c r="J150" s="58">
        <f t="shared" si="20"/>
        <v>0</v>
      </c>
      <c r="K150" s="58" t="str">
        <f t="shared" si="17"/>
        <v/>
      </c>
      <c r="L150" s="47" t="str">
        <f t="shared" si="14"/>
        <v/>
      </c>
      <c r="M150" s="59" t="str">
        <f t="shared" si="15"/>
        <v/>
      </c>
      <c r="N150" s="60" t="str">
        <f t="shared" si="18"/>
        <v/>
      </c>
      <c r="P150" s="49"/>
      <c r="Q150" s="50"/>
      <c r="R150" s="50"/>
      <c r="S150" s="51"/>
    </row>
    <row r="151" spans="1:19" ht="18" x14ac:dyDescent="0.6">
      <c r="A151" s="52"/>
      <c r="B151" s="53">
        <v>550046596</v>
      </c>
      <c r="C151" s="54" t="s">
        <v>183</v>
      </c>
      <c r="D151" s="72"/>
      <c r="E151" s="56">
        <v>1</v>
      </c>
      <c r="F151" s="43">
        <v>6.24</v>
      </c>
      <c r="G151" s="44">
        <v>6.24</v>
      </c>
      <c r="H151" s="57"/>
      <c r="I151" s="58">
        <f t="shared" si="19"/>
        <v>0</v>
      </c>
      <c r="J151" s="58">
        <f t="shared" si="20"/>
        <v>0</v>
      </c>
      <c r="K151" s="58">
        <f t="shared" si="17"/>
        <v>0</v>
      </c>
      <c r="L151" s="47" t="str">
        <f t="shared" si="14"/>
        <v/>
      </c>
      <c r="M151" s="59" t="str">
        <f t="shared" si="15"/>
        <v/>
      </c>
      <c r="N151" s="60" t="str">
        <f t="shared" si="18"/>
        <v/>
      </c>
      <c r="P151" s="61">
        <v>576</v>
      </c>
      <c r="Q151" s="50">
        <v>576</v>
      </c>
      <c r="R151" s="62">
        <v>48</v>
      </c>
      <c r="S151" s="51">
        <v>811</v>
      </c>
    </row>
    <row r="152" spans="1:19" ht="18" x14ac:dyDescent="0.6">
      <c r="A152" s="52"/>
      <c r="B152" s="53">
        <v>550039926</v>
      </c>
      <c r="C152" s="54" t="s">
        <v>184</v>
      </c>
      <c r="D152" s="55"/>
      <c r="E152" s="63">
        <v>4</v>
      </c>
      <c r="F152" s="43">
        <v>5.76</v>
      </c>
      <c r="G152" s="44">
        <v>23.04</v>
      </c>
      <c r="H152" s="57"/>
      <c r="I152" s="58">
        <f t="shared" si="19"/>
        <v>0</v>
      </c>
      <c r="J152" s="58">
        <f t="shared" si="20"/>
        <v>0</v>
      </c>
      <c r="K152" s="58">
        <f t="shared" si="17"/>
        <v>0</v>
      </c>
      <c r="L152" s="47" t="str">
        <f t="shared" si="14"/>
        <v/>
      </c>
      <c r="M152" s="59" t="str">
        <f t="shared" si="15"/>
        <v/>
      </c>
      <c r="N152" s="60" t="str">
        <f t="shared" si="18"/>
        <v/>
      </c>
      <c r="P152" s="49">
        <v>720</v>
      </c>
      <c r="Q152" s="50">
        <v>180</v>
      </c>
      <c r="R152" s="62">
        <v>45</v>
      </c>
      <c r="S152" s="51">
        <v>1293</v>
      </c>
    </row>
    <row r="153" spans="1:19" ht="18" x14ac:dyDescent="0.6">
      <c r="A153" s="52"/>
      <c r="B153" s="53">
        <v>550052344</v>
      </c>
      <c r="C153" s="54" t="s">
        <v>185</v>
      </c>
      <c r="D153" s="55"/>
      <c r="E153" s="56">
        <v>209</v>
      </c>
      <c r="F153" s="43">
        <v>5.12</v>
      </c>
      <c r="G153" s="44">
        <v>1070.08</v>
      </c>
      <c r="H153" s="57"/>
      <c r="I153" s="58">
        <f t="shared" si="19"/>
        <v>0</v>
      </c>
      <c r="J153" s="58">
        <f t="shared" si="20"/>
        <v>0</v>
      </c>
      <c r="K153" s="58" t="str">
        <f t="shared" si="17"/>
        <v/>
      </c>
      <c r="L153" s="47" t="str">
        <f t="shared" si="14"/>
        <v/>
      </c>
      <c r="M153" s="59" t="str">
        <f t="shared" si="15"/>
        <v/>
      </c>
      <c r="N153" s="60" t="str">
        <f t="shared" si="18"/>
        <v/>
      </c>
      <c r="P153" s="49">
        <f>E153*4</f>
        <v>836</v>
      </c>
      <c r="Q153" s="50">
        <v>4</v>
      </c>
      <c r="R153" s="50"/>
      <c r="S153" s="51">
        <v>1029</v>
      </c>
    </row>
    <row r="154" spans="1:19" ht="18" x14ac:dyDescent="0.6">
      <c r="A154" s="52"/>
      <c r="B154" s="53">
        <v>550046277</v>
      </c>
      <c r="C154" s="54" t="s">
        <v>186</v>
      </c>
      <c r="D154" s="55"/>
      <c r="E154" s="56">
        <v>1</v>
      </c>
      <c r="F154" s="43">
        <v>6.47</v>
      </c>
      <c r="G154" s="44">
        <v>6.47</v>
      </c>
      <c r="H154" s="57"/>
      <c r="I154" s="58">
        <f t="shared" si="19"/>
        <v>0</v>
      </c>
      <c r="J154" s="58">
        <f t="shared" si="20"/>
        <v>0</v>
      </c>
      <c r="K154" s="58">
        <f t="shared" si="17"/>
        <v>0</v>
      </c>
      <c r="L154" s="47" t="str">
        <f t="shared" si="14"/>
        <v/>
      </c>
      <c r="M154" s="59" t="str">
        <f t="shared" si="15"/>
        <v/>
      </c>
      <c r="N154" s="60" t="str">
        <f t="shared" si="18"/>
        <v/>
      </c>
      <c r="P154" s="61">
        <v>576</v>
      </c>
      <c r="Q154" s="50">
        <v>576</v>
      </c>
      <c r="R154" s="62">
        <v>48</v>
      </c>
      <c r="S154" s="51">
        <v>811</v>
      </c>
    </row>
    <row r="155" spans="1:19" ht="18" x14ac:dyDescent="0.6">
      <c r="A155" s="52"/>
      <c r="B155" s="53">
        <v>550046285</v>
      </c>
      <c r="C155" s="54" t="s">
        <v>187</v>
      </c>
      <c r="D155" s="64" t="s">
        <v>98</v>
      </c>
      <c r="E155" s="63">
        <v>4</v>
      </c>
      <c r="F155" s="43">
        <v>5.91</v>
      </c>
      <c r="G155" s="44">
        <v>23.64</v>
      </c>
      <c r="H155" s="57"/>
      <c r="I155" s="58">
        <f t="shared" si="19"/>
        <v>0</v>
      </c>
      <c r="J155" s="58">
        <f t="shared" si="20"/>
        <v>0</v>
      </c>
      <c r="K155" s="58">
        <f t="shared" si="17"/>
        <v>0</v>
      </c>
      <c r="L155" s="47" t="str">
        <f t="shared" si="14"/>
        <v/>
      </c>
      <c r="M155" s="59" t="str">
        <f t="shared" si="15"/>
        <v/>
      </c>
      <c r="N155" s="60" t="str">
        <f t="shared" si="18"/>
        <v/>
      </c>
      <c r="P155" s="49">
        <v>720</v>
      </c>
      <c r="Q155" s="50">
        <v>180</v>
      </c>
      <c r="R155" s="62">
        <v>45</v>
      </c>
      <c r="S155" s="51">
        <v>1293</v>
      </c>
    </row>
    <row r="156" spans="1:19" ht="18" x14ac:dyDescent="0.6">
      <c r="A156" s="52"/>
      <c r="B156" s="53">
        <v>550052432</v>
      </c>
      <c r="C156" s="54" t="s">
        <v>188</v>
      </c>
      <c r="D156" s="55"/>
      <c r="E156" s="56">
        <v>209</v>
      </c>
      <c r="F156" s="43">
        <v>5.64</v>
      </c>
      <c r="G156" s="44">
        <v>1178.76</v>
      </c>
      <c r="H156" s="57"/>
      <c r="I156" s="58">
        <f t="shared" si="19"/>
        <v>0</v>
      </c>
      <c r="J156" s="58">
        <f t="shared" si="20"/>
        <v>0</v>
      </c>
      <c r="K156" s="58" t="str">
        <f t="shared" si="17"/>
        <v/>
      </c>
      <c r="L156" s="47" t="str">
        <f t="shared" si="14"/>
        <v/>
      </c>
      <c r="M156" s="59" t="str">
        <f t="shared" si="15"/>
        <v/>
      </c>
      <c r="N156" s="60" t="str">
        <f t="shared" si="18"/>
        <v/>
      </c>
      <c r="P156" s="49">
        <f>E156*4</f>
        <v>836</v>
      </c>
      <c r="Q156" s="50">
        <v>4</v>
      </c>
      <c r="R156" s="50"/>
      <c r="S156" s="51">
        <v>1029</v>
      </c>
    </row>
    <row r="157" spans="1:19" ht="18" x14ac:dyDescent="0.6">
      <c r="A157" s="52"/>
      <c r="B157" s="53">
        <v>550053752</v>
      </c>
      <c r="C157" s="54" t="s">
        <v>189</v>
      </c>
      <c r="D157" s="55"/>
      <c r="E157" s="56">
        <v>55</v>
      </c>
      <c r="F157" s="43">
        <v>6.34</v>
      </c>
      <c r="G157" s="44">
        <v>348.7</v>
      </c>
      <c r="H157" s="57"/>
      <c r="I157" s="58">
        <f t="shared" si="19"/>
        <v>0</v>
      </c>
      <c r="J157" s="58">
        <f t="shared" si="20"/>
        <v>0</v>
      </c>
      <c r="K157" s="58" t="str">
        <f t="shared" si="17"/>
        <v/>
      </c>
      <c r="L157" s="47" t="str">
        <f t="shared" si="14"/>
        <v/>
      </c>
      <c r="M157" s="59" t="str">
        <f t="shared" si="15"/>
        <v/>
      </c>
      <c r="N157" s="60" t="str">
        <f t="shared" si="18"/>
        <v/>
      </c>
      <c r="P157" s="68">
        <f>E157*9</f>
        <v>495</v>
      </c>
      <c r="Q157" s="50">
        <v>9</v>
      </c>
      <c r="R157" s="62"/>
      <c r="S157" s="51"/>
    </row>
    <row r="158" spans="1:19" ht="18" x14ac:dyDescent="0.6">
      <c r="A158" s="52"/>
      <c r="B158" s="53">
        <v>550053739</v>
      </c>
      <c r="C158" s="54" t="s">
        <v>190</v>
      </c>
      <c r="D158" s="55"/>
      <c r="E158" s="56">
        <v>1</v>
      </c>
      <c r="F158" s="43">
        <v>7.06</v>
      </c>
      <c r="G158" s="44">
        <v>7.06</v>
      </c>
      <c r="H158" s="57"/>
      <c r="I158" s="58">
        <f t="shared" si="19"/>
        <v>0</v>
      </c>
      <c r="J158" s="58">
        <f t="shared" si="20"/>
        <v>0</v>
      </c>
      <c r="K158" s="58">
        <f t="shared" si="17"/>
        <v>0</v>
      </c>
      <c r="L158" s="47" t="str">
        <f t="shared" si="14"/>
        <v/>
      </c>
      <c r="M158" s="59" t="str">
        <f t="shared" si="15"/>
        <v/>
      </c>
      <c r="N158" s="60" t="str">
        <f t="shared" si="18"/>
        <v/>
      </c>
      <c r="P158" s="61">
        <v>576</v>
      </c>
      <c r="Q158" s="50">
        <v>576</v>
      </c>
      <c r="R158" s="62">
        <v>48</v>
      </c>
      <c r="S158" s="51">
        <v>811</v>
      </c>
    </row>
    <row r="159" spans="1:19" ht="18" x14ac:dyDescent="0.6">
      <c r="A159" s="52"/>
      <c r="B159" s="53">
        <v>550053770</v>
      </c>
      <c r="C159" s="54" t="s">
        <v>191</v>
      </c>
      <c r="D159" s="55"/>
      <c r="E159" s="63">
        <v>4</v>
      </c>
      <c r="F159" s="43">
        <v>5.69</v>
      </c>
      <c r="G159" s="44">
        <v>22.76</v>
      </c>
      <c r="H159" s="57"/>
      <c r="I159" s="58">
        <f t="shared" si="19"/>
        <v>0</v>
      </c>
      <c r="J159" s="58">
        <f t="shared" si="20"/>
        <v>0</v>
      </c>
      <c r="K159" s="58">
        <f t="shared" si="17"/>
        <v>0</v>
      </c>
      <c r="L159" s="47" t="str">
        <f t="shared" si="14"/>
        <v/>
      </c>
      <c r="M159" s="59" t="str">
        <f t="shared" si="15"/>
        <v/>
      </c>
      <c r="N159" s="60" t="str">
        <f t="shared" si="18"/>
        <v/>
      </c>
      <c r="P159" s="49">
        <v>720</v>
      </c>
      <c r="Q159" s="50">
        <v>180</v>
      </c>
      <c r="R159" s="62">
        <v>45</v>
      </c>
      <c r="S159" s="51">
        <v>1293</v>
      </c>
    </row>
    <row r="160" spans="1:19" ht="18" x14ac:dyDescent="0.6">
      <c r="A160" s="52"/>
      <c r="B160" s="53">
        <v>550052508</v>
      </c>
      <c r="C160" s="54" t="s">
        <v>192</v>
      </c>
      <c r="D160" s="55"/>
      <c r="E160" s="56">
        <v>209</v>
      </c>
      <c r="F160" s="43">
        <v>4.3499999999999996</v>
      </c>
      <c r="G160" s="44">
        <v>909.15</v>
      </c>
      <c r="H160" s="57"/>
      <c r="I160" s="58">
        <f t="shared" si="19"/>
        <v>0</v>
      </c>
      <c r="J160" s="58">
        <f t="shared" si="20"/>
        <v>0</v>
      </c>
      <c r="K160" s="58" t="str">
        <f t="shared" si="17"/>
        <v/>
      </c>
      <c r="L160" s="47" t="str">
        <f t="shared" si="14"/>
        <v/>
      </c>
      <c r="M160" s="59" t="str">
        <f t="shared" si="15"/>
        <v/>
      </c>
      <c r="N160" s="60" t="str">
        <f t="shared" si="18"/>
        <v/>
      </c>
      <c r="P160" s="49">
        <f>E160*4</f>
        <v>836</v>
      </c>
      <c r="Q160" s="50">
        <v>4</v>
      </c>
      <c r="R160" s="50"/>
      <c r="S160" s="51">
        <v>1029</v>
      </c>
    </row>
    <row r="161" spans="1:19" ht="18" x14ac:dyDescent="0.6">
      <c r="A161" s="52"/>
      <c r="B161" s="53">
        <v>550053787</v>
      </c>
      <c r="C161" s="54" t="s">
        <v>193</v>
      </c>
      <c r="D161" s="55"/>
      <c r="E161" s="56">
        <v>55</v>
      </c>
      <c r="F161" s="43">
        <v>5.8</v>
      </c>
      <c r="G161" s="44">
        <v>319</v>
      </c>
      <c r="H161" s="57"/>
      <c r="I161" s="58">
        <f t="shared" si="19"/>
        <v>0</v>
      </c>
      <c r="J161" s="58">
        <f t="shared" si="20"/>
        <v>0</v>
      </c>
      <c r="K161" s="58" t="str">
        <f t="shared" si="17"/>
        <v/>
      </c>
      <c r="L161" s="47" t="str">
        <f t="shared" si="14"/>
        <v/>
      </c>
      <c r="M161" s="59" t="str">
        <f t="shared" si="15"/>
        <v/>
      </c>
      <c r="N161" s="60" t="str">
        <f t="shared" si="18"/>
        <v/>
      </c>
      <c r="P161" s="49">
        <f>E161*9</f>
        <v>495</v>
      </c>
      <c r="Q161" s="50">
        <v>9</v>
      </c>
      <c r="R161" s="50"/>
      <c r="S161" s="51"/>
    </row>
    <row r="162" spans="1:19" ht="18" x14ac:dyDescent="0.6">
      <c r="A162" s="52"/>
      <c r="B162" s="53"/>
      <c r="C162" s="54" t="s">
        <v>194</v>
      </c>
      <c r="D162" s="55"/>
      <c r="E162" s="56">
        <v>4</v>
      </c>
      <c r="F162" s="43">
        <v>4.51</v>
      </c>
      <c r="G162" s="44">
        <v>18.04</v>
      </c>
      <c r="H162" s="57"/>
      <c r="I162" s="58">
        <f t="shared" si="19"/>
        <v>0</v>
      </c>
      <c r="J162" s="58">
        <f t="shared" si="20"/>
        <v>0</v>
      </c>
      <c r="K162" s="58">
        <f t="shared" si="17"/>
        <v>0</v>
      </c>
      <c r="L162" s="47" t="str">
        <f t="shared" si="14"/>
        <v/>
      </c>
      <c r="M162" s="59" t="str">
        <f t="shared" si="15"/>
        <v/>
      </c>
      <c r="N162" s="60" t="str">
        <f t="shared" si="18"/>
        <v/>
      </c>
      <c r="P162" s="49">
        <v>576</v>
      </c>
      <c r="Q162" s="50">
        <f>P162/E162</f>
        <v>144</v>
      </c>
      <c r="R162" s="62">
        <f>Q162/4</f>
        <v>36</v>
      </c>
      <c r="S162" s="51">
        <v>1293</v>
      </c>
    </row>
    <row r="163" spans="1:19" ht="18" x14ac:dyDescent="0.6">
      <c r="A163" s="52"/>
      <c r="B163" s="53">
        <v>550053736</v>
      </c>
      <c r="C163" s="54" t="s">
        <v>195</v>
      </c>
      <c r="D163" s="55"/>
      <c r="E163" s="56">
        <v>1</v>
      </c>
      <c r="F163" s="43">
        <v>5.67</v>
      </c>
      <c r="G163" s="44">
        <v>5.67</v>
      </c>
      <c r="H163" s="57"/>
      <c r="I163" s="58">
        <f t="shared" si="19"/>
        <v>0</v>
      </c>
      <c r="J163" s="58">
        <f t="shared" si="20"/>
        <v>0</v>
      </c>
      <c r="K163" s="58">
        <f t="shared" si="17"/>
        <v>0</v>
      </c>
      <c r="L163" s="47" t="str">
        <f t="shared" si="14"/>
        <v/>
      </c>
      <c r="M163" s="59" t="str">
        <f t="shared" si="15"/>
        <v/>
      </c>
      <c r="N163" s="60" t="str">
        <f t="shared" si="18"/>
        <v/>
      </c>
      <c r="P163" s="61">
        <v>576</v>
      </c>
      <c r="Q163" s="50">
        <v>576</v>
      </c>
      <c r="R163" s="62">
        <v>48</v>
      </c>
      <c r="S163" s="51">
        <v>811</v>
      </c>
    </row>
    <row r="164" spans="1:19" ht="18" x14ac:dyDescent="0.6">
      <c r="A164" s="52"/>
      <c r="B164" s="53">
        <v>550046646</v>
      </c>
      <c r="C164" s="54" t="s">
        <v>196</v>
      </c>
      <c r="D164" s="64" t="s">
        <v>130</v>
      </c>
      <c r="E164" s="56">
        <v>1</v>
      </c>
      <c r="F164" s="43">
        <v>6.57</v>
      </c>
      <c r="G164" s="44">
        <v>6.57</v>
      </c>
      <c r="H164" s="57"/>
      <c r="I164" s="58">
        <f t="shared" si="19"/>
        <v>0</v>
      </c>
      <c r="J164" s="58">
        <f t="shared" si="20"/>
        <v>0</v>
      </c>
      <c r="K164" s="58">
        <f t="shared" si="17"/>
        <v>0</v>
      </c>
      <c r="L164" s="47" t="str">
        <f t="shared" si="14"/>
        <v/>
      </c>
      <c r="M164" s="59" t="str">
        <f t="shared" si="15"/>
        <v/>
      </c>
      <c r="N164" s="60" t="str">
        <f t="shared" si="18"/>
        <v/>
      </c>
      <c r="P164" s="61">
        <v>576</v>
      </c>
      <c r="Q164" s="50">
        <v>576</v>
      </c>
      <c r="R164" s="62">
        <v>48</v>
      </c>
      <c r="S164" s="51">
        <v>811</v>
      </c>
    </row>
    <row r="165" spans="1:19" ht="18" x14ac:dyDescent="0.6">
      <c r="A165" s="52"/>
      <c r="B165" s="53">
        <v>550046310</v>
      </c>
      <c r="C165" s="54" t="s">
        <v>197</v>
      </c>
      <c r="D165" s="64" t="s">
        <v>130</v>
      </c>
      <c r="E165" s="63">
        <v>4</v>
      </c>
      <c r="F165" s="43">
        <v>6.29</v>
      </c>
      <c r="G165" s="44">
        <v>25.16</v>
      </c>
      <c r="H165" s="57"/>
      <c r="I165" s="58">
        <f t="shared" si="19"/>
        <v>0</v>
      </c>
      <c r="J165" s="58">
        <f t="shared" si="20"/>
        <v>0</v>
      </c>
      <c r="K165" s="58">
        <f t="shared" si="17"/>
        <v>0</v>
      </c>
      <c r="L165" s="47" t="str">
        <f t="shared" si="14"/>
        <v/>
      </c>
      <c r="M165" s="59" t="str">
        <f t="shared" si="15"/>
        <v/>
      </c>
      <c r="N165" s="60" t="str">
        <f t="shared" si="18"/>
        <v/>
      </c>
      <c r="P165" s="49">
        <v>720</v>
      </c>
      <c r="Q165" s="50">
        <v>180</v>
      </c>
      <c r="R165" s="62">
        <v>45</v>
      </c>
      <c r="S165" s="51">
        <v>1293</v>
      </c>
    </row>
    <row r="166" spans="1:19" ht="18" x14ac:dyDescent="0.6">
      <c r="A166" s="52"/>
      <c r="B166" s="53">
        <v>550040238</v>
      </c>
      <c r="C166" s="54" t="s">
        <v>198</v>
      </c>
      <c r="D166" s="55"/>
      <c r="E166" s="56">
        <v>209</v>
      </c>
      <c r="F166" s="43">
        <v>6.29</v>
      </c>
      <c r="G166" s="44">
        <v>1314.61</v>
      </c>
      <c r="H166" s="57"/>
      <c r="I166" s="58">
        <f t="shared" si="19"/>
        <v>0</v>
      </c>
      <c r="J166" s="58">
        <f t="shared" si="20"/>
        <v>0</v>
      </c>
      <c r="K166" s="58" t="str">
        <f t="shared" si="17"/>
        <v/>
      </c>
      <c r="L166" s="47" t="str">
        <f t="shared" si="14"/>
        <v/>
      </c>
      <c r="M166" s="59" t="str">
        <f t="shared" si="15"/>
        <v/>
      </c>
      <c r="N166" s="60" t="str">
        <f t="shared" si="18"/>
        <v/>
      </c>
      <c r="P166" s="49">
        <f>E166*4</f>
        <v>836</v>
      </c>
      <c r="Q166" s="50">
        <v>4</v>
      </c>
      <c r="R166" s="50"/>
      <c r="S166" s="51">
        <v>1029</v>
      </c>
    </row>
    <row r="167" spans="1:19" ht="18" x14ac:dyDescent="0.6">
      <c r="A167" s="52"/>
      <c r="B167" s="53">
        <v>550046586</v>
      </c>
      <c r="C167" s="54" t="s">
        <v>199</v>
      </c>
      <c r="D167" s="55"/>
      <c r="E167" s="56">
        <v>1</v>
      </c>
      <c r="F167" s="43">
        <v>7.54</v>
      </c>
      <c r="G167" s="44">
        <v>7.54</v>
      </c>
      <c r="H167" s="57"/>
      <c r="I167" s="58">
        <f t="shared" si="19"/>
        <v>0</v>
      </c>
      <c r="J167" s="58">
        <f t="shared" si="20"/>
        <v>0</v>
      </c>
      <c r="K167" s="58">
        <f t="shared" si="17"/>
        <v>0</v>
      </c>
      <c r="L167" s="47" t="str">
        <f t="shared" si="14"/>
        <v/>
      </c>
      <c r="M167" s="59" t="str">
        <f t="shared" si="15"/>
        <v/>
      </c>
      <c r="N167" s="60" t="str">
        <f t="shared" si="18"/>
        <v/>
      </c>
      <c r="P167" s="61">
        <v>576</v>
      </c>
      <c r="Q167" s="50">
        <v>576</v>
      </c>
      <c r="R167" s="62">
        <v>48</v>
      </c>
      <c r="S167" s="51">
        <v>811</v>
      </c>
    </row>
    <row r="168" spans="1:19" ht="18" x14ac:dyDescent="0.6">
      <c r="A168" s="52"/>
      <c r="B168" s="53">
        <v>550040410</v>
      </c>
      <c r="C168" s="54" t="s">
        <v>200</v>
      </c>
      <c r="D168" s="55"/>
      <c r="E168" s="56">
        <v>209</v>
      </c>
      <c r="F168" s="43">
        <v>6.47</v>
      </c>
      <c r="G168" s="44">
        <v>1352.23</v>
      </c>
      <c r="H168" s="57"/>
      <c r="I168" s="58">
        <f t="shared" si="19"/>
        <v>0</v>
      </c>
      <c r="J168" s="58">
        <f t="shared" si="20"/>
        <v>0</v>
      </c>
      <c r="K168" s="58" t="str">
        <f t="shared" si="17"/>
        <v/>
      </c>
      <c r="L168" s="47" t="str">
        <f t="shared" si="14"/>
        <v/>
      </c>
      <c r="M168" s="59" t="str">
        <f t="shared" si="15"/>
        <v/>
      </c>
      <c r="N168" s="60" t="str">
        <f t="shared" si="18"/>
        <v/>
      </c>
      <c r="P168" s="49">
        <f>E168*4</f>
        <v>836</v>
      </c>
      <c r="Q168" s="50">
        <v>4</v>
      </c>
      <c r="R168" s="50"/>
      <c r="S168" s="51">
        <v>1029</v>
      </c>
    </row>
    <row r="169" spans="1:19" ht="18" x14ac:dyDescent="0.6">
      <c r="A169" s="52"/>
      <c r="B169" s="53">
        <v>550045936</v>
      </c>
      <c r="C169" s="54" t="s">
        <v>201</v>
      </c>
      <c r="D169" s="55"/>
      <c r="E169" s="56">
        <v>20</v>
      </c>
      <c r="F169" s="43">
        <v>7</v>
      </c>
      <c r="G169" s="44">
        <v>140</v>
      </c>
      <c r="H169" s="57"/>
      <c r="I169" s="58">
        <f t="shared" si="19"/>
        <v>0</v>
      </c>
      <c r="J169" s="58">
        <f t="shared" si="20"/>
        <v>0</v>
      </c>
      <c r="K169" s="58" t="str">
        <f t="shared" si="17"/>
        <v/>
      </c>
      <c r="L169" s="47" t="str">
        <f t="shared" si="14"/>
        <v/>
      </c>
      <c r="M169" s="59" t="str">
        <f t="shared" si="15"/>
        <v/>
      </c>
      <c r="N169" s="60" t="str">
        <f t="shared" si="18"/>
        <v/>
      </c>
      <c r="P169" s="49">
        <f>E169*32</f>
        <v>640</v>
      </c>
      <c r="Q169" s="50">
        <v>32</v>
      </c>
      <c r="R169" s="50"/>
      <c r="S169" s="51">
        <v>1029</v>
      </c>
    </row>
    <row r="170" spans="1:19" ht="18" x14ac:dyDescent="0.6">
      <c r="A170" s="52"/>
      <c r="B170" s="53">
        <v>550046589</v>
      </c>
      <c r="C170" s="54" t="s">
        <v>202</v>
      </c>
      <c r="D170" s="55"/>
      <c r="E170" s="56">
        <v>1</v>
      </c>
      <c r="F170" s="43">
        <v>8.3699999999999992</v>
      </c>
      <c r="G170" s="44">
        <v>8.3699999999999992</v>
      </c>
      <c r="H170" s="57"/>
      <c r="I170" s="58">
        <f t="shared" si="19"/>
        <v>0</v>
      </c>
      <c r="J170" s="58">
        <f t="shared" si="20"/>
        <v>0</v>
      </c>
      <c r="K170" s="58">
        <f t="shared" si="17"/>
        <v>0</v>
      </c>
      <c r="L170" s="47" t="str">
        <f t="shared" si="14"/>
        <v/>
      </c>
      <c r="M170" s="59" t="str">
        <f t="shared" si="15"/>
        <v/>
      </c>
      <c r="N170" s="60" t="str">
        <f t="shared" si="18"/>
        <v/>
      </c>
      <c r="P170" s="61">
        <v>576</v>
      </c>
      <c r="Q170" s="50">
        <v>576</v>
      </c>
      <c r="R170" s="62">
        <v>48</v>
      </c>
      <c r="S170" s="51">
        <v>811</v>
      </c>
    </row>
    <row r="171" spans="1:19" ht="18" x14ac:dyDescent="0.6">
      <c r="A171" s="52"/>
      <c r="B171" s="53">
        <v>550040412</v>
      </c>
      <c r="C171" s="54" t="s">
        <v>203</v>
      </c>
      <c r="D171" s="55"/>
      <c r="E171" s="56">
        <v>209</v>
      </c>
      <c r="F171" s="43">
        <v>7.19</v>
      </c>
      <c r="G171" s="44">
        <v>1502.71</v>
      </c>
      <c r="H171" s="57"/>
      <c r="I171" s="58">
        <f t="shared" si="19"/>
        <v>0</v>
      </c>
      <c r="J171" s="58">
        <f t="shared" si="20"/>
        <v>0</v>
      </c>
      <c r="K171" s="58" t="str">
        <f t="shared" si="17"/>
        <v/>
      </c>
      <c r="L171" s="47" t="str">
        <f t="shared" si="14"/>
        <v/>
      </c>
      <c r="M171" s="59" t="str">
        <f t="shared" si="15"/>
        <v/>
      </c>
      <c r="N171" s="60" t="str">
        <f t="shared" si="18"/>
        <v/>
      </c>
      <c r="P171" s="49">
        <f>E171*4</f>
        <v>836</v>
      </c>
      <c r="Q171" s="50">
        <v>4</v>
      </c>
      <c r="R171" s="50"/>
      <c r="S171" s="51">
        <v>1029</v>
      </c>
    </row>
    <row r="172" spans="1:19" ht="18" x14ac:dyDescent="0.5">
      <c r="A172" s="52"/>
      <c r="B172" s="53">
        <v>550040406</v>
      </c>
      <c r="C172" s="54" t="s">
        <v>204</v>
      </c>
      <c r="D172" s="64" t="s">
        <v>96</v>
      </c>
      <c r="E172" s="56">
        <v>55</v>
      </c>
      <c r="F172" s="43">
        <v>7.75</v>
      </c>
      <c r="G172" s="44">
        <v>426.25</v>
      </c>
      <c r="H172" s="57"/>
      <c r="I172" s="58">
        <f t="shared" si="19"/>
        <v>0</v>
      </c>
      <c r="J172" s="58">
        <f t="shared" si="20"/>
        <v>0</v>
      </c>
      <c r="K172" s="58" t="str">
        <f t="shared" si="17"/>
        <v/>
      </c>
      <c r="L172" s="47" t="str">
        <f t="shared" si="14"/>
        <v/>
      </c>
      <c r="M172" s="59" t="str">
        <f t="shared" si="15"/>
        <v/>
      </c>
      <c r="N172" s="60" t="str">
        <f t="shared" si="18"/>
        <v/>
      </c>
      <c r="P172" s="49">
        <f>E172*9</f>
        <v>495</v>
      </c>
      <c r="Q172" s="50">
        <v>9</v>
      </c>
    </row>
    <row r="173" spans="1:19" ht="18" x14ac:dyDescent="0.6">
      <c r="A173" s="52"/>
      <c r="B173" s="53">
        <v>550046311</v>
      </c>
      <c r="C173" s="54" t="s">
        <v>205</v>
      </c>
      <c r="D173" s="64" t="s">
        <v>96</v>
      </c>
      <c r="E173" s="56">
        <v>1</v>
      </c>
      <c r="F173" s="43">
        <v>8.35</v>
      </c>
      <c r="G173" s="44">
        <v>8.35</v>
      </c>
      <c r="H173" s="57"/>
      <c r="I173" s="58">
        <f t="shared" si="19"/>
        <v>0</v>
      </c>
      <c r="J173" s="58">
        <f t="shared" si="20"/>
        <v>0</v>
      </c>
      <c r="K173" s="58">
        <f t="shared" si="17"/>
        <v>0</v>
      </c>
      <c r="L173" s="47" t="str">
        <f t="shared" si="14"/>
        <v/>
      </c>
      <c r="M173" s="59" t="str">
        <f t="shared" si="15"/>
        <v/>
      </c>
      <c r="N173" s="60" t="str">
        <f t="shared" si="18"/>
        <v/>
      </c>
      <c r="P173" s="61">
        <v>576</v>
      </c>
      <c r="Q173" s="50">
        <v>576</v>
      </c>
      <c r="R173" s="62">
        <v>48</v>
      </c>
      <c r="S173" s="51">
        <v>811</v>
      </c>
    </row>
    <row r="174" spans="1:19" ht="18" x14ac:dyDescent="0.6">
      <c r="A174" s="52"/>
      <c r="B174" s="53">
        <v>550046649</v>
      </c>
      <c r="C174" s="54" t="s">
        <v>206</v>
      </c>
      <c r="D174" s="64" t="s">
        <v>96</v>
      </c>
      <c r="E174" s="63">
        <v>4</v>
      </c>
      <c r="F174" s="43">
        <v>8.18</v>
      </c>
      <c r="G174" s="44">
        <v>32.72</v>
      </c>
      <c r="H174" s="57"/>
      <c r="I174" s="58">
        <f t="shared" si="19"/>
        <v>0</v>
      </c>
      <c r="J174" s="58">
        <f t="shared" si="20"/>
        <v>0</v>
      </c>
      <c r="K174" s="58">
        <f t="shared" si="17"/>
        <v>0</v>
      </c>
      <c r="L174" s="47" t="str">
        <f t="shared" si="14"/>
        <v/>
      </c>
      <c r="M174" s="59" t="str">
        <f t="shared" si="15"/>
        <v/>
      </c>
      <c r="N174" s="60" t="str">
        <f t="shared" si="18"/>
        <v/>
      </c>
      <c r="P174" s="49">
        <v>720</v>
      </c>
      <c r="Q174" s="50">
        <v>180</v>
      </c>
      <c r="R174" s="62">
        <v>45</v>
      </c>
      <c r="S174" s="51">
        <v>1293</v>
      </c>
    </row>
    <row r="175" spans="1:19" ht="18" x14ac:dyDescent="0.6">
      <c r="A175" s="52"/>
      <c r="B175" s="53">
        <v>550052836</v>
      </c>
      <c r="C175" s="54" t="s">
        <v>207</v>
      </c>
      <c r="D175" s="64" t="s">
        <v>96</v>
      </c>
      <c r="E175" s="56">
        <v>209</v>
      </c>
      <c r="F175" s="43">
        <v>5.57</v>
      </c>
      <c r="G175" s="44">
        <v>1164.1300000000001</v>
      </c>
      <c r="H175" s="57"/>
      <c r="I175" s="58">
        <f t="shared" si="19"/>
        <v>0</v>
      </c>
      <c r="J175" s="58">
        <f t="shared" si="20"/>
        <v>0</v>
      </c>
      <c r="K175" s="58" t="str">
        <f t="shared" si="17"/>
        <v/>
      </c>
      <c r="L175" s="47" t="str">
        <f t="shared" si="14"/>
        <v/>
      </c>
      <c r="M175" s="59" t="str">
        <f t="shared" si="15"/>
        <v/>
      </c>
      <c r="N175" s="60" t="str">
        <f t="shared" si="18"/>
        <v/>
      </c>
      <c r="P175" s="49">
        <f>E175*4</f>
        <v>836</v>
      </c>
      <c r="Q175" s="50">
        <v>4</v>
      </c>
      <c r="R175" s="50"/>
      <c r="S175" s="51">
        <v>1029</v>
      </c>
    </row>
    <row r="176" spans="1:19" ht="18" x14ac:dyDescent="0.5">
      <c r="A176" s="52"/>
      <c r="B176" s="53">
        <v>550052792</v>
      </c>
      <c r="C176" s="54" t="s">
        <v>208</v>
      </c>
      <c r="D176" s="64" t="s">
        <v>96</v>
      </c>
      <c r="E176" s="56">
        <v>55</v>
      </c>
      <c r="F176" s="43">
        <v>6.34</v>
      </c>
      <c r="G176" s="44">
        <v>348.7</v>
      </c>
      <c r="H176" s="57"/>
      <c r="I176" s="58">
        <f t="shared" si="19"/>
        <v>0</v>
      </c>
      <c r="J176" s="58">
        <f t="shared" si="20"/>
        <v>0</v>
      </c>
      <c r="K176" s="58" t="str">
        <f t="shared" si="17"/>
        <v/>
      </c>
      <c r="L176" s="47" t="str">
        <f t="shared" si="14"/>
        <v/>
      </c>
      <c r="M176" s="59" t="str">
        <f t="shared" si="15"/>
        <v/>
      </c>
      <c r="N176" s="60" t="str">
        <f t="shared" si="18"/>
        <v/>
      </c>
      <c r="P176" s="49">
        <f>E176*9</f>
        <v>495</v>
      </c>
      <c r="Q176" s="50">
        <v>9</v>
      </c>
    </row>
    <row r="177" spans="1:19" ht="18" x14ac:dyDescent="0.6">
      <c r="A177" s="52"/>
      <c r="B177" s="53">
        <v>550052794</v>
      </c>
      <c r="C177" s="54" t="s">
        <v>209</v>
      </c>
      <c r="D177" s="64" t="s">
        <v>96</v>
      </c>
      <c r="E177" s="56">
        <v>1</v>
      </c>
      <c r="F177" s="43">
        <v>6.62</v>
      </c>
      <c r="G177" s="44">
        <v>6.62</v>
      </c>
      <c r="H177" s="57"/>
      <c r="I177" s="58">
        <f t="shared" si="19"/>
        <v>0</v>
      </c>
      <c r="J177" s="58">
        <f t="shared" si="20"/>
        <v>0</v>
      </c>
      <c r="K177" s="58">
        <f t="shared" si="17"/>
        <v>0</v>
      </c>
      <c r="L177" s="47" t="str">
        <f t="shared" si="14"/>
        <v/>
      </c>
      <c r="M177" s="59" t="str">
        <f t="shared" si="15"/>
        <v/>
      </c>
      <c r="N177" s="60" t="str">
        <f t="shared" si="18"/>
        <v/>
      </c>
      <c r="P177" s="61">
        <v>576</v>
      </c>
      <c r="Q177" s="50">
        <v>576</v>
      </c>
      <c r="R177" s="62">
        <v>48</v>
      </c>
      <c r="S177" s="51">
        <v>811</v>
      </c>
    </row>
    <row r="178" spans="1:19" ht="18" x14ac:dyDescent="0.6">
      <c r="A178" s="52"/>
      <c r="B178" s="53">
        <v>550052837</v>
      </c>
      <c r="C178" s="54" t="s">
        <v>210</v>
      </c>
      <c r="D178" s="64" t="s">
        <v>96</v>
      </c>
      <c r="E178" s="63">
        <v>4</v>
      </c>
      <c r="F178" s="43">
        <v>5.74</v>
      </c>
      <c r="G178" s="44">
        <v>22.96</v>
      </c>
      <c r="H178" s="57"/>
      <c r="I178" s="58">
        <f t="shared" si="19"/>
        <v>0</v>
      </c>
      <c r="J178" s="58">
        <f t="shared" si="20"/>
        <v>0</v>
      </c>
      <c r="K178" s="58">
        <f t="shared" si="17"/>
        <v>0</v>
      </c>
      <c r="L178" s="47" t="str">
        <f t="shared" si="14"/>
        <v/>
      </c>
      <c r="M178" s="59" t="str">
        <f t="shared" si="15"/>
        <v/>
      </c>
      <c r="N178" s="60" t="str">
        <f t="shared" si="18"/>
        <v/>
      </c>
      <c r="P178" s="49">
        <v>720</v>
      </c>
      <c r="Q178" s="50">
        <v>180</v>
      </c>
      <c r="R178" s="62">
        <v>45</v>
      </c>
      <c r="S178" s="51">
        <v>1293</v>
      </c>
    </row>
    <row r="179" spans="1:19" ht="18" x14ac:dyDescent="0.6">
      <c r="A179" s="52"/>
      <c r="B179" s="53">
        <v>550046397</v>
      </c>
      <c r="C179" s="54" t="s">
        <v>211</v>
      </c>
      <c r="D179" s="55"/>
      <c r="E179" s="56">
        <v>209</v>
      </c>
      <c r="F179" s="43">
        <v>7.74</v>
      </c>
      <c r="G179" s="44">
        <v>1617.66</v>
      </c>
      <c r="H179" s="57"/>
      <c r="I179" s="58">
        <f t="shared" si="19"/>
        <v>0</v>
      </c>
      <c r="J179" s="58">
        <f t="shared" si="20"/>
        <v>0</v>
      </c>
      <c r="K179" s="58" t="str">
        <f t="shared" si="17"/>
        <v/>
      </c>
      <c r="L179" s="47" t="str">
        <f t="shared" si="14"/>
        <v/>
      </c>
      <c r="M179" s="59" t="str">
        <f t="shared" si="15"/>
        <v/>
      </c>
      <c r="N179" s="60" t="str">
        <f t="shared" si="18"/>
        <v/>
      </c>
      <c r="P179" s="49">
        <f>E179*4</f>
        <v>836</v>
      </c>
      <c r="Q179" s="50">
        <v>4</v>
      </c>
      <c r="R179" s="50"/>
      <c r="S179" s="51">
        <v>1029</v>
      </c>
    </row>
    <row r="180" spans="1:19" ht="18" x14ac:dyDescent="0.6">
      <c r="A180" s="52"/>
      <c r="B180" s="53">
        <v>550046663</v>
      </c>
      <c r="C180" s="54" t="s">
        <v>212</v>
      </c>
      <c r="D180" s="55"/>
      <c r="E180" s="56">
        <v>1</v>
      </c>
      <c r="F180" s="43">
        <v>7.84</v>
      </c>
      <c r="G180" s="44">
        <v>7.84</v>
      </c>
      <c r="H180" s="57"/>
      <c r="I180" s="58">
        <f t="shared" si="19"/>
        <v>0</v>
      </c>
      <c r="J180" s="58">
        <f t="shared" si="20"/>
        <v>0</v>
      </c>
      <c r="K180" s="58">
        <f t="shared" si="17"/>
        <v>0</v>
      </c>
      <c r="L180" s="47" t="str">
        <f t="shared" si="14"/>
        <v/>
      </c>
      <c r="M180" s="59" t="str">
        <f t="shared" si="15"/>
        <v/>
      </c>
      <c r="N180" s="60" t="str">
        <f t="shared" si="18"/>
        <v/>
      </c>
      <c r="P180" s="61">
        <v>576</v>
      </c>
      <c r="Q180" s="50">
        <v>576</v>
      </c>
      <c r="R180" s="62">
        <v>48</v>
      </c>
      <c r="S180" s="51">
        <v>811</v>
      </c>
    </row>
    <row r="181" spans="1:19" ht="18" x14ac:dyDescent="0.6">
      <c r="A181" s="52"/>
      <c r="B181" s="53">
        <v>550046394</v>
      </c>
      <c r="C181" s="54" t="s">
        <v>213</v>
      </c>
      <c r="D181" s="64" t="s">
        <v>96</v>
      </c>
      <c r="E181" s="56">
        <v>5</v>
      </c>
      <c r="F181" s="43">
        <v>6.24</v>
      </c>
      <c r="G181" s="44">
        <v>31.2</v>
      </c>
      <c r="H181" s="57"/>
      <c r="I181" s="58">
        <f t="shared" si="19"/>
        <v>0</v>
      </c>
      <c r="J181" s="58">
        <f t="shared" si="20"/>
        <v>0</v>
      </c>
      <c r="K181" s="58" t="str">
        <f t="shared" si="17"/>
        <v/>
      </c>
      <c r="L181" s="47" t="str">
        <f t="shared" si="14"/>
        <v/>
      </c>
      <c r="M181" s="59" t="str">
        <f t="shared" si="15"/>
        <v/>
      </c>
      <c r="N181" s="60" t="str">
        <f t="shared" si="18"/>
        <v/>
      </c>
      <c r="P181" s="49"/>
      <c r="Q181" s="50"/>
      <c r="R181" s="50"/>
      <c r="S181" s="51"/>
    </row>
    <row r="182" spans="1:19" ht="18" x14ac:dyDescent="0.6">
      <c r="A182" s="52"/>
      <c r="B182" s="53">
        <v>550042824</v>
      </c>
      <c r="C182" s="54" t="s">
        <v>214</v>
      </c>
      <c r="D182" s="55"/>
      <c r="E182" s="56">
        <v>209</v>
      </c>
      <c r="F182" s="43">
        <v>6.75</v>
      </c>
      <c r="G182" s="44">
        <v>1410.75</v>
      </c>
      <c r="H182" s="57"/>
      <c r="I182" s="58">
        <f t="shared" si="19"/>
        <v>0</v>
      </c>
      <c r="J182" s="58">
        <f t="shared" si="20"/>
        <v>0</v>
      </c>
      <c r="K182" s="58" t="str">
        <f t="shared" si="17"/>
        <v/>
      </c>
      <c r="L182" s="47" t="str">
        <f t="shared" si="14"/>
        <v/>
      </c>
      <c r="M182" s="59" t="str">
        <f t="shared" si="15"/>
        <v/>
      </c>
      <c r="N182" s="60" t="str">
        <f t="shared" si="18"/>
        <v/>
      </c>
      <c r="P182" s="49">
        <f>E182*4</f>
        <v>836</v>
      </c>
      <c r="Q182" s="50">
        <v>4</v>
      </c>
      <c r="R182" s="50"/>
      <c r="S182" s="51">
        <v>1029</v>
      </c>
    </row>
    <row r="183" spans="1:19" ht="18" x14ac:dyDescent="0.6">
      <c r="A183" s="52"/>
      <c r="B183" s="53">
        <v>550042823</v>
      </c>
      <c r="C183" s="54" t="s">
        <v>215</v>
      </c>
      <c r="D183" s="55"/>
      <c r="E183" s="56">
        <v>55</v>
      </c>
      <c r="F183" s="43">
        <v>7.49</v>
      </c>
      <c r="G183" s="44">
        <v>411.95</v>
      </c>
      <c r="H183" s="57"/>
      <c r="I183" s="58">
        <f t="shared" si="19"/>
        <v>0</v>
      </c>
      <c r="J183" s="58">
        <f t="shared" si="20"/>
        <v>0</v>
      </c>
      <c r="K183" s="58" t="str">
        <f t="shared" si="17"/>
        <v/>
      </c>
      <c r="L183" s="47" t="str">
        <f t="shared" si="14"/>
        <v/>
      </c>
      <c r="M183" s="59" t="str">
        <f t="shared" si="15"/>
        <v/>
      </c>
      <c r="N183" s="60" t="str">
        <f t="shared" si="18"/>
        <v/>
      </c>
      <c r="P183" s="61">
        <f>E183*9</f>
        <v>495</v>
      </c>
      <c r="Q183" s="50">
        <v>9</v>
      </c>
      <c r="R183" s="50"/>
      <c r="S183" s="51"/>
    </row>
    <row r="184" spans="1:19" ht="18" x14ac:dyDescent="0.6">
      <c r="A184" s="52"/>
      <c r="B184" s="53">
        <v>550049781</v>
      </c>
      <c r="C184" s="54" t="s">
        <v>216</v>
      </c>
      <c r="D184" s="55"/>
      <c r="E184" s="56">
        <v>1</v>
      </c>
      <c r="F184" s="43">
        <v>9.2100000000000009</v>
      </c>
      <c r="G184" s="44">
        <v>9.2100000000000009</v>
      </c>
      <c r="H184" s="57"/>
      <c r="I184" s="58">
        <f t="shared" si="19"/>
        <v>0</v>
      </c>
      <c r="J184" s="58">
        <f t="shared" si="20"/>
        <v>0</v>
      </c>
      <c r="K184" s="58">
        <f t="shared" si="17"/>
        <v>0</v>
      </c>
      <c r="L184" s="47" t="str">
        <f t="shared" si="14"/>
        <v/>
      </c>
      <c r="M184" s="59" t="str">
        <f t="shared" si="15"/>
        <v/>
      </c>
      <c r="N184" s="60" t="str">
        <f t="shared" si="18"/>
        <v/>
      </c>
      <c r="P184" s="61">
        <v>576</v>
      </c>
      <c r="Q184" s="50">
        <v>576</v>
      </c>
      <c r="R184" s="62">
        <v>48</v>
      </c>
      <c r="S184" s="51">
        <v>811</v>
      </c>
    </row>
    <row r="185" spans="1:19" ht="18" x14ac:dyDescent="0.6">
      <c r="A185" s="52"/>
      <c r="B185" s="53">
        <v>550050441</v>
      </c>
      <c r="C185" s="54" t="s">
        <v>217</v>
      </c>
      <c r="D185" s="55"/>
      <c r="E185" s="63">
        <v>4</v>
      </c>
      <c r="F185" s="43">
        <v>8.34</v>
      </c>
      <c r="G185" s="44">
        <v>33.36</v>
      </c>
      <c r="H185" s="57"/>
      <c r="I185" s="58">
        <f t="shared" si="19"/>
        <v>0</v>
      </c>
      <c r="J185" s="58">
        <f t="shared" si="20"/>
        <v>0</v>
      </c>
      <c r="K185" s="58">
        <f t="shared" si="17"/>
        <v>0</v>
      </c>
      <c r="L185" s="47" t="str">
        <f t="shared" si="14"/>
        <v/>
      </c>
      <c r="M185" s="59" t="str">
        <f t="shared" si="15"/>
        <v/>
      </c>
      <c r="N185" s="60" t="str">
        <f t="shared" si="18"/>
        <v/>
      </c>
      <c r="P185" s="49">
        <v>720</v>
      </c>
      <c r="Q185" s="50">
        <v>180</v>
      </c>
      <c r="R185" s="62">
        <v>45</v>
      </c>
      <c r="S185" s="51">
        <v>1293</v>
      </c>
    </row>
    <row r="186" spans="1:19" ht="18" x14ac:dyDescent="0.6">
      <c r="A186" s="52"/>
      <c r="B186" s="53">
        <v>550021552</v>
      </c>
      <c r="C186" s="54" t="s">
        <v>218</v>
      </c>
      <c r="D186" s="64" t="s">
        <v>219</v>
      </c>
      <c r="E186" s="56">
        <v>209</v>
      </c>
      <c r="F186" s="43">
        <v>7.21</v>
      </c>
      <c r="G186" s="44">
        <v>1506.89</v>
      </c>
      <c r="H186" s="57"/>
      <c r="I186" s="58">
        <f t="shared" si="19"/>
        <v>0</v>
      </c>
      <c r="J186" s="58">
        <f t="shared" si="20"/>
        <v>0</v>
      </c>
      <c r="K186" s="58" t="str">
        <f t="shared" si="17"/>
        <v/>
      </c>
      <c r="L186" s="47" t="str">
        <f t="shared" si="14"/>
        <v/>
      </c>
      <c r="M186" s="59" t="str">
        <f t="shared" si="15"/>
        <v/>
      </c>
      <c r="N186" s="60" t="str">
        <f t="shared" si="18"/>
        <v/>
      </c>
      <c r="P186" s="49">
        <f>E186*4</f>
        <v>836</v>
      </c>
      <c r="Q186" s="50">
        <v>4</v>
      </c>
      <c r="R186" s="50"/>
      <c r="S186" s="51">
        <v>1029</v>
      </c>
    </row>
    <row r="187" spans="1:19" ht="18" x14ac:dyDescent="0.6">
      <c r="A187" s="52"/>
      <c r="B187" s="53">
        <v>550046267</v>
      </c>
      <c r="C187" s="54" t="s">
        <v>220</v>
      </c>
      <c r="D187" s="55"/>
      <c r="E187" s="56">
        <v>1</v>
      </c>
      <c r="F187" s="43">
        <v>8.07</v>
      </c>
      <c r="G187" s="44">
        <v>8.07</v>
      </c>
      <c r="H187" s="57"/>
      <c r="I187" s="58">
        <f t="shared" si="19"/>
        <v>0</v>
      </c>
      <c r="J187" s="58">
        <f t="shared" si="20"/>
        <v>0</v>
      </c>
      <c r="K187" s="58">
        <f t="shared" si="17"/>
        <v>0</v>
      </c>
      <c r="L187" s="47" t="str">
        <f t="shared" si="14"/>
        <v/>
      </c>
      <c r="M187" s="59" t="str">
        <f t="shared" si="15"/>
        <v/>
      </c>
      <c r="N187" s="60" t="str">
        <f t="shared" si="18"/>
        <v/>
      </c>
      <c r="P187" s="61">
        <v>576</v>
      </c>
      <c r="Q187" s="50">
        <v>576</v>
      </c>
      <c r="R187" s="62">
        <v>48</v>
      </c>
      <c r="S187" s="51">
        <v>811</v>
      </c>
    </row>
    <row r="188" spans="1:19" ht="18" x14ac:dyDescent="0.6">
      <c r="A188" s="52"/>
      <c r="B188" s="53">
        <v>550046268</v>
      </c>
      <c r="C188" s="54" t="s">
        <v>221</v>
      </c>
      <c r="D188" s="64" t="s">
        <v>219</v>
      </c>
      <c r="E188" s="63">
        <v>4</v>
      </c>
      <c r="F188" s="43">
        <v>7.49</v>
      </c>
      <c r="G188" s="44">
        <v>29.96</v>
      </c>
      <c r="H188" s="57"/>
      <c r="I188" s="58">
        <f t="shared" si="19"/>
        <v>0</v>
      </c>
      <c r="J188" s="58">
        <f t="shared" si="20"/>
        <v>0</v>
      </c>
      <c r="K188" s="58">
        <f t="shared" si="17"/>
        <v>0</v>
      </c>
      <c r="L188" s="47" t="str">
        <f t="shared" si="14"/>
        <v/>
      </c>
      <c r="M188" s="59" t="str">
        <f t="shared" si="15"/>
        <v/>
      </c>
      <c r="N188" s="60" t="str">
        <f t="shared" si="18"/>
        <v/>
      </c>
      <c r="P188" s="49">
        <v>720</v>
      </c>
      <c r="Q188" s="50">
        <v>180</v>
      </c>
      <c r="R188" s="62">
        <v>45</v>
      </c>
      <c r="S188" s="51">
        <v>1293</v>
      </c>
    </row>
    <row r="189" spans="1:19" ht="18" x14ac:dyDescent="0.6">
      <c r="A189" s="52"/>
      <c r="B189" s="53">
        <v>550046659</v>
      </c>
      <c r="C189" s="54" t="s">
        <v>222</v>
      </c>
      <c r="D189" s="55"/>
      <c r="E189" s="56">
        <v>1</v>
      </c>
      <c r="F189" s="43">
        <v>10.210000000000001</v>
      </c>
      <c r="G189" s="44">
        <v>10.210000000000001</v>
      </c>
      <c r="H189" s="57"/>
      <c r="I189" s="58">
        <f t="shared" si="19"/>
        <v>0</v>
      </c>
      <c r="J189" s="58">
        <f t="shared" si="20"/>
        <v>0</v>
      </c>
      <c r="K189" s="58">
        <f t="shared" si="17"/>
        <v>0</v>
      </c>
      <c r="L189" s="47" t="str">
        <f t="shared" si="14"/>
        <v/>
      </c>
      <c r="M189" s="59" t="str">
        <f t="shared" si="15"/>
        <v/>
      </c>
      <c r="N189" s="60" t="str">
        <f t="shared" si="18"/>
        <v/>
      </c>
      <c r="P189" s="61">
        <v>576</v>
      </c>
      <c r="Q189" s="50">
        <v>576</v>
      </c>
      <c r="R189" s="62">
        <v>48</v>
      </c>
      <c r="S189" s="51">
        <v>811</v>
      </c>
    </row>
    <row r="190" spans="1:19" ht="18" x14ac:dyDescent="0.6">
      <c r="A190" s="52"/>
      <c r="B190" s="53">
        <v>550046685</v>
      </c>
      <c r="C190" s="54" t="s">
        <v>223</v>
      </c>
      <c r="D190" s="55"/>
      <c r="E190" s="63">
        <v>4</v>
      </c>
      <c r="F190" s="43">
        <v>9.3699999999999992</v>
      </c>
      <c r="G190" s="44">
        <v>37.479999999999997</v>
      </c>
      <c r="H190" s="57"/>
      <c r="I190" s="58">
        <f t="shared" si="19"/>
        <v>0</v>
      </c>
      <c r="J190" s="58">
        <f t="shared" si="20"/>
        <v>0</v>
      </c>
      <c r="K190" s="58">
        <f t="shared" si="17"/>
        <v>0</v>
      </c>
      <c r="L190" s="47" t="str">
        <f t="shared" si="14"/>
        <v/>
      </c>
      <c r="M190" s="59" t="str">
        <f t="shared" si="15"/>
        <v/>
      </c>
      <c r="N190" s="60" t="str">
        <f t="shared" si="18"/>
        <v/>
      </c>
      <c r="P190" s="49">
        <v>720</v>
      </c>
      <c r="Q190" s="50">
        <v>180</v>
      </c>
      <c r="R190" s="62">
        <v>45</v>
      </c>
      <c r="S190" s="51">
        <v>1293</v>
      </c>
    </row>
    <row r="191" spans="1:19" ht="18" x14ac:dyDescent="0.6">
      <c r="A191" s="52"/>
      <c r="B191" s="53">
        <v>550046644</v>
      </c>
      <c r="C191" s="54" t="s">
        <v>224</v>
      </c>
      <c r="D191" s="55"/>
      <c r="E191" s="56">
        <v>1</v>
      </c>
      <c r="F191" s="43">
        <v>9.07</v>
      </c>
      <c r="G191" s="44">
        <v>9.07</v>
      </c>
      <c r="H191" s="57"/>
      <c r="I191" s="58">
        <f t="shared" si="19"/>
        <v>0</v>
      </c>
      <c r="J191" s="58">
        <f t="shared" si="20"/>
        <v>0</v>
      </c>
      <c r="K191" s="58">
        <f t="shared" si="17"/>
        <v>0</v>
      </c>
      <c r="L191" s="47" t="str">
        <f t="shared" si="14"/>
        <v/>
      </c>
      <c r="M191" s="59" t="str">
        <f t="shared" si="15"/>
        <v/>
      </c>
      <c r="N191" s="60" t="str">
        <f t="shared" si="18"/>
        <v/>
      </c>
      <c r="P191" s="61">
        <v>576</v>
      </c>
      <c r="Q191" s="50">
        <v>576</v>
      </c>
      <c r="R191" s="62">
        <v>48</v>
      </c>
      <c r="S191" s="51">
        <v>811</v>
      </c>
    </row>
    <row r="192" spans="1:19" ht="18" x14ac:dyDescent="0.6">
      <c r="A192" s="52"/>
      <c r="B192" s="53">
        <v>550046645</v>
      </c>
      <c r="C192" s="54" t="s">
        <v>225</v>
      </c>
      <c r="D192" s="64" t="s">
        <v>96</v>
      </c>
      <c r="E192" s="63">
        <v>4</v>
      </c>
      <c r="F192" s="43">
        <v>8.58</v>
      </c>
      <c r="G192" s="44">
        <v>34.32</v>
      </c>
      <c r="H192" s="57"/>
      <c r="I192" s="58">
        <f t="shared" si="19"/>
        <v>0</v>
      </c>
      <c r="J192" s="58">
        <f t="shared" si="20"/>
        <v>0</v>
      </c>
      <c r="K192" s="58">
        <f t="shared" si="17"/>
        <v>0</v>
      </c>
      <c r="L192" s="47" t="str">
        <f t="shared" si="14"/>
        <v/>
      </c>
      <c r="M192" s="59" t="str">
        <f t="shared" si="15"/>
        <v/>
      </c>
      <c r="N192" s="60" t="str">
        <f t="shared" si="18"/>
        <v/>
      </c>
      <c r="P192" s="49">
        <v>720</v>
      </c>
      <c r="Q192" s="50">
        <v>180</v>
      </c>
      <c r="R192" s="62">
        <v>45</v>
      </c>
      <c r="S192" s="51">
        <v>1293</v>
      </c>
    </row>
    <row r="193" spans="1:19" ht="18" x14ac:dyDescent="0.6">
      <c r="A193" s="52"/>
      <c r="B193" s="53">
        <v>550040197</v>
      </c>
      <c r="C193" s="54" t="s">
        <v>226</v>
      </c>
      <c r="D193" s="64" t="s">
        <v>96</v>
      </c>
      <c r="E193" s="56">
        <v>209</v>
      </c>
      <c r="F193" s="43">
        <v>8.4499999999999993</v>
      </c>
      <c r="G193" s="44">
        <v>1766.05</v>
      </c>
      <c r="H193" s="57"/>
      <c r="I193" s="58">
        <f t="shared" si="19"/>
        <v>0</v>
      </c>
      <c r="J193" s="58">
        <f t="shared" si="20"/>
        <v>0</v>
      </c>
      <c r="K193" s="58" t="str">
        <f t="shared" si="17"/>
        <v/>
      </c>
      <c r="L193" s="47" t="str">
        <f t="shared" si="14"/>
        <v/>
      </c>
      <c r="M193" s="59" t="str">
        <f t="shared" si="15"/>
        <v/>
      </c>
      <c r="N193" s="60" t="str">
        <f t="shared" si="18"/>
        <v/>
      </c>
      <c r="P193" s="49">
        <f>E193*4</f>
        <v>836</v>
      </c>
      <c r="Q193" s="50">
        <v>4</v>
      </c>
      <c r="R193" s="50"/>
      <c r="S193" s="51">
        <v>1029</v>
      </c>
    </row>
    <row r="194" spans="1:19" ht="18" x14ac:dyDescent="0.6">
      <c r="A194" s="52"/>
      <c r="B194" s="53">
        <v>550046641</v>
      </c>
      <c r="C194" s="54" t="s">
        <v>227</v>
      </c>
      <c r="D194" s="64" t="s">
        <v>96</v>
      </c>
      <c r="E194" s="56">
        <v>1</v>
      </c>
      <c r="F194" s="43">
        <v>10.24</v>
      </c>
      <c r="G194" s="44">
        <v>10.24</v>
      </c>
      <c r="H194" s="57"/>
      <c r="I194" s="58">
        <f t="shared" si="19"/>
        <v>0</v>
      </c>
      <c r="J194" s="58">
        <f t="shared" si="20"/>
        <v>0</v>
      </c>
      <c r="K194" s="58">
        <f t="shared" si="17"/>
        <v>0</v>
      </c>
      <c r="L194" s="47" t="str">
        <f t="shared" si="14"/>
        <v/>
      </c>
      <c r="M194" s="59" t="str">
        <f t="shared" si="15"/>
        <v/>
      </c>
      <c r="N194" s="60" t="str">
        <f t="shared" si="18"/>
        <v/>
      </c>
      <c r="P194" s="61">
        <v>576</v>
      </c>
      <c r="Q194" s="50">
        <v>576</v>
      </c>
      <c r="R194" s="62">
        <v>48</v>
      </c>
      <c r="S194" s="51">
        <v>811</v>
      </c>
    </row>
    <row r="195" spans="1:19" ht="18" x14ac:dyDescent="0.6">
      <c r="A195" s="52"/>
      <c r="B195" s="53">
        <v>550046288</v>
      </c>
      <c r="C195" s="54" t="s">
        <v>228</v>
      </c>
      <c r="D195" s="64" t="s">
        <v>96</v>
      </c>
      <c r="E195" s="56">
        <v>1</v>
      </c>
      <c r="F195" s="43">
        <v>9.64</v>
      </c>
      <c r="G195" s="44">
        <v>9.64</v>
      </c>
      <c r="H195" s="57"/>
      <c r="I195" s="58">
        <f t="shared" si="19"/>
        <v>0</v>
      </c>
      <c r="J195" s="58">
        <f t="shared" si="20"/>
        <v>0</v>
      </c>
      <c r="K195" s="58">
        <f t="shared" si="17"/>
        <v>0</v>
      </c>
      <c r="L195" s="47" t="str">
        <f t="shared" si="14"/>
        <v/>
      </c>
      <c r="M195" s="59" t="str">
        <f t="shared" si="15"/>
        <v/>
      </c>
      <c r="N195" s="60" t="str">
        <f t="shared" si="18"/>
        <v/>
      </c>
      <c r="P195" s="61">
        <v>576</v>
      </c>
      <c r="Q195" s="50">
        <v>576</v>
      </c>
      <c r="R195" s="62">
        <v>48</v>
      </c>
      <c r="S195" s="51">
        <v>811</v>
      </c>
    </row>
    <row r="196" spans="1:19" ht="18" x14ac:dyDescent="0.6">
      <c r="A196" s="52"/>
      <c r="B196" s="53">
        <v>550046650</v>
      </c>
      <c r="C196" s="54" t="s">
        <v>229</v>
      </c>
      <c r="D196" s="64" t="s">
        <v>96</v>
      </c>
      <c r="E196" s="63">
        <v>4</v>
      </c>
      <c r="F196" s="43">
        <v>9.06</v>
      </c>
      <c r="G196" s="44">
        <v>36.24</v>
      </c>
      <c r="H196" s="57"/>
      <c r="I196" s="58">
        <f t="shared" si="19"/>
        <v>0</v>
      </c>
      <c r="J196" s="58">
        <f t="shared" si="20"/>
        <v>0</v>
      </c>
      <c r="K196" s="58">
        <f t="shared" si="17"/>
        <v>0</v>
      </c>
      <c r="L196" s="47" t="str">
        <f t="shared" si="14"/>
        <v/>
      </c>
      <c r="M196" s="59" t="str">
        <f t="shared" si="15"/>
        <v/>
      </c>
      <c r="N196" s="60" t="str">
        <f t="shared" si="18"/>
        <v/>
      </c>
      <c r="P196" s="49">
        <v>720</v>
      </c>
      <c r="Q196" s="50">
        <v>180</v>
      </c>
      <c r="R196" s="62">
        <v>45</v>
      </c>
      <c r="S196" s="51">
        <v>1293</v>
      </c>
    </row>
    <row r="197" spans="1:19" ht="18" x14ac:dyDescent="0.6">
      <c r="A197" s="52"/>
      <c r="B197" s="53">
        <v>550040209</v>
      </c>
      <c r="C197" s="54" t="s">
        <v>230</v>
      </c>
      <c r="D197" s="64" t="s">
        <v>96</v>
      </c>
      <c r="E197" s="56">
        <v>209</v>
      </c>
      <c r="F197" s="43">
        <v>8.8800000000000008</v>
      </c>
      <c r="G197" s="44">
        <v>1855.92</v>
      </c>
      <c r="H197" s="57"/>
      <c r="I197" s="58">
        <f t="shared" si="19"/>
        <v>0</v>
      </c>
      <c r="J197" s="58">
        <f t="shared" si="20"/>
        <v>0</v>
      </c>
      <c r="K197" s="58" t="str">
        <f t="shared" si="17"/>
        <v/>
      </c>
      <c r="L197" s="47" t="str">
        <f t="shared" si="14"/>
        <v/>
      </c>
      <c r="M197" s="59" t="str">
        <f t="shared" si="15"/>
        <v/>
      </c>
      <c r="N197" s="60" t="str">
        <f t="shared" si="18"/>
        <v/>
      </c>
      <c r="P197" s="49">
        <f>E197*4</f>
        <v>836</v>
      </c>
      <c r="Q197" s="50">
        <v>4</v>
      </c>
      <c r="R197" s="50"/>
      <c r="S197" s="51">
        <v>1029</v>
      </c>
    </row>
    <row r="198" spans="1:19" ht="18" x14ac:dyDescent="0.6">
      <c r="A198" s="52"/>
      <c r="B198" s="53">
        <v>550046300</v>
      </c>
      <c r="C198" s="54" t="s">
        <v>231</v>
      </c>
      <c r="D198" s="64" t="s">
        <v>96</v>
      </c>
      <c r="E198" s="56">
        <v>1</v>
      </c>
      <c r="F198" s="43">
        <v>9.8000000000000007</v>
      </c>
      <c r="G198" s="44">
        <v>9.8000000000000007</v>
      </c>
      <c r="H198" s="57"/>
      <c r="I198" s="58">
        <f t="shared" si="19"/>
        <v>0</v>
      </c>
      <c r="J198" s="58">
        <f t="shared" si="20"/>
        <v>0</v>
      </c>
      <c r="K198" s="58">
        <f t="shared" si="17"/>
        <v>0</v>
      </c>
      <c r="L198" s="47" t="str">
        <f t="shared" ref="L198:L261" si="21">IF(H198&gt;0,F198,"")</f>
        <v/>
      </c>
      <c r="M198" s="59" t="str">
        <f t="shared" ref="M198:M261" si="22">IF(H198&gt;0,ROUNDUP(L198*E198,2),"")</f>
        <v/>
      </c>
      <c r="N198" s="60" t="str">
        <f t="shared" si="18"/>
        <v/>
      </c>
      <c r="P198" s="61">
        <v>576</v>
      </c>
      <c r="Q198" s="50">
        <v>576</v>
      </c>
      <c r="R198" s="62">
        <v>48</v>
      </c>
      <c r="S198" s="51">
        <v>811</v>
      </c>
    </row>
    <row r="199" spans="1:19" ht="18" x14ac:dyDescent="0.6">
      <c r="A199" s="52"/>
      <c r="B199" s="53">
        <v>550046653</v>
      </c>
      <c r="C199" s="54" t="s">
        <v>232</v>
      </c>
      <c r="D199" s="64" t="s">
        <v>96</v>
      </c>
      <c r="E199" s="63">
        <v>4</v>
      </c>
      <c r="F199" s="43">
        <v>9.19</v>
      </c>
      <c r="G199" s="44">
        <v>36.76</v>
      </c>
      <c r="H199" s="57"/>
      <c r="I199" s="58">
        <f t="shared" si="19"/>
        <v>0</v>
      </c>
      <c r="J199" s="58">
        <f t="shared" si="20"/>
        <v>0</v>
      </c>
      <c r="K199" s="58">
        <f t="shared" ref="K199:K262" si="23">IF(R199&gt;0,R199*H199,"")</f>
        <v>0</v>
      </c>
      <c r="L199" s="47" t="str">
        <f t="shared" si="21"/>
        <v/>
      </c>
      <c r="M199" s="59" t="str">
        <f t="shared" si="22"/>
        <v/>
      </c>
      <c r="N199" s="60" t="str">
        <f t="shared" si="18"/>
        <v/>
      </c>
      <c r="P199" s="49">
        <v>720</v>
      </c>
      <c r="Q199" s="50">
        <v>180</v>
      </c>
      <c r="R199" s="62">
        <v>45</v>
      </c>
      <c r="S199" s="51">
        <v>1293</v>
      </c>
    </row>
    <row r="200" spans="1:19" ht="18" x14ac:dyDescent="0.6">
      <c r="A200" s="52"/>
      <c r="B200" s="53">
        <v>550046302</v>
      </c>
      <c r="C200" s="54" t="s">
        <v>233</v>
      </c>
      <c r="D200" s="64" t="s">
        <v>96</v>
      </c>
      <c r="E200" s="56">
        <v>1</v>
      </c>
      <c r="F200" s="43">
        <v>9.8000000000000007</v>
      </c>
      <c r="G200" s="44">
        <v>9.8000000000000007</v>
      </c>
      <c r="H200" s="57"/>
      <c r="I200" s="58">
        <f t="shared" si="19"/>
        <v>0</v>
      </c>
      <c r="J200" s="58">
        <f t="shared" si="20"/>
        <v>0</v>
      </c>
      <c r="K200" s="58">
        <f t="shared" si="23"/>
        <v>0</v>
      </c>
      <c r="L200" s="47" t="str">
        <f t="shared" si="21"/>
        <v/>
      </c>
      <c r="M200" s="59" t="str">
        <f t="shared" si="22"/>
        <v/>
      </c>
      <c r="N200" s="60" t="str">
        <f t="shared" ref="N200:N263" si="24">IF(H200&gt;0,ROUNDUP(L200*I200,2),"")</f>
        <v/>
      </c>
      <c r="P200" s="61">
        <v>576</v>
      </c>
      <c r="Q200" s="50">
        <v>576</v>
      </c>
      <c r="R200" s="62">
        <v>48</v>
      </c>
      <c r="S200" s="51">
        <v>811</v>
      </c>
    </row>
    <row r="201" spans="1:19" ht="18" x14ac:dyDescent="0.6">
      <c r="A201" s="52"/>
      <c r="B201" s="53">
        <v>550046682</v>
      </c>
      <c r="C201" s="54" t="s">
        <v>234</v>
      </c>
      <c r="D201" s="64" t="s">
        <v>96</v>
      </c>
      <c r="E201" s="56">
        <v>5</v>
      </c>
      <c r="F201" s="43">
        <v>8.7100000000000009</v>
      </c>
      <c r="G201" s="44">
        <v>43.55</v>
      </c>
      <c r="H201" s="57"/>
      <c r="I201" s="58">
        <f t="shared" si="19"/>
        <v>0</v>
      </c>
      <c r="J201" s="58">
        <f t="shared" si="20"/>
        <v>0</v>
      </c>
      <c r="K201" s="58" t="str">
        <f t="shared" si="23"/>
        <v/>
      </c>
      <c r="L201" s="47" t="str">
        <f t="shared" si="21"/>
        <v/>
      </c>
      <c r="M201" s="59" t="str">
        <f t="shared" si="22"/>
        <v/>
      </c>
      <c r="N201" s="60" t="str">
        <f t="shared" si="24"/>
        <v/>
      </c>
      <c r="P201" s="49"/>
      <c r="Q201" s="50"/>
      <c r="R201" s="50"/>
      <c r="S201" s="51"/>
    </row>
    <row r="202" spans="1:19" ht="18" x14ac:dyDescent="0.6">
      <c r="A202" s="52"/>
      <c r="B202" s="53">
        <v>550040213</v>
      </c>
      <c r="C202" s="54" t="s">
        <v>235</v>
      </c>
      <c r="D202" s="64" t="s">
        <v>219</v>
      </c>
      <c r="E202" s="56">
        <v>209</v>
      </c>
      <c r="F202" s="43">
        <v>8.8800000000000008</v>
      </c>
      <c r="G202" s="44">
        <v>1855.92</v>
      </c>
      <c r="H202" s="57"/>
      <c r="I202" s="58">
        <f t="shared" si="19"/>
        <v>0</v>
      </c>
      <c r="J202" s="58">
        <f t="shared" si="20"/>
        <v>0</v>
      </c>
      <c r="K202" s="58" t="str">
        <f t="shared" si="23"/>
        <v/>
      </c>
      <c r="L202" s="47" t="str">
        <f t="shared" si="21"/>
        <v/>
      </c>
      <c r="M202" s="59" t="str">
        <f t="shared" si="22"/>
        <v/>
      </c>
      <c r="N202" s="60" t="str">
        <f t="shared" si="24"/>
        <v/>
      </c>
      <c r="P202" s="49">
        <f>E202*4</f>
        <v>836</v>
      </c>
      <c r="Q202" s="50">
        <v>4</v>
      </c>
      <c r="R202" s="50"/>
      <c r="S202" s="51">
        <v>1029</v>
      </c>
    </row>
    <row r="203" spans="1:19" ht="18" x14ac:dyDescent="0.6">
      <c r="A203" s="52"/>
      <c r="B203" s="53">
        <v>550046655</v>
      </c>
      <c r="C203" s="54" t="s">
        <v>236</v>
      </c>
      <c r="D203" s="64" t="s">
        <v>219</v>
      </c>
      <c r="E203" s="56">
        <v>1</v>
      </c>
      <c r="F203" s="43">
        <v>10.33</v>
      </c>
      <c r="G203" s="44">
        <v>10.33</v>
      </c>
      <c r="H203" s="57"/>
      <c r="I203" s="58">
        <f t="shared" si="19"/>
        <v>0</v>
      </c>
      <c r="J203" s="58">
        <f t="shared" si="20"/>
        <v>0</v>
      </c>
      <c r="K203" s="58">
        <f t="shared" si="23"/>
        <v>0</v>
      </c>
      <c r="L203" s="47" t="str">
        <f t="shared" si="21"/>
        <v/>
      </c>
      <c r="M203" s="59" t="str">
        <f t="shared" si="22"/>
        <v/>
      </c>
      <c r="N203" s="60" t="str">
        <f t="shared" si="24"/>
        <v/>
      </c>
      <c r="P203" s="61">
        <v>576</v>
      </c>
      <c r="Q203" s="50">
        <v>576</v>
      </c>
      <c r="R203" s="62">
        <v>48</v>
      </c>
      <c r="S203" s="51">
        <v>811</v>
      </c>
    </row>
    <row r="204" spans="1:19" ht="18" x14ac:dyDescent="0.6">
      <c r="A204" s="52"/>
      <c r="B204" s="53">
        <v>550040210</v>
      </c>
      <c r="C204" s="54" t="s">
        <v>237</v>
      </c>
      <c r="D204" s="64" t="s">
        <v>96</v>
      </c>
      <c r="E204" s="56">
        <v>209</v>
      </c>
      <c r="F204" s="43">
        <v>8.86</v>
      </c>
      <c r="G204" s="44">
        <v>1851.74</v>
      </c>
      <c r="H204" s="57"/>
      <c r="I204" s="58">
        <f t="shared" si="19"/>
        <v>0</v>
      </c>
      <c r="J204" s="58">
        <f t="shared" si="20"/>
        <v>0</v>
      </c>
      <c r="K204" s="58" t="str">
        <f t="shared" si="23"/>
        <v/>
      </c>
      <c r="L204" s="47" t="str">
        <f t="shared" si="21"/>
        <v/>
      </c>
      <c r="M204" s="59" t="str">
        <f t="shared" si="22"/>
        <v/>
      </c>
      <c r="N204" s="60" t="str">
        <f t="shared" si="24"/>
        <v/>
      </c>
      <c r="P204" s="49">
        <f>E204*4</f>
        <v>836</v>
      </c>
      <c r="Q204" s="50">
        <v>4</v>
      </c>
      <c r="R204" s="50"/>
      <c r="S204" s="51">
        <v>1029</v>
      </c>
    </row>
    <row r="205" spans="1:19" ht="18" x14ac:dyDescent="0.6">
      <c r="A205" s="52"/>
      <c r="B205" s="53">
        <v>550063272</v>
      </c>
      <c r="C205" s="54" t="s">
        <v>238</v>
      </c>
      <c r="D205" s="64" t="s">
        <v>96</v>
      </c>
      <c r="E205" s="56">
        <v>1</v>
      </c>
      <c r="F205" s="43">
        <v>10.1</v>
      </c>
      <c r="G205" s="44">
        <v>10.1</v>
      </c>
      <c r="H205" s="57"/>
      <c r="I205" s="58">
        <f t="shared" si="19"/>
        <v>0</v>
      </c>
      <c r="J205" s="58">
        <f t="shared" si="20"/>
        <v>0</v>
      </c>
      <c r="K205" s="58">
        <f t="shared" si="23"/>
        <v>0</v>
      </c>
      <c r="L205" s="47" t="str">
        <f t="shared" si="21"/>
        <v/>
      </c>
      <c r="M205" s="59" t="str">
        <f t="shared" si="22"/>
        <v/>
      </c>
      <c r="N205" s="60" t="str">
        <f t="shared" si="24"/>
        <v/>
      </c>
      <c r="P205" s="61">
        <v>576</v>
      </c>
      <c r="Q205" s="50">
        <v>576</v>
      </c>
      <c r="R205" s="62">
        <v>48</v>
      </c>
      <c r="S205" s="51">
        <v>811</v>
      </c>
    </row>
    <row r="206" spans="1:19" ht="18" x14ac:dyDescent="0.6">
      <c r="A206" s="52"/>
      <c r="B206" s="53">
        <v>550046303</v>
      </c>
      <c r="C206" s="54" t="s">
        <v>239</v>
      </c>
      <c r="D206" s="64" t="s">
        <v>96</v>
      </c>
      <c r="E206" s="56">
        <v>1</v>
      </c>
      <c r="F206" s="43">
        <v>10.41</v>
      </c>
      <c r="G206" s="44">
        <v>10.41</v>
      </c>
      <c r="H206" s="57"/>
      <c r="I206" s="58">
        <f t="shared" ref="I206:I269" si="25">H206*P206</f>
        <v>0</v>
      </c>
      <c r="J206" s="58">
        <f t="shared" ref="J206:J269" si="26">I206/E206</f>
        <v>0</v>
      </c>
      <c r="K206" s="58">
        <f t="shared" si="23"/>
        <v>0</v>
      </c>
      <c r="L206" s="47" t="str">
        <f t="shared" si="21"/>
        <v/>
      </c>
      <c r="M206" s="59" t="str">
        <f t="shared" si="22"/>
        <v/>
      </c>
      <c r="N206" s="60" t="str">
        <f t="shared" si="24"/>
        <v/>
      </c>
      <c r="P206" s="61">
        <v>576</v>
      </c>
      <c r="Q206" s="50">
        <v>576</v>
      </c>
      <c r="R206" s="62">
        <v>48</v>
      </c>
      <c r="S206" s="51">
        <v>811</v>
      </c>
    </row>
    <row r="207" spans="1:19" ht="18" x14ac:dyDescent="0.5">
      <c r="A207" s="52"/>
      <c r="B207" s="53">
        <v>550046304</v>
      </c>
      <c r="C207" s="54" t="s">
        <v>240</v>
      </c>
      <c r="D207" s="64" t="s">
        <v>96</v>
      </c>
      <c r="E207" s="56">
        <v>5</v>
      </c>
      <c r="F207" s="43">
        <v>8.7100000000000009</v>
      </c>
      <c r="G207" s="44">
        <v>43.55</v>
      </c>
      <c r="H207" s="57"/>
      <c r="I207" s="58">
        <f t="shared" si="25"/>
        <v>0</v>
      </c>
      <c r="J207" s="58">
        <f t="shared" si="26"/>
        <v>0</v>
      </c>
      <c r="K207" s="58" t="str">
        <f t="shared" si="23"/>
        <v/>
      </c>
      <c r="L207" s="47" t="str">
        <f t="shared" si="21"/>
        <v/>
      </c>
      <c r="M207" s="59" t="str">
        <f t="shared" si="22"/>
        <v/>
      </c>
      <c r="N207" s="60" t="str">
        <f t="shared" si="24"/>
        <v/>
      </c>
      <c r="P207" s="49"/>
      <c r="Q207" s="69"/>
    </row>
    <row r="208" spans="1:19" ht="18" x14ac:dyDescent="0.6">
      <c r="A208" s="52"/>
      <c r="B208" s="53">
        <v>550048476</v>
      </c>
      <c r="C208" s="54" t="s">
        <v>241</v>
      </c>
      <c r="D208" s="64" t="s">
        <v>96</v>
      </c>
      <c r="E208" s="56">
        <v>1</v>
      </c>
      <c r="F208" s="43">
        <v>10.33</v>
      </c>
      <c r="G208" s="44">
        <v>10.33</v>
      </c>
      <c r="H208" s="57"/>
      <c r="I208" s="58">
        <f t="shared" si="25"/>
        <v>0</v>
      </c>
      <c r="J208" s="58">
        <f t="shared" si="26"/>
        <v>0</v>
      </c>
      <c r="K208" s="58">
        <f t="shared" si="23"/>
        <v>0</v>
      </c>
      <c r="L208" s="47" t="str">
        <f t="shared" si="21"/>
        <v/>
      </c>
      <c r="M208" s="59" t="str">
        <f t="shared" si="22"/>
        <v/>
      </c>
      <c r="N208" s="60" t="str">
        <f t="shared" si="24"/>
        <v/>
      </c>
      <c r="P208" s="61">
        <v>576</v>
      </c>
      <c r="Q208" s="50">
        <v>576</v>
      </c>
      <c r="R208" s="62">
        <v>48</v>
      </c>
      <c r="S208" s="51">
        <v>811</v>
      </c>
    </row>
    <row r="209" spans="1:19" ht="18" x14ac:dyDescent="0.6">
      <c r="A209" s="52"/>
      <c r="B209" s="53">
        <v>550040194</v>
      </c>
      <c r="C209" s="54" t="s">
        <v>242</v>
      </c>
      <c r="D209" s="64" t="s">
        <v>96</v>
      </c>
      <c r="E209" s="56">
        <v>209</v>
      </c>
      <c r="F209" s="43">
        <v>8.27</v>
      </c>
      <c r="G209" s="44">
        <v>1728.43</v>
      </c>
      <c r="H209" s="57"/>
      <c r="I209" s="58">
        <f t="shared" si="25"/>
        <v>0</v>
      </c>
      <c r="J209" s="58">
        <f t="shared" si="26"/>
        <v>0</v>
      </c>
      <c r="K209" s="58" t="str">
        <f t="shared" si="23"/>
        <v/>
      </c>
      <c r="L209" s="47" t="str">
        <f t="shared" si="21"/>
        <v/>
      </c>
      <c r="M209" s="59" t="str">
        <f t="shared" si="22"/>
        <v/>
      </c>
      <c r="N209" s="60" t="str">
        <f t="shared" si="24"/>
        <v/>
      </c>
      <c r="P209" s="49">
        <f>E209*4</f>
        <v>836</v>
      </c>
      <c r="Q209" s="50">
        <v>4</v>
      </c>
      <c r="R209" s="50"/>
      <c r="S209" s="51">
        <v>1029</v>
      </c>
    </row>
    <row r="210" spans="1:19" ht="18" x14ac:dyDescent="0.6">
      <c r="A210" s="52"/>
      <c r="B210" s="53">
        <v>550040202</v>
      </c>
      <c r="C210" s="54" t="s">
        <v>243</v>
      </c>
      <c r="D210" s="64" t="s">
        <v>96</v>
      </c>
      <c r="E210" s="56">
        <v>20</v>
      </c>
      <c r="F210" s="43">
        <v>8.98</v>
      </c>
      <c r="G210" s="44">
        <v>179.6</v>
      </c>
      <c r="H210" s="57"/>
      <c r="I210" s="58">
        <f t="shared" si="25"/>
        <v>0</v>
      </c>
      <c r="J210" s="58">
        <f t="shared" si="26"/>
        <v>0</v>
      </c>
      <c r="K210" s="58" t="str">
        <f t="shared" si="23"/>
        <v/>
      </c>
      <c r="L210" s="47" t="str">
        <f t="shared" si="21"/>
        <v/>
      </c>
      <c r="M210" s="59" t="str">
        <f t="shared" si="22"/>
        <v/>
      </c>
      <c r="N210" s="60" t="str">
        <f t="shared" si="24"/>
        <v/>
      </c>
      <c r="P210" s="49">
        <f>E210*32</f>
        <v>640</v>
      </c>
      <c r="Q210" s="50">
        <v>32</v>
      </c>
      <c r="R210" s="50"/>
      <c r="S210" s="51">
        <v>1029</v>
      </c>
    </row>
    <row r="211" spans="1:19" ht="18" x14ac:dyDescent="0.6">
      <c r="A211" s="52"/>
      <c r="B211" s="53">
        <v>550046314</v>
      </c>
      <c r="C211" s="54" t="s">
        <v>244</v>
      </c>
      <c r="D211" s="64" t="s">
        <v>96</v>
      </c>
      <c r="E211" s="56">
        <v>1</v>
      </c>
      <c r="F211" s="43">
        <v>10.11</v>
      </c>
      <c r="G211" s="44">
        <v>10.11</v>
      </c>
      <c r="H211" s="57"/>
      <c r="I211" s="58">
        <f t="shared" si="25"/>
        <v>0</v>
      </c>
      <c r="J211" s="58">
        <f t="shared" si="26"/>
        <v>0</v>
      </c>
      <c r="K211" s="58">
        <f t="shared" si="23"/>
        <v>0</v>
      </c>
      <c r="L211" s="47" t="str">
        <f t="shared" si="21"/>
        <v/>
      </c>
      <c r="M211" s="59" t="str">
        <f t="shared" si="22"/>
        <v/>
      </c>
      <c r="N211" s="60" t="str">
        <f t="shared" si="24"/>
        <v/>
      </c>
      <c r="P211" s="61">
        <v>576</v>
      </c>
      <c r="Q211" s="50">
        <v>576</v>
      </c>
      <c r="R211" s="62">
        <v>48</v>
      </c>
      <c r="S211" s="51">
        <v>811</v>
      </c>
    </row>
    <row r="212" spans="1:19" ht="18" x14ac:dyDescent="0.6">
      <c r="A212" s="52"/>
      <c r="B212" s="53">
        <v>550046672</v>
      </c>
      <c r="C212" s="54" t="s">
        <v>245</v>
      </c>
      <c r="D212" s="64" t="s">
        <v>96</v>
      </c>
      <c r="E212" s="63">
        <v>4</v>
      </c>
      <c r="F212" s="43">
        <v>9.5500000000000007</v>
      </c>
      <c r="G212" s="44">
        <v>38.200000000000003</v>
      </c>
      <c r="H212" s="57"/>
      <c r="I212" s="58">
        <f t="shared" si="25"/>
        <v>0</v>
      </c>
      <c r="J212" s="58">
        <f t="shared" si="26"/>
        <v>0</v>
      </c>
      <c r="K212" s="58">
        <f t="shared" si="23"/>
        <v>0</v>
      </c>
      <c r="L212" s="47" t="str">
        <f t="shared" si="21"/>
        <v/>
      </c>
      <c r="M212" s="59" t="str">
        <f t="shared" si="22"/>
        <v/>
      </c>
      <c r="N212" s="60" t="str">
        <f t="shared" si="24"/>
        <v/>
      </c>
      <c r="P212" s="49">
        <v>720</v>
      </c>
      <c r="Q212" s="50">
        <v>180</v>
      </c>
      <c r="R212" s="62">
        <v>45</v>
      </c>
      <c r="S212" s="51">
        <v>1293</v>
      </c>
    </row>
    <row r="213" spans="1:19" ht="18" x14ac:dyDescent="0.6">
      <c r="A213" s="52"/>
      <c r="B213" s="53">
        <v>550052688</v>
      </c>
      <c r="C213" s="54" t="s">
        <v>246</v>
      </c>
      <c r="D213" s="64" t="s">
        <v>96</v>
      </c>
      <c r="E213" s="56">
        <v>209</v>
      </c>
      <c r="F213" s="43">
        <v>5.64</v>
      </c>
      <c r="G213" s="44">
        <v>1178.76</v>
      </c>
      <c r="H213" s="57"/>
      <c r="I213" s="58">
        <f t="shared" si="25"/>
        <v>0</v>
      </c>
      <c r="J213" s="58">
        <f t="shared" si="26"/>
        <v>0</v>
      </c>
      <c r="K213" s="58" t="str">
        <f t="shared" si="23"/>
        <v/>
      </c>
      <c r="L213" s="47" t="str">
        <f t="shared" si="21"/>
        <v/>
      </c>
      <c r="M213" s="59" t="str">
        <f t="shared" si="22"/>
        <v/>
      </c>
      <c r="N213" s="60" t="str">
        <f t="shared" si="24"/>
        <v/>
      </c>
      <c r="P213" s="49">
        <f>E213*4</f>
        <v>836</v>
      </c>
      <c r="Q213" s="50">
        <v>4</v>
      </c>
      <c r="R213" s="50"/>
      <c r="S213" s="51">
        <v>1029</v>
      </c>
    </row>
    <row r="214" spans="1:19" ht="18" x14ac:dyDescent="0.5">
      <c r="A214" s="52"/>
      <c r="B214" s="53">
        <v>550053774</v>
      </c>
      <c r="C214" s="54" t="s">
        <v>247</v>
      </c>
      <c r="D214" s="64" t="s">
        <v>96</v>
      </c>
      <c r="E214" s="56">
        <v>55</v>
      </c>
      <c r="F214" s="43">
        <v>5.97</v>
      </c>
      <c r="G214" s="44">
        <v>328.35</v>
      </c>
      <c r="H214" s="57"/>
      <c r="I214" s="58">
        <f t="shared" si="25"/>
        <v>0</v>
      </c>
      <c r="J214" s="58">
        <f t="shared" si="26"/>
        <v>0</v>
      </c>
      <c r="K214" s="58" t="str">
        <f t="shared" si="23"/>
        <v/>
      </c>
      <c r="L214" s="47" t="str">
        <f t="shared" si="21"/>
        <v/>
      </c>
      <c r="M214" s="59" t="str">
        <f t="shared" si="22"/>
        <v/>
      </c>
      <c r="N214" s="60" t="str">
        <f t="shared" si="24"/>
        <v/>
      </c>
      <c r="P214" s="61">
        <f>E214*9</f>
        <v>495</v>
      </c>
      <c r="Q214" s="50">
        <v>9</v>
      </c>
    </row>
    <row r="215" spans="1:19" ht="18" x14ac:dyDescent="0.6">
      <c r="A215" s="52"/>
      <c r="B215" s="53">
        <v>550053775</v>
      </c>
      <c r="C215" s="54" t="s">
        <v>248</v>
      </c>
      <c r="D215" s="55"/>
      <c r="E215" s="56">
        <v>1</v>
      </c>
      <c r="F215" s="43">
        <v>6.24</v>
      </c>
      <c r="G215" s="44">
        <v>6.24</v>
      </c>
      <c r="H215" s="57"/>
      <c r="I215" s="58">
        <f t="shared" si="25"/>
        <v>0</v>
      </c>
      <c r="J215" s="58">
        <f t="shared" si="26"/>
        <v>0</v>
      </c>
      <c r="K215" s="58">
        <f t="shared" si="23"/>
        <v>0</v>
      </c>
      <c r="L215" s="47" t="str">
        <f t="shared" si="21"/>
        <v/>
      </c>
      <c r="M215" s="59" t="str">
        <f t="shared" si="22"/>
        <v/>
      </c>
      <c r="N215" s="60" t="str">
        <f t="shared" si="24"/>
        <v/>
      </c>
      <c r="P215" s="61">
        <v>576</v>
      </c>
      <c r="Q215" s="50">
        <v>576</v>
      </c>
      <c r="R215" s="62">
        <v>48</v>
      </c>
      <c r="S215" s="51">
        <v>811</v>
      </c>
    </row>
    <row r="216" spans="1:19" ht="18" x14ac:dyDescent="0.6">
      <c r="A216" s="52"/>
      <c r="B216" s="53">
        <v>550053776</v>
      </c>
      <c r="C216" s="54" t="s">
        <v>249</v>
      </c>
      <c r="D216" s="64" t="s">
        <v>96</v>
      </c>
      <c r="E216" s="63">
        <v>4</v>
      </c>
      <c r="F216" s="43">
        <v>5.98</v>
      </c>
      <c r="G216" s="44">
        <v>23.92</v>
      </c>
      <c r="H216" s="57"/>
      <c r="I216" s="58">
        <f t="shared" si="25"/>
        <v>0</v>
      </c>
      <c r="J216" s="58">
        <f t="shared" si="26"/>
        <v>0</v>
      </c>
      <c r="K216" s="58">
        <f t="shared" si="23"/>
        <v>0</v>
      </c>
      <c r="L216" s="47" t="str">
        <f t="shared" si="21"/>
        <v/>
      </c>
      <c r="M216" s="59" t="str">
        <f t="shared" si="22"/>
        <v/>
      </c>
      <c r="N216" s="60" t="str">
        <f t="shared" si="24"/>
        <v/>
      </c>
      <c r="P216" s="49">
        <v>720</v>
      </c>
      <c r="Q216" s="50">
        <v>180</v>
      </c>
      <c r="R216" s="62">
        <v>45</v>
      </c>
      <c r="S216" s="51">
        <v>1293</v>
      </c>
    </row>
    <row r="217" spans="1:19" ht="18" x14ac:dyDescent="0.6">
      <c r="A217" s="52"/>
      <c r="B217" s="53">
        <v>550048056</v>
      </c>
      <c r="C217" s="54" t="s">
        <v>250</v>
      </c>
      <c r="D217" s="64" t="s">
        <v>96</v>
      </c>
      <c r="E217" s="56">
        <v>209</v>
      </c>
      <c r="F217" s="43">
        <v>5.7</v>
      </c>
      <c r="G217" s="44">
        <v>1191.3</v>
      </c>
      <c r="H217" s="57"/>
      <c r="I217" s="58">
        <f t="shared" si="25"/>
        <v>0</v>
      </c>
      <c r="J217" s="58">
        <f t="shared" si="26"/>
        <v>0</v>
      </c>
      <c r="K217" s="58" t="str">
        <f t="shared" si="23"/>
        <v/>
      </c>
      <c r="L217" s="47" t="str">
        <f t="shared" si="21"/>
        <v/>
      </c>
      <c r="M217" s="59" t="str">
        <f t="shared" si="22"/>
        <v/>
      </c>
      <c r="N217" s="60" t="str">
        <f t="shared" si="24"/>
        <v/>
      </c>
      <c r="P217" s="49">
        <f>E217*4</f>
        <v>836</v>
      </c>
      <c r="Q217" s="50">
        <v>4</v>
      </c>
      <c r="R217" s="50"/>
      <c r="S217" s="51">
        <v>1029</v>
      </c>
    </row>
    <row r="218" spans="1:19" ht="18" x14ac:dyDescent="0.6">
      <c r="A218" s="52"/>
      <c r="B218" s="53">
        <v>550048141</v>
      </c>
      <c r="C218" s="54" t="s">
        <v>251</v>
      </c>
      <c r="D218" s="64" t="s">
        <v>96</v>
      </c>
      <c r="E218" s="56">
        <v>55</v>
      </c>
      <c r="F218" s="43">
        <v>6.64</v>
      </c>
      <c r="G218" s="44">
        <v>365.2</v>
      </c>
      <c r="H218" s="57"/>
      <c r="I218" s="58">
        <f t="shared" si="25"/>
        <v>0</v>
      </c>
      <c r="J218" s="58">
        <f t="shared" si="26"/>
        <v>0</v>
      </c>
      <c r="K218" s="58" t="str">
        <f t="shared" si="23"/>
        <v/>
      </c>
      <c r="L218" s="47" t="str">
        <f t="shared" si="21"/>
        <v/>
      </c>
      <c r="M218" s="59" t="str">
        <f t="shared" si="22"/>
        <v/>
      </c>
      <c r="N218" s="60" t="str">
        <f t="shared" si="24"/>
        <v/>
      </c>
      <c r="P218" s="61">
        <f>E218*9</f>
        <v>495</v>
      </c>
      <c r="Q218" s="50">
        <v>9</v>
      </c>
      <c r="R218" s="62"/>
      <c r="S218" s="51"/>
    </row>
    <row r="219" spans="1:19" ht="18" x14ac:dyDescent="0.6">
      <c r="A219" s="52"/>
      <c r="B219" s="53">
        <v>550048140</v>
      </c>
      <c r="C219" s="54" t="s">
        <v>252</v>
      </c>
      <c r="D219" s="64" t="s">
        <v>96</v>
      </c>
      <c r="E219" s="56">
        <v>1</v>
      </c>
      <c r="F219" s="43">
        <v>8.02</v>
      </c>
      <c r="G219" s="44">
        <v>8.02</v>
      </c>
      <c r="H219" s="57"/>
      <c r="I219" s="58">
        <f t="shared" si="25"/>
        <v>0</v>
      </c>
      <c r="J219" s="58">
        <f t="shared" si="26"/>
        <v>0</v>
      </c>
      <c r="K219" s="58">
        <f t="shared" si="23"/>
        <v>0</v>
      </c>
      <c r="L219" s="47" t="str">
        <f t="shared" si="21"/>
        <v/>
      </c>
      <c r="M219" s="59" t="str">
        <f t="shared" si="22"/>
        <v/>
      </c>
      <c r="N219" s="60" t="str">
        <f t="shared" si="24"/>
        <v/>
      </c>
      <c r="P219" s="61">
        <v>576</v>
      </c>
      <c r="Q219" s="50">
        <v>576</v>
      </c>
      <c r="R219" s="62">
        <v>48</v>
      </c>
      <c r="S219" s="51">
        <v>811</v>
      </c>
    </row>
    <row r="220" spans="1:19" ht="18" x14ac:dyDescent="0.5">
      <c r="A220" s="52"/>
      <c r="B220" s="53">
        <v>550048100</v>
      </c>
      <c r="C220" s="54" t="s">
        <v>253</v>
      </c>
      <c r="D220" s="64" t="s">
        <v>96</v>
      </c>
      <c r="E220" s="56">
        <v>5</v>
      </c>
      <c r="F220" s="43">
        <v>6.56</v>
      </c>
      <c r="G220" s="44">
        <v>32.799999999999997</v>
      </c>
      <c r="H220" s="57"/>
      <c r="I220" s="58">
        <f t="shared" si="25"/>
        <v>0</v>
      </c>
      <c r="J220" s="58">
        <f t="shared" si="26"/>
        <v>0</v>
      </c>
      <c r="K220" s="58" t="str">
        <f t="shared" si="23"/>
        <v/>
      </c>
      <c r="L220" s="47" t="str">
        <f t="shared" si="21"/>
        <v/>
      </c>
      <c r="M220" s="59" t="str">
        <f t="shared" si="22"/>
        <v/>
      </c>
      <c r="N220" s="60" t="str">
        <f t="shared" si="24"/>
        <v/>
      </c>
      <c r="P220" s="49"/>
      <c r="Q220" s="69"/>
    </row>
    <row r="221" spans="1:19" ht="18" x14ac:dyDescent="0.6">
      <c r="A221" s="52"/>
      <c r="B221" s="53">
        <v>550046687</v>
      </c>
      <c r="C221" s="54" t="s">
        <v>254</v>
      </c>
      <c r="D221" s="64" t="s">
        <v>96</v>
      </c>
      <c r="E221" s="56">
        <v>209</v>
      </c>
      <c r="F221" s="43">
        <v>6.34</v>
      </c>
      <c r="G221" s="44">
        <v>1325.06</v>
      </c>
      <c r="H221" s="57"/>
      <c r="I221" s="58">
        <f t="shared" si="25"/>
        <v>0</v>
      </c>
      <c r="J221" s="58">
        <f t="shared" si="26"/>
        <v>0</v>
      </c>
      <c r="K221" s="58" t="str">
        <f t="shared" si="23"/>
        <v/>
      </c>
      <c r="L221" s="47" t="str">
        <f t="shared" si="21"/>
        <v/>
      </c>
      <c r="M221" s="59" t="str">
        <f t="shared" si="22"/>
        <v/>
      </c>
      <c r="N221" s="60" t="str">
        <f t="shared" si="24"/>
        <v/>
      </c>
      <c r="P221" s="49">
        <f>E221*4</f>
        <v>836</v>
      </c>
      <c r="Q221" s="50">
        <v>4</v>
      </c>
      <c r="R221" s="50"/>
      <c r="S221" s="51">
        <v>1029</v>
      </c>
    </row>
    <row r="222" spans="1:19" ht="18" x14ac:dyDescent="0.6">
      <c r="A222" s="52"/>
      <c r="B222" s="53">
        <v>550046689</v>
      </c>
      <c r="C222" s="54" t="s">
        <v>255</v>
      </c>
      <c r="D222" s="64" t="s">
        <v>96</v>
      </c>
      <c r="E222" s="56">
        <v>5</v>
      </c>
      <c r="F222" s="43">
        <v>7</v>
      </c>
      <c r="G222" s="44">
        <v>35</v>
      </c>
      <c r="H222" s="57"/>
      <c r="I222" s="58">
        <f t="shared" si="25"/>
        <v>0</v>
      </c>
      <c r="J222" s="58">
        <f t="shared" si="26"/>
        <v>0</v>
      </c>
      <c r="K222" s="58" t="str">
        <f t="shared" si="23"/>
        <v/>
      </c>
      <c r="L222" s="47" t="str">
        <f t="shared" si="21"/>
        <v/>
      </c>
      <c r="M222" s="59" t="str">
        <f t="shared" si="22"/>
        <v/>
      </c>
      <c r="N222" s="60" t="str">
        <f t="shared" si="24"/>
        <v/>
      </c>
      <c r="P222" s="49"/>
      <c r="Q222" s="50"/>
      <c r="R222" s="50"/>
      <c r="S222" s="51"/>
    </row>
    <row r="223" spans="1:19" ht="18" x14ac:dyDescent="0.6">
      <c r="A223" s="52"/>
      <c r="B223" s="53">
        <v>550048138</v>
      </c>
      <c r="C223" s="54" t="s">
        <v>256</v>
      </c>
      <c r="D223" s="64" t="s">
        <v>96</v>
      </c>
      <c r="E223" s="56">
        <v>209</v>
      </c>
      <c r="F223" s="43">
        <v>6.96</v>
      </c>
      <c r="G223" s="44">
        <v>1454.64</v>
      </c>
      <c r="H223" s="57"/>
      <c r="I223" s="58">
        <f t="shared" si="25"/>
        <v>0</v>
      </c>
      <c r="J223" s="58">
        <f t="shared" si="26"/>
        <v>0</v>
      </c>
      <c r="K223" s="58" t="str">
        <f t="shared" si="23"/>
        <v/>
      </c>
      <c r="L223" s="47" t="str">
        <f t="shared" si="21"/>
        <v/>
      </c>
      <c r="M223" s="59" t="str">
        <f t="shared" si="22"/>
        <v/>
      </c>
      <c r="N223" s="60" t="str">
        <f t="shared" si="24"/>
        <v/>
      </c>
      <c r="P223" s="49">
        <f>E223*4</f>
        <v>836</v>
      </c>
      <c r="Q223" s="50">
        <v>4</v>
      </c>
      <c r="R223" s="50"/>
      <c r="S223" s="51">
        <v>1029</v>
      </c>
    </row>
    <row r="224" spans="1:19" ht="18" x14ac:dyDescent="0.6">
      <c r="A224" s="52"/>
      <c r="B224" s="53">
        <v>550054287</v>
      </c>
      <c r="C224" s="54" t="s">
        <v>257</v>
      </c>
      <c r="D224" s="64" t="s">
        <v>96</v>
      </c>
      <c r="E224" s="56">
        <v>1</v>
      </c>
      <c r="F224" s="43">
        <v>9.52</v>
      </c>
      <c r="G224" s="44">
        <v>9.52</v>
      </c>
      <c r="H224" s="57"/>
      <c r="I224" s="58">
        <f t="shared" si="25"/>
        <v>0</v>
      </c>
      <c r="J224" s="58">
        <f t="shared" si="26"/>
        <v>0</v>
      </c>
      <c r="K224" s="58">
        <f t="shared" si="23"/>
        <v>0</v>
      </c>
      <c r="L224" s="47" t="str">
        <f t="shared" si="21"/>
        <v/>
      </c>
      <c r="M224" s="59" t="str">
        <f t="shared" si="22"/>
        <v/>
      </c>
      <c r="N224" s="60" t="str">
        <f t="shared" si="24"/>
        <v/>
      </c>
      <c r="P224" s="61">
        <v>576</v>
      </c>
      <c r="Q224" s="50">
        <v>576</v>
      </c>
      <c r="R224" s="62">
        <v>48</v>
      </c>
      <c r="S224" s="51">
        <v>811</v>
      </c>
    </row>
    <row r="225" spans="1:19" ht="18" x14ac:dyDescent="0.6">
      <c r="A225" s="52"/>
      <c r="B225" s="53">
        <v>550054289</v>
      </c>
      <c r="C225" s="54" t="s">
        <v>258</v>
      </c>
      <c r="D225" s="64" t="s">
        <v>96</v>
      </c>
      <c r="E225" s="56">
        <v>5</v>
      </c>
      <c r="F225" s="43">
        <v>8.34</v>
      </c>
      <c r="G225" s="44">
        <v>41.7</v>
      </c>
      <c r="H225" s="57"/>
      <c r="I225" s="58">
        <f t="shared" si="25"/>
        <v>0</v>
      </c>
      <c r="J225" s="58">
        <f t="shared" si="26"/>
        <v>0</v>
      </c>
      <c r="K225" s="58" t="str">
        <f t="shared" si="23"/>
        <v/>
      </c>
      <c r="L225" s="47" t="str">
        <f t="shared" si="21"/>
        <v/>
      </c>
      <c r="M225" s="59" t="str">
        <f t="shared" si="22"/>
        <v/>
      </c>
      <c r="N225" s="60" t="str">
        <f t="shared" si="24"/>
        <v/>
      </c>
      <c r="P225" s="49"/>
      <c r="Q225" s="50"/>
      <c r="R225" s="50"/>
      <c r="S225" s="51"/>
    </row>
    <row r="226" spans="1:19" ht="18" x14ac:dyDescent="0.6">
      <c r="A226" s="52"/>
      <c r="B226" s="53">
        <v>550056726</v>
      </c>
      <c r="C226" s="54" t="s">
        <v>259</v>
      </c>
      <c r="D226" s="64" t="s">
        <v>96</v>
      </c>
      <c r="E226" s="56">
        <v>20</v>
      </c>
      <c r="F226" s="43">
        <v>9.48</v>
      </c>
      <c r="G226" s="44">
        <v>189.6</v>
      </c>
      <c r="H226" s="57"/>
      <c r="I226" s="58">
        <f t="shared" si="25"/>
        <v>0</v>
      </c>
      <c r="J226" s="58">
        <f t="shared" si="26"/>
        <v>0</v>
      </c>
      <c r="K226" s="58" t="str">
        <f t="shared" si="23"/>
        <v/>
      </c>
      <c r="L226" s="47" t="str">
        <f t="shared" si="21"/>
        <v/>
      </c>
      <c r="M226" s="59" t="str">
        <f t="shared" si="22"/>
        <v/>
      </c>
      <c r="N226" s="60" t="str">
        <f t="shared" si="24"/>
        <v/>
      </c>
      <c r="P226" s="49">
        <f>E226*32</f>
        <v>640</v>
      </c>
      <c r="Q226" s="50">
        <v>32</v>
      </c>
      <c r="R226" s="50"/>
      <c r="S226" s="51">
        <v>1029</v>
      </c>
    </row>
    <row r="227" spans="1:19" ht="18" x14ac:dyDescent="0.6">
      <c r="A227" s="52"/>
      <c r="B227" s="53">
        <v>550056722</v>
      </c>
      <c r="C227" s="54" t="s">
        <v>260</v>
      </c>
      <c r="D227" s="64" t="s">
        <v>96</v>
      </c>
      <c r="E227" s="56">
        <v>1</v>
      </c>
      <c r="F227" s="43">
        <v>12.43</v>
      </c>
      <c r="G227" s="44">
        <v>12.43</v>
      </c>
      <c r="H227" s="57"/>
      <c r="I227" s="58">
        <f t="shared" si="25"/>
        <v>0</v>
      </c>
      <c r="J227" s="58">
        <f t="shared" si="26"/>
        <v>0</v>
      </c>
      <c r="K227" s="58">
        <f t="shared" si="23"/>
        <v>0</v>
      </c>
      <c r="L227" s="47" t="str">
        <f t="shared" si="21"/>
        <v/>
      </c>
      <c r="M227" s="59" t="str">
        <f t="shared" si="22"/>
        <v/>
      </c>
      <c r="N227" s="60" t="str">
        <f t="shared" si="24"/>
        <v/>
      </c>
      <c r="P227" s="61">
        <v>576</v>
      </c>
      <c r="Q227" s="50">
        <v>576</v>
      </c>
      <c r="R227" s="62">
        <v>48</v>
      </c>
      <c r="S227" s="51">
        <v>811</v>
      </c>
    </row>
    <row r="228" spans="1:19" ht="18" x14ac:dyDescent="0.6">
      <c r="A228" s="52"/>
      <c r="B228" s="53">
        <v>550056725</v>
      </c>
      <c r="C228" s="54" t="s">
        <v>261</v>
      </c>
      <c r="D228" s="64" t="s">
        <v>219</v>
      </c>
      <c r="E228" s="56">
        <v>5</v>
      </c>
      <c r="F228" s="43">
        <v>9.94</v>
      </c>
      <c r="G228" s="44">
        <v>49.7</v>
      </c>
      <c r="H228" s="57"/>
      <c r="I228" s="58">
        <f t="shared" si="25"/>
        <v>0</v>
      </c>
      <c r="J228" s="58">
        <f t="shared" si="26"/>
        <v>0</v>
      </c>
      <c r="K228" s="58" t="str">
        <f t="shared" si="23"/>
        <v/>
      </c>
      <c r="L228" s="47" t="str">
        <f t="shared" si="21"/>
        <v/>
      </c>
      <c r="M228" s="59" t="str">
        <f t="shared" si="22"/>
        <v/>
      </c>
      <c r="N228" s="60" t="str">
        <f t="shared" si="24"/>
        <v/>
      </c>
      <c r="P228" s="61"/>
      <c r="Q228" s="71"/>
      <c r="R228" s="62"/>
      <c r="S228" s="51"/>
    </row>
    <row r="229" spans="1:19" ht="18" x14ac:dyDescent="0.6">
      <c r="A229" s="52"/>
      <c r="B229" s="53">
        <v>550056346</v>
      </c>
      <c r="C229" s="54" t="s">
        <v>262</v>
      </c>
      <c r="D229" s="64" t="s">
        <v>219</v>
      </c>
      <c r="E229" s="56">
        <v>1</v>
      </c>
      <c r="F229" s="43">
        <v>14.49</v>
      </c>
      <c r="G229" s="44">
        <v>14.49</v>
      </c>
      <c r="H229" s="57"/>
      <c r="I229" s="58">
        <f t="shared" si="25"/>
        <v>0</v>
      </c>
      <c r="J229" s="58">
        <f t="shared" si="26"/>
        <v>0</v>
      </c>
      <c r="K229" s="58">
        <f t="shared" si="23"/>
        <v>0</v>
      </c>
      <c r="L229" s="47" t="str">
        <f t="shared" si="21"/>
        <v/>
      </c>
      <c r="M229" s="59" t="str">
        <f t="shared" si="22"/>
        <v/>
      </c>
      <c r="N229" s="60" t="str">
        <f t="shared" si="24"/>
        <v/>
      </c>
      <c r="P229" s="61">
        <v>576</v>
      </c>
      <c r="Q229" s="50">
        <v>576</v>
      </c>
      <c r="R229" s="62">
        <v>48</v>
      </c>
      <c r="S229" s="51">
        <v>811</v>
      </c>
    </row>
    <row r="230" spans="1:19" ht="18" x14ac:dyDescent="0.5">
      <c r="A230" s="52"/>
      <c r="B230" s="53">
        <v>550056348</v>
      </c>
      <c r="C230" s="54" t="s">
        <v>263</v>
      </c>
      <c r="D230" s="55"/>
      <c r="E230" s="56">
        <v>5</v>
      </c>
      <c r="F230" s="43">
        <v>12.66</v>
      </c>
      <c r="G230" s="44">
        <v>63.3</v>
      </c>
      <c r="H230" s="57"/>
      <c r="I230" s="58">
        <f t="shared" si="25"/>
        <v>0</v>
      </c>
      <c r="J230" s="58">
        <f t="shared" si="26"/>
        <v>0</v>
      </c>
      <c r="K230" s="58" t="str">
        <f t="shared" si="23"/>
        <v/>
      </c>
      <c r="L230" s="47" t="str">
        <f t="shared" si="21"/>
        <v/>
      </c>
      <c r="M230" s="59" t="str">
        <f t="shared" si="22"/>
        <v/>
      </c>
      <c r="N230" s="60" t="str">
        <f t="shared" si="24"/>
        <v/>
      </c>
      <c r="P230" s="49"/>
      <c r="Q230" s="69"/>
    </row>
    <row r="231" spans="1:19" ht="18" x14ac:dyDescent="0.6">
      <c r="A231" s="52"/>
      <c r="B231" s="53">
        <v>550055210</v>
      </c>
      <c r="C231" s="54" t="s">
        <v>264</v>
      </c>
      <c r="D231" s="64" t="s">
        <v>265</v>
      </c>
      <c r="E231" s="56">
        <v>1</v>
      </c>
      <c r="F231" s="43">
        <v>10.33</v>
      </c>
      <c r="G231" s="44">
        <v>10.33</v>
      </c>
      <c r="H231" s="57"/>
      <c r="I231" s="58">
        <f t="shared" si="25"/>
        <v>0</v>
      </c>
      <c r="J231" s="58">
        <f t="shared" si="26"/>
        <v>0</v>
      </c>
      <c r="K231" s="58">
        <f t="shared" si="23"/>
        <v>0</v>
      </c>
      <c r="L231" s="47" t="str">
        <f t="shared" si="21"/>
        <v/>
      </c>
      <c r="M231" s="59" t="str">
        <f t="shared" si="22"/>
        <v/>
      </c>
      <c r="N231" s="60" t="str">
        <f t="shared" si="24"/>
        <v/>
      </c>
      <c r="P231" s="61">
        <v>576</v>
      </c>
      <c r="Q231" s="50">
        <v>576</v>
      </c>
      <c r="R231" s="62">
        <v>48</v>
      </c>
      <c r="S231" s="51">
        <v>811</v>
      </c>
    </row>
    <row r="232" spans="1:19" ht="18" x14ac:dyDescent="0.6">
      <c r="A232" s="52"/>
      <c r="B232" s="53">
        <v>550056802</v>
      </c>
      <c r="C232" s="54" t="s">
        <v>266</v>
      </c>
      <c r="D232" s="64" t="s">
        <v>267</v>
      </c>
      <c r="E232" s="56">
        <v>5</v>
      </c>
      <c r="F232" s="43">
        <v>8.69</v>
      </c>
      <c r="G232" s="44">
        <v>43.45</v>
      </c>
      <c r="H232" s="57"/>
      <c r="I232" s="58">
        <f t="shared" si="25"/>
        <v>0</v>
      </c>
      <c r="J232" s="58">
        <f t="shared" si="26"/>
        <v>0</v>
      </c>
      <c r="K232" s="58" t="str">
        <f t="shared" si="23"/>
        <v/>
      </c>
      <c r="L232" s="47" t="str">
        <f t="shared" si="21"/>
        <v/>
      </c>
      <c r="M232" s="59" t="str">
        <f t="shared" si="22"/>
        <v/>
      </c>
      <c r="N232" s="60" t="str">
        <f t="shared" si="24"/>
        <v/>
      </c>
      <c r="P232" s="49"/>
      <c r="Q232" s="50"/>
      <c r="R232" s="50"/>
      <c r="S232" s="51"/>
    </row>
    <row r="233" spans="1:19" ht="18" x14ac:dyDescent="0.6">
      <c r="A233" s="52"/>
      <c r="B233" s="53">
        <v>550059447</v>
      </c>
      <c r="C233" s="54" t="s">
        <v>268</v>
      </c>
      <c r="D233" s="64" t="s">
        <v>265</v>
      </c>
      <c r="E233" s="56">
        <v>209</v>
      </c>
      <c r="F233" s="43">
        <v>9.18</v>
      </c>
      <c r="G233" s="44">
        <v>1918.62</v>
      </c>
      <c r="H233" s="57"/>
      <c r="I233" s="58">
        <f t="shared" si="25"/>
        <v>0</v>
      </c>
      <c r="J233" s="58">
        <f t="shared" si="26"/>
        <v>0</v>
      </c>
      <c r="K233" s="58" t="str">
        <f t="shared" si="23"/>
        <v/>
      </c>
      <c r="L233" s="47" t="str">
        <f t="shared" si="21"/>
        <v/>
      </c>
      <c r="M233" s="59" t="str">
        <f t="shared" si="22"/>
        <v/>
      </c>
      <c r="N233" s="60" t="str">
        <f t="shared" si="24"/>
        <v/>
      </c>
      <c r="P233" s="49">
        <f>E233*4</f>
        <v>836</v>
      </c>
      <c r="Q233" s="50">
        <v>4</v>
      </c>
      <c r="R233" s="50"/>
      <c r="S233" s="51">
        <v>1029</v>
      </c>
    </row>
    <row r="234" spans="1:19" ht="18" x14ac:dyDescent="0.6">
      <c r="A234" s="52"/>
      <c r="B234" s="53">
        <v>550059445</v>
      </c>
      <c r="C234" s="54" t="s">
        <v>269</v>
      </c>
      <c r="D234" s="64" t="s">
        <v>265</v>
      </c>
      <c r="E234" s="56">
        <v>1</v>
      </c>
      <c r="F234" s="43">
        <v>10.1</v>
      </c>
      <c r="G234" s="44">
        <v>10.1</v>
      </c>
      <c r="H234" s="57"/>
      <c r="I234" s="58">
        <f t="shared" si="25"/>
        <v>0</v>
      </c>
      <c r="J234" s="58">
        <f t="shared" si="26"/>
        <v>0</v>
      </c>
      <c r="K234" s="58">
        <f t="shared" si="23"/>
        <v>0</v>
      </c>
      <c r="L234" s="47" t="str">
        <f t="shared" si="21"/>
        <v/>
      </c>
      <c r="M234" s="59" t="str">
        <f t="shared" si="22"/>
        <v/>
      </c>
      <c r="N234" s="60" t="str">
        <f t="shared" si="24"/>
        <v/>
      </c>
      <c r="P234" s="61">
        <v>576</v>
      </c>
      <c r="Q234" s="50">
        <v>576</v>
      </c>
      <c r="R234" s="62">
        <v>48</v>
      </c>
      <c r="S234" s="51">
        <v>811</v>
      </c>
    </row>
    <row r="235" spans="1:19" ht="18" x14ac:dyDescent="0.6">
      <c r="A235" s="52"/>
      <c r="B235" s="53">
        <v>550049078</v>
      </c>
      <c r="C235" s="54" t="s">
        <v>270</v>
      </c>
      <c r="D235" s="64" t="s">
        <v>265</v>
      </c>
      <c r="E235" s="56">
        <v>1</v>
      </c>
      <c r="F235" s="43">
        <v>11.43</v>
      </c>
      <c r="G235" s="44">
        <v>11.43</v>
      </c>
      <c r="H235" s="57"/>
      <c r="I235" s="58">
        <f t="shared" si="25"/>
        <v>0</v>
      </c>
      <c r="J235" s="58">
        <f t="shared" si="26"/>
        <v>0</v>
      </c>
      <c r="K235" s="58">
        <f t="shared" si="23"/>
        <v>0</v>
      </c>
      <c r="L235" s="47" t="str">
        <f t="shared" si="21"/>
        <v/>
      </c>
      <c r="M235" s="59" t="str">
        <f t="shared" si="22"/>
        <v/>
      </c>
      <c r="N235" s="60" t="str">
        <f t="shared" si="24"/>
        <v/>
      </c>
      <c r="P235" s="61">
        <v>576</v>
      </c>
      <c r="Q235" s="50">
        <v>576</v>
      </c>
      <c r="R235" s="62">
        <v>48</v>
      </c>
      <c r="S235" s="51">
        <v>811</v>
      </c>
    </row>
    <row r="236" spans="1:19" ht="18" x14ac:dyDescent="0.6">
      <c r="A236" s="52"/>
      <c r="B236" s="53">
        <v>550047905</v>
      </c>
      <c r="C236" s="54" t="s">
        <v>271</v>
      </c>
      <c r="D236" s="64" t="s">
        <v>265</v>
      </c>
      <c r="E236" s="56">
        <v>1</v>
      </c>
      <c r="F236" s="43">
        <v>11.43</v>
      </c>
      <c r="G236" s="44">
        <v>11.43</v>
      </c>
      <c r="H236" s="57"/>
      <c r="I236" s="58">
        <f t="shared" si="25"/>
        <v>0</v>
      </c>
      <c r="J236" s="58">
        <f t="shared" si="26"/>
        <v>0</v>
      </c>
      <c r="K236" s="58">
        <f t="shared" si="23"/>
        <v>0</v>
      </c>
      <c r="L236" s="47" t="str">
        <f t="shared" si="21"/>
        <v/>
      </c>
      <c r="M236" s="59" t="str">
        <f t="shared" si="22"/>
        <v/>
      </c>
      <c r="N236" s="60" t="str">
        <f t="shared" si="24"/>
        <v/>
      </c>
      <c r="P236" s="61">
        <v>576</v>
      </c>
      <c r="Q236" s="50">
        <v>576</v>
      </c>
      <c r="R236" s="62">
        <v>48</v>
      </c>
      <c r="S236" s="51">
        <v>811</v>
      </c>
    </row>
    <row r="237" spans="1:19" ht="18" x14ac:dyDescent="0.6">
      <c r="A237" s="52"/>
      <c r="B237" s="53">
        <v>550065924</v>
      </c>
      <c r="C237" s="54" t="s">
        <v>272</v>
      </c>
      <c r="D237" s="64" t="s">
        <v>267</v>
      </c>
      <c r="E237" s="56">
        <v>209</v>
      </c>
      <c r="F237" s="43">
        <v>7.88</v>
      </c>
      <c r="G237" s="44">
        <v>1646.92</v>
      </c>
      <c r="H237" s="57"/>
      <c r="I237" s="58">
        <f t="shared" si="25"/>
        <v>0</v>
      </c>
      <c r="J237" s="58">
        <f t="shared" si="26"/>
        <v>0</v>
      </c>
      <c r="K237" s="58" t="str">
        <f t="shared" si="23"/>
        <v/>
      </c>
      <c r="L237" s="47" t="str">
        <f t="shared" si="21"/>
        <v/>
      </c>
      <c r="M237" s="59" t="str">
        <f t="shared" si="22"/>
        <v/>
      </c>
      <c r="N237" s="60" t="str">
        <f t="shared" si="24"/>
        <v/>
      </c>
      <c r="P237" s="49">
        <f>E237*4</f>
        <v>836</v>
      </c>
      <c r="Q237" s="50">
        <v>4</v>
      </c>
      <c r="R237" s="50"/>
      <c r="S237" s="51">
        <v>1029</v>
      </c>
    </row>
    <row r="238" spans="1:19" ht="18" x14ac:dyDescent="0.6">
      <c r="A238" s="52"/>
      <c r="B238" s="53">
        <v>550065926</v>
      </c>
      <c r="C238" s="54" t="s">
        <v>273</v>
      </c>
      <c r="D238" s="64" t="s">
        <v>267</v>
      </c>
      <c r="E238" s="56">
        <v>1</v>
      </c>
      <c r="F238" s="43">
        <v>9.6300000000000008</v>
      </c>
      <c r="G238" s="44">
        <v>9.6300000000000008</v>
      </c>
      <c r="H238" s="57"/>
      <c r="I238" s="58">
        <f t="shared" si="25"/>
        <v>0</v>
      </c>
      <c r="J238" s="58">
        <f t="shared" si="26"/>
        <v>0</v>
      </c>
      <c r="K238" s="58">
        <f t="shared" si="23"/>
        <v>0</v>
      </c>
      <c r="L238" s="47" t="str">
        <f t="shared" si="21"/>
        <v/>
      </c>
      <c r="M238" s="59" t="str">
        <f t="shared" si="22"/>
        <v/>
      </c>
      <c r="N238" s="60" t="str">
        <f t="shared" si="24"/>
        <v/>
      </c>
      <c r="P238" s="61">
        <v>576</v>
      </c>
      <c r="Q238" s="50">
        <v>576</v>
      </c>
      <c r="R238" s="62">
        <v>48</v>
      </c>
      <c r="S238" s="51">
        <v>811</v>
      </c>
    </row>
    <row r="239" spans="1:19" ht="18" x14ac:dyDescent="0.6">
      <c r="A239" s="52"/>
      <c r="B239" s="53">
        <v>550065927</v>
      </c>
      <c r="C239" s="54" t="s">
        <v>274</v>
      </c>
      <c r="D239" s="64" t="s">
        <v>267</v>
      </c>
      <c r="E239" s="63">
        <v>4</v>
      </c>
      <c r="F239" s="43">
        <v>8.76</v>
      </c>
      <c r="G239" s="44">
        <v>35.04</v>
      </c>
      <c r="H239" s="57"/>
      <c r="I239" s="58">
        <f t="shared" si="25"/>
        <v>0</v>
      </c>
      <c r="J239" s="58">
        <f t="shared" si="26"/>
        <v>0</v>
      </c>
      <c r="K239" s="58">
        <f t="shared" si="23"/>
        <v>0</v>
      </c>
      <c r="L239" s="47" t="str">
        <f t="shared" si="21"/>
        <v/>
      </c>
      <c r="M239" s="59" t="str">
        <f t="shared" si="22"/>
        <v/>
      </c>
      <c r="N239" s="60" t="str">
        <f t="shared" si="24"/>
        <v/>
      </c>
      <c r="P239" s="49">
        <v>720</v>
      </c>
      <c r="Q239" s="50">
        <v>180</v>
      </c>
      <c r="R239" s="62">
        <v>45</v>
      </c>
      <c r="S239" s="51">
        <v>1293</v>
      </c>
    </row>
    <row r="240" spans="1:19" ht="18" x14ac:dyDescent="0.6">
      <c r="A240" s="52" t="s">
        <v>0</v>
      </c>
      <c r="B240" s="53">
        <v>550052360</v>
      </c>
      <c r="C240" s="54" t="s">
        <v>275</v>
      </c>
      <c r="D240" s="64" t="s">
        <v>267</v>
      </c>
      <c r="E240" s="56">
        <v>209</v>
      </c>
      <c r="F240" s="43">
        <v>5.28</v>
      </c>
      <c r="G240" s="44">
        <v>1103.52</v>
      </c>
      <c r="H240" s="57"/>
      <c r="I240" s="58"/>
      <c r="J240" s="58">
        <f t="shared" si="26"/>
        <v>0</v>
      </c>
      <c r="K240" s="58" t="str">
        <f t="shared" si="23"/>
        <v/>
      </c>
      <c r="L240" s="47"/>
      <c r="M240" s="59"/>
      <c r="N240" s="60"/>
      <c r="P240" s="49">
        <f>E240*4</f>
        <v>836</v>
      </c>
      <c r="Q240" s="50">
        <v>4</v>
      </c>
      <c r="R240" s="50"/>
      <c r="S240" s="51">
        <v>1029</v>
      </c>
    </row>
    <row r="241" spans="1:19" ht="18" x14ac:dyDescent="0.6">
      <c r="A241" s="52"/>
      <c r="B241" s="53">
        <v>550052673</v>
      </c>
      <c r="C241" s="54" t="s">
        <v>276</v>
      </c>
      <c r="D241" s="64" t="s">
        <v>267</v>
      </c>
      <c r="E241" s="56">
        <v>55</v>
      </c>
      <c r="F241" s="43">
        <v>6.57</v>
      </c>
      <c r="G241" s="44">
        <v>361.35</v>
      </c>
      <c r="H241" s="57"/>
      <c r="I241" s="58">
        <f t="shared" si="25"/>
        <v>0</v>
      </c>
      <c r="J241" s="58">
        <f t="shared" si="26"/>
        <v>0</v>
      </c>
      <c r="K241" s="58" t="str">
        <f t="shared" si="23"/>
        <v/>
      </c>
      <c r="L241" s="47" t="str">
        <f t="shared" si="21"/>
        <v/>
      </c>
      <c r="M241" s="59" t="str">
        <f t="shared" si="22"/>
        <v/>
      </c>
      <c r="N241" s="60" t="str">
        <f t="shared" si="24"/>
        <v/>
      </c>
      <c r="P241" s="61">
        <f>E241*9</f>
        <v>495</v>
      </c>
      <c r="Q241" s="50">
        <v>9</v>
      </c>
      <c r="R241" s="50"/>
      <c r="S241" s="51"/>
    </row>
    <row r="242" spans="1:19" ht="18" x14ac:dyDescent="0.6">
      <c r="A242" s="52"/>
      <c r="B242" s="53">
        <v>550052677</v>
      </c>
      <c r="C242" s="54" t="s">
        <v>277</v>
      </c>
      <c r="D242" s="64" t="s">
        <v>267</v>
      </c>
      <c r="E242" s="56">
        <v>1</v>
      </c>
      <c r="F242" s="43">
        <v>6.98</v>
      </c>
      <c r="G242" s="44">
        <v>6.98</v>
      </c>
      <c r="H242" s="57"/>
      <c r="I242" s="58">
        <f t="shared" si="25"/>
        <v>0</v>
      </c>
      <c r="J242" s="58">
        <f t="shared" si="26"/>
        <v>0</v>
      </c>
      <c r="K242" s="58">
        <f t="shared" si="23"/>
        <v>0</v>
      </c>
      <c r="L242" s="47" t="str">
        <f t="shared" si="21"/>
        <v/>
      </c>
      <c r="M242" s="59" t="str">
        <f t="shared" si="22"/>
        <v/>
      </c>
      <c r="N242" s="60" t="str">
        <f t="shared" si="24"/>
        <v/>
      </c>
      <c r="P242" s="61">
        <v>576</v>
      </c>
      <c r="Q242" s="50">
        <v>576</v>
      </c>
      <c r="R242" s="62">
        <v>48</v>
      </c>
      <c r="S242" s="51">
        <v>811</v>
      </c>
    </row>
    <row r="243" spans="1:19" ht="18" x14ac:dyDescent="0.6">
      <c r="A243" s="52"/>
      <c r="B243" s="53">
        <v>550052679</v>
      </c>
      <c r="C243" s="54" t="s">
        <v>278</v>
      </c>
      <c r="D243" s="64" t="s">
        <v>267</v>
      </c>
      <c r="E243" s="63">
        <v>4</v>
      </c>
      <c r="F243" s="43">
        <v>6.62</v>
      </c>
      <c r="G243" s="44">
        <v>26.48</v>
      </c>
      <c r="H243" s="57"/>
      <c r="I243" s="58">
        <f t="shared" si="25"/>
        <v>0</v>
      </c>
      <c r="J243" s="58">
        <f t="shared" si="26"/>
        <v>0</v>
      </c>
      <c r="K243" s="58">
        <f t="shared" si="23"/>
        <v>0</v>
      </c>
      <c r="L243" s="47" t="str">
        <f t="shared" si="21"/>
        <v/>
      </c>
      <c r="M243" s="59" t="str">
        <f t="shared" si="22"/>
        <v/>
      </c>
      <c r="N243" s="60" t="str">
        <f t="shared" si="24"/>
        <v/>
      </c>
      <c r="P243" s="49">
        <v>576</v>
      </c>
      <c r="Q243" s="50">
        <f>P243/E243</f>
        <v>144</v>
      </c>
      <c r="R243" s="62">
        <f>Q243/4</f>
        <v>36</v>
      </c>
      <c r="S243" s="51">
        <v>1293</v>
      </c>
    </row>
    <row r="244" spans="1:19" ht="18" x14ac:dyDescent="0.6">
      <c r="A244" s="52"/>
      <c r="B244" s="53">
        <v>550042331</v>
      </c>
      <c r="C244" s="54" t="s">
        <v>279</v>
      </c>
      <c r="D244" s="64" t="s">
        <v>267</v>
      </c>
      <c r="E244" s="56">
        <v>209</v>
      </c>
      <c r="F244" s="43">
        <v>7.46</v>
      </c>
      <c r="G244" s="44">
        <v>1559.14</v>
      </c>
      <c r="H244" s="57"/>
      <c r="I244" s="58">
        <f t="shared" si="25"/>
        <v>0</v>
      </c>
      <c r="J244" s="58">
        <f t="shared" si="26"/>
        <v>0</v>
      </c>
      <c r="K244" s="58" t="str">
        <f t="shared" si="23"/>
        <v/>
      </c>
      <c r="L244" s="47" t="str">
        <f t="shared" si="21"/>
        <v/>
      </c>
      <c r="M244" s="59" t="str">
        <f t="shared" si="22"/>
        <v/>
      </c>
      <c r="N244" s="60" t="str">
        <f t="shared" si="24"/>
        <v/>
      </c>
      <c r="P244" s="49">
        <f>E244*4</f>
        <v>836</v>
      </c>
      <c r="Q244" s="50">
        <v>4</v>
      </c>
      <c r="R244" s="50"/>
      <c r="S244" s="51">
        <v>1029</v>
      </c>
    </row>
    <row r="245" spans="1:19" ht="18" x14ac:dyDescent="0.6">
      <c r="A245" s="52"/>
      <c r="B245" s="53">
        <v>550042232</v>
      </c>
      <c r="C245" s="54" t="s">
        <v>280</v>
      </c>
      <c r="D245" s="64" t="s">
        <v>267</v>
      </c>
      <c r="E245" s="56">
        <v>55</v>
      </c>
      <c r="F245" s="43">
        <v>8.2899999999999991</v>
      </c>
      <c r="G245" s="44">
        <v>455.95</v>
      </c>
      <c r="H245" s="57"/>
      <c r="I245" s="58">
        <f t="shared" si="25"/>
        <v>0</v>
      </c>
      <c r="J245" s="58">
        <f t="shared" si="26"/>
        <v>0</v>
      </c>
      <c r="K245" s="58" t="str">
        <f t="shared" si="23"/>
        <v/>
      </c>
      <c r="L245" s="47" t="str">
        <f t="shared" si="21"/>
        <v/>
      </c>
      <c r="M245" s="59" t="str">
        <f t="shared" si="22"/>
        <v/>
      </c>
      <c r="N245" s="60" t="str">
        <f t="shared" si="24"/>
        <v/>
      </c>
      <c r="P245" s="61">
        <f>E245*9</f>
        <v>495</v>
      </c>
      <c r="Q245" s="50">
        <v>9</v>
      </c>
      <c r="R245" s="50"/>
      <c r="S245" s="51"/>
    </row>
    <row r="246" spans="1:19" ht="18" x14ac:dyDescent="0.6">
      <c r="A246" s="52"/>
      <c r="B246" s="53">
        <v>550046305</v>
      </c>
      <c r="C246" s="54" t="s">
        <v>281</v>
      </c>
      <c r="D246" s="64" t="s">
        <v>267</v>
      </c>
      <c r="E246" s="56">
        <v>1</v>
      </c>
      <c r="F246" s="43">
        <v>9.43</v>
      </c>
      <c r="G246" s="44">
        <v>9.43</v>
      </c>
      <c r="H246" s="57"/>
      <c r="I246" s="58">
        <f t="shared" si="25"/>
        <v>0</v>
      </c>
      <c r="J246" s="58">
        <f t="shared" si="26"/>
        <v>0</v>
      </c>
      <c r="K246" s="58">
        <f t="shared" si="23"/>
        <v>0</v>
      </c>
      <c r="L246" s="47" t="str">
        <f t="shared" si="21"/>
        <v/>
      </c>
      <c r="M246" s="59" t="str">
        <f t="shared" si="22"/>
        <v/>
      </c>
      <c r="N246" s="60" t="str">
        <f t="shared" si="24"/>
        <v/>
      </c>
      <c r="P246" s="61">
        <v>576</v>
      </c>
      <c r="Q246" s="50">
        <v>576</v>
      </c>
      <c r="R246" s="62">
        <v>48</v>
      </c>
      <c r="S246" s="51">
        <v>811</v>
      </c>
    </row>
    <row r="247" spans="1:19" ht="18" x14ac:dyDescent="0.6">
      <c r="A247" s="52"/>
      <c r="B247" s="53">
        <v>550046306</v>
      </c>
      <c r="C247" s="54" t="s">
        <v>282</v>
      </c>
      <c r="D247" s="64" t="s">
        <v>267</v>
      </c>
      <c r="E247" s="63">
        <v>4</v>
      </c>
      <c r="F247" s="43">
        <v>8.64</v>
      </c>
      <c r="G247" s="44">
        <v>34.56</v>
      </c>
      <c r="H247" s="57"/>
      <c r="I247" s="58">
        <f t="shared" si="25"/>
        <v>0</v>
      </c>
      <c r="J247" s="58">
        <f t="shared" si="26"/>
        <v>0</v>
      </c>
      <c r="K247" s="58">
        <f t="shared" si="23"/>
        <v>0</v>
      </c>
      <c r="L247" s="47" t="str">
        <f t="shared" si="21"/>
        <v/>
      </c>
      <c r="M247" s="59" t="str">
        <f t="shared" si="22"/>
        <v/>
      </c>
      <c r="N247" s="60" t="str">
        <f t="shared" si="24"/>
        <v/>
      </c>
      <c r="P247" s="49">
        <v>720</v>
      </c>
      <c r="Q247" s="50">
        <v>180</v>
      </c>
      <c r="R247" s="62">
        <v>45</v>
      </c>
      <c r="S247" s="51">
        <v>1293</v>
      </c>
    </row>
    <row r="248" spans="1:19" ht="18" x14ac:dyDescent="0.6">
      <c r="A248" s="52"/>
      <c r="B248" s="53">
        <v>550043466</v>
      </c>
      <c r="C248" s="54" t="s">
        <v>283</v>
      </c>
      <c r="D248" s="64" t="s">
        <v>267</v>
      </c>
      <c r="E248" s="56">
        <v>209</v>
      </c>
      <c r="F248" s="43">
        <v>9.58</v>
      </c>
      <c r="G248" s="44">
        <v>2002.22</v>
      </c>
      <c r="H248" s="57"/>
      <c r="I248" s="58">
        <f t="shared" si="25"/>
        <v>0</v>
      </c>
      <c r="J248" s="58">
        <f t="shared" si="26"/>
        <v>0</v>
      </c>
      <c r="K248" s="58" t="str">
        <f t="shared" si="23"/>
        <v/>
      </c>
      <c r="L248" s="47" t="str">
        <f t="shared" si="21"/>
        <v/>
      </c>
      <c r="M248" s="59" t="str">
        <f t="shared" si="22"/>
        <v/>
      </c>
      <c r="N248" s="60" t="str">
        <f t="shared" si="24"/>
        <v/>
      </c>
      <c r="P248" s="49">
        <f>E248*4</f>
        <v>836</v>
      </c>
      <c r="Q248" s="50">
        <v>4</v>
      </c>
      <c r="R248" s="50"/>
      <c r="S248" s="51">
        <v>1029</v>
      </c>
    </row>
    <row r="249" spans="1:19" ht="18" x14ac:dyDescent="0.6">
      <c r="A249" s="52"/>
      <c r="B249" s="53">
        <v>550048041</v>
      </c>
      <c r="C249" s="54" t="s">
        <v>284</v>
      </c>
      <c r="D249" s="64" t="s">
        <v>219</v>
      </c>
      <c r="E249" s="56">
        <v>1</v>
      </c>
      <c r="F249" s="43">
        <v>10.6</v>
      </c>
      <c r="G249" s="44">
        <v>10.6</v>
      </c>
      <c r="H249" s="57"/>
      <c r="I249" s="58">
        <f t="shared" si="25"/>
        <v>0</v>
      </c>
      <c r="J249" s="58">
        <f t="shared" si="26"/>
        <v>0</v>
      </c>
      <c r="K249" s="58">
        <f t="shared" si="23"/>
        <v>0</v>
      </c>
      <c r="L249" s="47" t="str">
        <f t="shared" si="21"/>
        <v/>
      </c>
      <c r="M249" s="59" t="str">
        <f t="shared" si="22"/>
        <v/>
      </c>
      <c r="N249" s="60" t="str">
        <f t="shared" si="24"/>
        <v/>
      </c>
      <c r="P249" s="61">
        <v>576</v>
      </c>
      <c r="Q249" s="50">
        <v>576</v>
      </c>
      <c r="R249" s="62">
        <v>48</v>
      </c>
      <c r="S249" s="51">
        <v>811</v>
      </c>
    </row>
    <row r="250" spans="1:19" ht="18" x14ac:dyDescent="0.6">
      <c r="A250" s="52"/>
      <c r="B250" s="53">
        <v>550055735</v>
      </c>
      <c r="C250" s="54" t="s">
        <v>285</v>
      </c>
      <c r="D250" s="64" t="s">
        <v>267</v>
      </c>
      <c r="E250" s="56">
        <v>1</v>
      </c>
      <c r="F250" s="43">
        <v>11.43</v>
      </c>
      <c r="G250" s="44">
        <v>11.43</v>
      </c>
      <c r="H250" s="57"/>
      <c r="I250" s="58">
        <f t="shared" si="25"/>
        <v>0</v>
      </c>
      <c r="J250" s="58">
        <f t="shared" si="26"/>
        <v>0</v>
      </c>
      <c r="K250" s="58">
        <f t="shared" si="23"/>
        <v>0</v>
      </c>
      <c r="L250" s="47" t="str">
        <f t="shared" si="21"/>
        <v/>
      </c>
      <c r="M250" s="59" t="str">
        <f t="shared" si="22"/>
        <v/>
      </c>
      <c r="N250" s="60" t="str">
        <f t="shared" si="24"/>
        <v/>
      </c>
      <c r="P250" s="61">
        <v>576</v>
      </c>
      <c r="Q250" s="50">
        <v>576</v>
      </c>
      <c r="R250" s="62">
        <v>48</v>
      </c>
      <c r="S250" s="51">
        <v>811</v>
      </c>
    </row>
    <row r="251" spans="1:19" ht="18" x14ac:dyDescent="0.5">
      <c r="A251" s="52"/>
      <c r="B251" s="53">
        <v>550055736</v>
      </c>
      <c r="C251" s="54" t="s">
        <v>286</v>
      </c>
      <c r="D251" s="64" t="s">
        <v>96</v>
      </c>
      <c r="E251" s="56">
        <v>5</v>
      </c>
      <c r="F251" s="43">
        <v>12.33</v>
      </c>
      <c r="G251" s="44">
        <v>61.65</v>
      </c>
      <c r="H251" s="57"/>
      <c r="I251" s="58">
        <f t="shared" si="25"/>
        <v>0</v>
      </c>
      <c r="J251" s="58">
        <f t="shared" si="26"/>
        <v>0</v>
      </c>
      <c r="K251" s="58" t="str">
        <f t="shared" si="23"/>
        <v/>
      </c>
      <c r="L251" s="47" t="str">
        <f t="shared" si="21"/>
        <v/>
      </c>
      <c r="M251" s="59" t="str">
        <f t="shared" si="22"/>
        <v/>
      </c>
      <c r="N251" s="60" t="str">
        <f t="shared" si="24"/>
        <v/>
      </c>
      <c r="P251" s="49"/>
      <c r="Q251" s="69"/>
    </row>
    <row r="252" spans="1:19" ht="18" x14ac:dyDescent="0.6">
      <c r="A252" s="52"/>
      <c r="B252" s="53">
        <v>550051981</v>
      </c>
      <c r="C252" s="54" t="s">
        <v>287</v>
      </c>
      <c r="D252" s="64" t="s">
        <v>265</v>
      </c>
      <c r="E252" s="56">
        <v>1</v>
      </c>
      <c r="F252" s="43">
        <v>11.43</v>
      </c>
      <c r="G252" s="44">
        <v>11.43</v>
      </c>
      <c r="H252" s="57"/>
      <c r="I252" s="58">
        <f t="shared" si="25"/>
        <v>0</v>
      </c>
      <c r="J252" s="58">
        <f t="shared" si="26"/>
        <v>0</v>
      </c>
      <c r="K252" s="58">
        <f t="shared" si="23"/>
        <v>0</v>
      </c>
      <c r="L252" s="47" t="str">
        <f t="shared" si="21"/>
        <v/>
      </c>
      <c r="M252" s="59" t="str">
        <f t="shared" si="22"/>
        <v/>
      </c>
      <c r="N252" s="60" t="str">
        <f t="shared" si="24"/>
        <v/>
      </c>
      <c r="P252" s="61">
        <v>576</v>
      </c>
      <c r="Q252" s="50">
        <v>576</v>
      </c>
      <c r="R252" s="62">
        <v>48</v>
      </c>
      <c r="S252" s="51">
        <v>811</v>
      </c>
    </row>
    <row r="253" spans="1:19" ht="18" x14ac:dyDescent="0.6">
      <c r="A253" s="52"/>
      <c r="B253" s="53">
        <v>550051568</v>
      </c>
      <c r="C253" s="54" t="s">
        <v>288</v>
      </c>
      <c r="D253" s="64" t="s">
        <v>265</v>
      </c>
      <c r="E253" s="56">
        <v>1</v>
      </c>
      <c r="F253" s="43">
        <v>11.42</v>
      </c>
      <c r="G253" s="44">
        <v>11.42</v>
      </c>
      <c r="H253" s="57"/>
      <c r="I253" s="58">
        <f t="shared" si="25"/>
        <v>0</v>
      </c>
      <c r="J253" s="58">
        <f t="shared" si="26"/>
        <v>0</v>
      </c>
      <c r="K253" s="58">
        <f t="shared" si="23"/>
        <v>0</v>
      </c>
      <c r="L253" s="47" t="str">
        <f t="shared" si="21"/>
        <v/>
      </c>
      <c r="M253" s="59" t="str">
        <f t="shared" si="22"/>
        <v/>
      </c>
      <c r="N253" s="60" t="str">
        <f t="shared" si="24"/>
        <v/>
      </c>
      <c r="P253" s="61">
        <v>576</v>
      </c>
      <c r="Q253" s="50">
        <v>576</v>
      </c>
      <c r="R253" s="62">
        <v>48</v>
      </c>
      <c r="S253" s="51">
        <v>811</v>
      </c>
    </row>
    <row r="254" spans="1:19" ht="18" x14ac:dyDescent="0.6">
      <c r="A254" s="52"/>
      <c r="B254" s="53">
        <v>550048341</v>
      </c>
      <c r="C254" s="54" t="s">
        <v>289</v>
      </c>
      <c r="D254" s="64" t="s">
        <v>265</v>
      </c>
      <c r="E254" s="56">
        <v>1</v>
      </c>
      <c r="F254" s="43">
        <v>12.08</v>
      </c>
      <c r="G254" s="44">
        <v>12.08</v>
      </c>
      <c r="H254" s="57"/>
      <c r="I254" s="58">
        <f t="shared" si="25"/>
        <v>0</v>
      </c>
      <c r="J254" s="58">
        <f t="shared" si="26"/>
        <v>0</v>
      </c>
      <c r="K254" s="58">
        <f t="shared" si="23"/>
        <v>0</v>
      </c>
      <c r="L254" s="47" t="str">
        <f t="shared" si="21"/>
        <v/>
      </c>
      <c r="M254" s="59" t="str">
        <f t="shared" si="22"/>
        <v/>
      </c>
      <c r="N254" s="60" t="str">
        <f t="shared" si="24"/>
        <v/>
      </c>
      <c r="P254" s="61">
        <v>576</v>
      </c>
      <c r="Q254" s="50">
        <v>576</v>
      </c>
      <c r="R254" s="62">
        <v>48</v>
      </c>
      <c r="S254" s="51">
        <v>811</v>
      </c>
    </row>
    <row r="255" spans="1:19" ht="18" x14ac:dyDescent="0.6">
      <c r="A255" s="52"/>
      <c r="B255" s="53">
        <v>550026395</v>
      </c>
      <c r="C255" s="54" t="s">
        <v>290</v>
      </c>
      <c r="D255" s="64" t="s">
        <v>265</v>
      </c>
      <c r="E255" s="56">
        <v>209</v>
      </c>
      <c r="F255" s="43">
        <v>5.0599999999999996</v>
      </c>
      <c r="G255" s="44">
        <v>1057.54</v>
      </c>
      <c r="H255" s="57"/>
      <c r="I255" s="58">
        <f t="shared" si="25"/>
        <v>0</v>
      </c>
      <c r="J255" s="58">
        <f t="shared" si="26"/>
        <v>0</v>
      </c>
      <c r="K255" s="58" t="str">
        <f t="shared" si="23"/>
        <v/>
      </c>
      <c r="L255" s="47" t="str">
        <f t="shared" si="21"/>
        <v/>
      </c>
      <c r="M255" s="59" t="str">
        <f t="shared" si="22"/>
        <v/>
      </c>
      <c r="N255" s="60" t="str">
        <f t="shared" si="24"/>
        <v/>
      </c>
      <c r="P255" s="49">
        <f>E255*4</f>
        <v>836</v>
      </c>
      <c r="Q255" s="50">
        <v>4</v>
      </c>
      <c r="R255" s="50"/>
      <c r="S255" s="51">
        <v>1029</v>
      </c>
    </row>
    <row r="256" spans="1:19" ht="18" x14ac:dyDescent="0.6">
      <c r="A256" s="52"/>
      <c r="B256" s="53">
        <v>550027233</v>
      </c>
      <c r="C256" s="54" t="s">
        <v>291</v>
      </c>
      <c r="D256" s="64" t="s">
        <v>265</v>
      </c>
      <c r="E256" s="56">
        <v>209</v>
      </c>
      <c r="F256" s="43">
        <v>5.0599999999999996</v>
      </c>
      <c r="G256" s="44">
        <v>1057.54</v>
      </c>
      <c r="H256" s="57"/>
      <c r="I256" s="58">
        <f t="shared" si="25"/>
        <v>0</v>
      </c>
      <c r="J256" s="58">
        <f t="shared" si="26"/>
        <v>0</v>
      </c>
      <c r="K256" s="58" t="str">
        <f t="shared" si="23"/>
        <v/>
      </c>
      <c r="L256" s="47" t="str">
        <f t="shared" si="21"/>
        <v/>
      </c>
      <c r="M256" s="59" t="str">
        <f t="shared" si="22"/>
        <v/>
      </c>
      <c r="N256" s="60" t="str">
        <f t="shared" si="24"/>
        <v/>
      </c>
      <c r="P256" s="49">
        <f>E256*4</f>
        <v>836</v>
      </c>
      <c r="Q256" s="50">
        <v>4</v>
      </c>
      <c r="R256" s="50"/>
      <c r="S256" s="51">
        <v>1029</v>
      </c>
    </row>
    <row r="257" spans="1:19" ht="18" x14ac:dyDescent="0.6">
      <c r="A257" s="52"/>
      <c r="B257" s="53">
        <v>550026378</v>
      </c>
      <c r="C257" s="54" t="s">
        <v>292</v>
      </c>
      <c r="D257" s="64" t="s">
        <v>265</v>
      </c>
      <c r="E257" s="56">
        <v>209</v>
      </c>
      <c r="F257" s="43">
        <v>5.28</v>
      </c>
      <c r="G257" s="44">
        <v>1103.52</v>
      </c>
      <c r="H257" s="57"/>
      <c r="I257" s="58">
        <f t="shared" si="25"/>
        <v>0</v>
      </c>
      <c r="J257" s="58">
        <f t="shared" si="26"/>
        <v>0</v>
      </c>
      <c r="K257" s="58" t="str">
        <f t="shared" si="23"/>
        <v/>
      </c>
      <c r="L257" s="47" t="str">
        <f t="shared" si="21"/>
        <v/>
      </c>
      <c r="M257" s="59" t="str">
        <f t="shared" si="22"/>
        <v/>
      </c>
      <c r="N257" s="60" t="str">
        <f t="shared" si="24"/>
        <v/>
      </c>
      <c r="P257" s="49">
        <f>E257*4</f>
        <v>836</v>
      </c>
      <c r="Q257" s="50">
        <v>4</v>
      </c>
      <c r="R257" s="50"/>
      <c r="S257" s="51">
        <v>1029</v>
      </c>
    </row>
    <row r="258" spans="1:19" ht="18" x14ac:dyDescent="0.6">
      <c r="A258" s="52"/>
      <c r="B258" s="53">
        <v>550026379</v>
      </c>
      <c r="C258" s="54" t="s">
        <v>293</v>
      </c>
      <c r="D258" s="55"/>
      <c r="E258" s="56">
        <v>209</v>
      </c>
      <c r="F258" s="43">
        <v>5.28</v>
      </c>
      <c r="G258" s="44">
        <v>1103.52</v>
      </c>
      <c r="H258" s="57"/>
      <c r="I258" s="58">
        <f t="shared" si="25"/>
        <v>0</v>
      </c>
      <c r="J258" s="58">
        <f t="shared" si="26"/>
        <v>0</v>
      </c>
      <c r="K258" s="58" t="str">
        <f t="shared" si="23"/>
        <v/>
      </c>
      <c r="L258" s="47" t="str">
        <f t="shared" si="21"/>
        <v/>
      </c>
      <c r="M258" s="59" t="str">
        <f t="shared" si="22"/>
        <v/>
      </c>
      <c r="N258" s="60" t="str">
        <f t="shared" si="24"/>
        <v/>
      </c>
      <c r="P258" s="49">
        <f>E258*4</f>
        <v>836</v>
      </c>
      <c r="Q258" s="50">
        <v>4</v>
      </c>
      <c r="R258" s="50"/>
      <c r="S258" s="51">
        <v>1029</v>
      </c>
    </row>
    <row r="259" spans="1:19" ht="18" x14ac:dyDescent="0.6">
      <c r="A259" s="52"/>
      <c r="B259" s="53">
        <v>550026246</v>
      </c>
      <c r="C259" s="54" t="s">
        <v>294</v>
      </c>
      <c r="D259" s="55"/>
      <c r="E259" s="56">
        <v>20</v>
      </c>
      <c r="F259" s="43">
        <v>5.68</v>
      </c>
      <c r="G259" s="44">
        <v>113.6</v>
      </c>
      <c r="H259" s="57"/>
      <c r="I259" s="58">
        <f t="shared" si="25"/>
        <v>0</v>
      </c>
      <c r="J259" s="58">
        <f t="shared" si="26"/>
        <v>0</v>
      </c>
      <c r="K259" s="58" t="str">
        <f t="shared" si="23"/>
        <v/>
      </c>
      <c r="L259" s="47" t="str">
        <f t="shared" si="21"/>
        <v/>
      </c>
      <c r="M259" s="59" t="str">
        <f t="shared" si="22"/>
        <v/>
      </c>
      <c r="N259" s="60" t="str">
        <f t="shared" si="24"/>
        <v/>
      </c>
      <c r="P259" s="49">
        <f>E259*32</f>
        <v>640</v>
      </c>
      <c r="Q259" s="50">
        <v>32</v>
      </c>
      <c r="R259" s="50"/>
      <c r="S259" s="51">
        <v>1029</v>
      </c>
    </row>
    <row r="260" spans="1:19" ht="18" x14ac:dyDescent="0.6">
      <c r="A260" s="52"/>
      <c r="B260" s="53">
        <v>550026433</v>
      </c>
      <c r="C260" s="54" t="s">
        <v>295</v>
      </c>
      <c r="D260" s="55"/>
      <c r="E260" s="56">
        <v>209</v>
      </c>
      <c r="F260" s="43">
        <v>5.42</v>
      </c>
      <c r="G260" s="44">
        <v>1132.78</v>
      </c>
      <c r="H260" s="57"/>
      <c r="I260" s="58">
        <f t="shared" si="25"/>
        <v>0</v>
      </c>
      <c r="J260" s="58">
        <f t="shared" si="26"/>
        <v>0</v>
      </c>
      <c r="K260" s="58" t="str">
        <f t="shared" si="23"/>
        <v/>
      </c>
      <c r="L260" s="47" t="str">
        <f t="shared" si="21"/>
        <v/>
      </c>
      <c r="M260" s="59" t="str">
        <f t="shared" si="22"/>
        <v/>
      </c>
      <c r="N260" s="60" t="str">
        <f t="shared" si="24"/>
        <v/>
      </c>
      <c r="P260" s="49">
        <f>E260*4</f>
        <v>836</v>
      </c>
      <c r="Q260" s="50">
        <v>4</v>
      </c>
      <c r="R260" s="50"/>
      <c r="S260" s="51">
        <v>1029</v>
      </c>
    </row>
    <row r="261" spans="1:19" ht="18" x14ac:dyDescent="0.6">
      <c r="A261" s="52"/>
      <c r="B261" s="53">
        <v>550026432</v>
      </c>
      <c r="C261" s="54" t="s">
        <v>296</v>
      </c>
      <c r="D261" s="64" t="s">
        <v>265</v>
      </c>
      <c r="E261" s="56">
        <v>20</v>
      </c>
      <c r="F261" s="43">
        <v>5.97</v>
      </c>
      <c r="G261" s="44">
        <v>119.4</v>
      </c>
      <c r="H261" s="57"/>
      <c r="I261" s="58">
        <f t="shared" si="25"/>
        <v>0</v>
      </c>
      <c r="J261" s="58">
        <f t="shared" si="26"/>
        <v>0</v>
      </c>
      <c r="K261" s="58" t="str">
        <f t="shared" si="23"/>
        <v/>
      </c>
      <c r="L261" s="47" t="str">
        <f t="shared" si="21"/>
        <v/>
      </c>
      <c r="M261" s="59" t="str">
        <f t="shared" si="22"/>
        <v/>
      </c>
      <c r="N261" s="60" t="str">
        <f t="shared" si="24"/>
        <v/>
      </c>
      <c r="P261" s="49">
        <f>E261*32</f>
        <v>640</v>
      </c>
      <c r="Q261" s="50">
        <v>32</v>
      </c>
      <c r="R261" s="50"/>
      <c r="S261" s="51">
        <v>1029</v>
      </c>
    </row>
    <row r="262" spans="1:19" ht="18" x14ac:dyDescent="0.6">
      <c r="A262" s="52"/>
      <c r="B262" s="53">
        <v>550027253</v>
      </c>
      <c r="C262" s="54" t="s">
        <v>297</v>
      </c>
      <c r="D262" s="64" t="s">
        <v>265</v>
      </c>
      <c r="E262" s="56">
        <v>209</v>
      </c>
      <c r="F262" s="43">
        <v>5.57</v>
      </c>
      <c r="G262" s="44">
        <v>1164.1300000000001</v>
      </c>
      <c r="H262" s="57"/>
      <c r="I262" s="58">
        <f t="shared" si="25"/>
        <v>0</v>
      </c>
      <c r="J262" s="58">
        <f t="shared" si="26"/>
        <v>0</v>
      </c>
      <c r="K262" s="58" t="str">
        <f t="shared" si="23"/>
        <v/>
      </c>
      <c r="L262" s="47" t="str">
        <f t="shared" ref="L262:L325" si="27">IF(H262&gt;0,F262,"")</f>
        <v/>
      </c>
      <c r="M262" s="59" t="str">
        <f t="shared" ref="M262:M325" si="28">IF(H262&gt;0,ROUNDUP(L262*E262,2),"")</f>
        <v/>
      </c>
      <c r="N262" s="60" t="str">
        <f t="shared" si="24"/>
        <v/>
      </c>
      <c r="P262" s="49">
        <f>E262*4</f>
        <v>836</v>
      </c>
      <c r="Q262" s="50">
        <v>4</v>
      </c>
      <c r="R262" s="50"/>
      <c r="S262" s="51">
        <v>1029</v>
      </c>
    </row>
    <row r="263" spans="1:19" ht="18" x14ac:dyDescent="0.6">
      <c r="A263" s="52"/>
      <c r="B263" s="53">
        <v>550027242</v>
      </c>
      <c r="C263" s="54" t="s">
        <v>298</v>
      </c>
      <c r="D263" s="64" t="s">
        <v>267</v>
      </c>
      <c r="E263" s="56">
        <v>20</v>
      </c>
      <c r="F263" s="43">
        <v>6.98</v>
      </c>
      <c r="G263" s="44">
        <v>139.6</v>
      </c>
      <c r="H263" s="57"/>
      <c r="I263" s="58">
        <f t="shared" si="25"/>
        <v>0</v>
      </c>
      <c r="J263" s="58">
        <f t="shared" si="26"/>
        <v>0</v>
      </c>
      <c r="K263" s="58" t="str">
        <f t="shared" ref="K263:K326" si="29">IF(R263&gt;0,R263*H263,"")</f>
        <v/>
      </c>
      <c r="L263" s="47" t="str">
        <f t="shared" si="27"/>
        <v/>
      </c>
      <c r="M263" s="59" t="str">
        <f t="shared" si="28"/>
        <v/>
      </c>
      <c r="N263" s="60" t="str">
        <f t="shared" si="24"/>
        <v/>
      </c>
      <c r="P263" s="49">
        <f>E263*32</f>
        <v>640</v>
      </c>
      <c r="Q263" s="50">
        <v>32</v>
      </c>
      <c r="R263" s="50"/>
      <c r="S263" s="51">
        <v>1029</v>
      </c>
    </row>
    <row r="264" spans="1:19" ht="18" x14ac:dyDescent="0.6">
      <c r="A264" s="52"/>
      <c r="B264" s="53">
        <v>550026381</v>
      </c>
      <c r="C264" s="54" t="s">
        <v>299</v>
      </c>
      <c r="D264" s="64" t="s">
        <v>267</v>
      </c>
      <c r="E264" s="56">
        <v>209</v>
      </c>
      <c r="F264" s="43">
        <v>5.69</v>
      </c>
      <c r="G264" s="44">
        <v>1189.21</v>
      </c>
      <c r="H264" s="57"/>
      <c r="I264" s="58">
        <f t="shared" si="25"/>
        <v>0</v>
      </c>
      <c r="J264" s="58">
        <f t="shared" si="26"/>
        <v>0</v>
      </c>
      <c r="K264" s="58" t="str">
        <f t="shared" si="29"/>
        <v/>
      </c>
      <c r="L264" s="47" t="str">
        <f t="shared" si="27"/>
        <v/>
      </c>
      <c r="M264" s="59" t="str">
        <f t="shared" si="28"/>
        <v/>
      </c>
      <c r="N264" s="60" t="str">
        <f t="shared" ref="N264:N327" si="30">IF(H264&gt;0,ROUNDUP(L264*I264,2),"")</f>
        <v/>
      </c>
      <c r="P264" s="49">
        <f>E264*4</f>
        <v>836</v>
      </c>
      <c r="Q264" s="50">
        <v>4</v>
      </c>
      <c r="R264" s="50"/>
      <c r="S264" s="51">
        <v>1029</v>
      </c>
    </row>
    <row r="265" spans="1:19" ht="18" x14ac:dyDescent="0.6">
      <c r="A265" s="52"/>
      <c r="B265" s="53">
        <v>550027255</v>
      </c>
      <c r="C265" s="54" t="s">
        <v>300</v>
      </c>
      <c r="D265" s="55"/>
      <c r="E265" s="56">
        <v>209</v>
      </c>
      <c r="F265" s="43">
        <v>5.7</v>
      </c>
      <c r="G265" s="44">
        <v>1191.3</v>
      </c>
      <c r="H265" s="57"/>
      <c r="I265" s="58">
        <f t="shared" si="25"/>
        <v>0</v>
      </c>
      <c r="J265" s="58">
        <f t="shared" si="26"/>
        <v>0</v>
      </c>
      <c r="K265" s="58" t="str">
        <f t="shared" si="29"/>
        <v/>
      </c>
      <c r="L265" s="47" t="str">
        <f t="shared" si="27"/>
        <v/>
      </c>
      <c r="M265" s="59" t="str">
        <f t="shared" si="28"/>
        <v/>
      </c>
      <c r="N265" s="60" t="str">
        <f t="shared" si="30"/>
        <v/>
      </c>
      <c r="P265" s="49">
        <f>E265*4</f>
        <v>836</v>
      </c>
      <c r="Q265" s="50">
        <v>4</v>
      </c>
      <c r="R265" s="50"/>
      <c r="S265" s="51">
        <v>1029</v>
      </c>
    </row>
    <row r="266" spans="1:19" ht="18" x14ac:dyDescent="0.6">
      <c r="A266" s="52"/>
      <c r="B266" s="53">
        <v>550055978</v>
      </c>
      <c r="C266" s="54" t="s">
        <v>301</v>
      </c>
      <c r="D266" s="64" t="s">
        <v>265</v>
      </c>
      <c r="E266" s="56">
        <v>209</v>
      </c>
      <c r="F266" s="43">
        <v>5.74</v>
      </c>
      <c r="G266" s="44">
        <v>1199.6600000000001</v>
      </c>
      <c r="H266" s="57"/>
      <c r="I266" s="58">
        <f t="shared" si="25"/>
        <v>0</v>
      </c>
      <c r="J266" s="58">
        <f t="shared" si="26"/>
        <v>0</v>
      </c>
      <c r="K266" s="58" t="str">
        <f t="shared" si="29"/>
        <v/>
      </c>
      <c r="L266" s="47" t="str">
        <f t="shared" si="27"/>
        <v/>
      </c>
      <c r="M266" s="59" t="str">
        <f t="shared" si="28"/>
        <v/>
      </c>
      <c r="N266" s="60" t="str">
        <f t="shared" si="30"/>
        <v/>
      </c>
      <c r="P266" s="49">
        <f>E266*4</f>
        <v>836</v>
      </c>
      <c r="Q266" s="50">
        <v>4</v>
      </c>
      <c r="R266" s="50"/>
      <c r="S266" s="51">
        <v>1029</v>
      </c>
    </row>
    <row r="267" spans="1:19" ht="18" x14ac:dyDescent="0.6">
      <c r="A267" s="52"/>
      <c r="B267" s="53">
        <v>550062216</v>
      </c>
      <c r="C267" s="54" t="s">
        <v>302</v>
      </c>
      <c r="D267" s="64" t="s">
        <v>265</v>
      </c>
      <c r="E267" s="56">
        <v>20</v>
      </c>
      <c r="F267" s="43">
        <v>6.22</v>
      </c>
      <c r="G267" s="44">
        <v>124.4</v>
      </c>
      <c r="H267" s="57"/>
      <c r="I267" s="58">
        <f t="shared" si="25"/>
        <v>0</v>
      </c>
      <c r="J267" s="58">
        <f t="shared" si="26"/>
        <v>0</v>
      </c>
      <c r="K267" s="58" t="str">
        <f t="shared" si="29"/>
        <v/>
      </c>
      <c r="L267" s="47" t="str">
        <f t="shared" si="27"/>
        <v/>
      </c>
      <c r="M267" s="59" t="str">
        <f t="shared" si="28"/>
        <v/>
      </c>
      <c r="N267" s="60" t="str">
        <f t="shared" si="30"/>
        <v/>
      </c>
      <c r="P267" s="49">
        <f>E267*32</f>
        <v>640</v>
      </c>
      <c r="Q267" s="50">
        <v>32</v>
      </c>
      <c r="R267" s="50"/>
      <c r="S267" s="51">
        <v>1029</v>
      </c>
    </row>
    <row r="268" spans="1:19" ht="18" x14ac:dyDescent="0.6">
      <c r="A268" s="52"/>
      <c r="B268" s="53">
        <v>550055973</v>
      </c>
      <c r="C268" s="54" t="s">
        <v>303</v>
      </c>
      <c r="D268" s="64" t="s">
        <v>265</v>
      </c>
      <c r="E268" s="56">
        <v>209</v>
      </c>
      <c r="F268" s="43">
        <v>6.18</v>
      </c>
      <c r="G268" s="44">
        <v>1291.6199999999999</v>
      </c>
      <c r="H268" s="57"/>
      <c r="I268" s="58">
        <f t="shared" si="25"/>
        <v>0</v>
      </c>
      <c r="J268" s="58">
        <f t="shared" si="26"/>
        <v>0</v>
      </c>
      <c r="K268" s="58" t="str">
        <f t="shared" si="29"/>
        <v/>
      </c>
      <c r="L268" s="47" t="str">
        <f t="shared" si="27"/>
        <v/>
      </c>
      <c r="M268" s="59" t="str">
        <f t="shared" si="28"/>
        <v/>
      </c>
      <c r="N268" s="60" t="str">
        <f t="shared" si="30"/>
        <v/>
      </c>
      <c r="P268" s="49">
        <f>E268*4</f>
        <v>836</v>
      </c>
      <c r="Q268" s="50">
        <v>4</v>
      </c>
      <c r="R268" s="50"/>
      <c r="S268" s="51">
        <v>1029</v>
      </c>
    </row>
    <row r="269" spans="1:19" ht="18" x14ac:dyDescent="0.6">
      <c r="A269" s="52"/>
      <c r="B269" s="53">
        <v>550055972</v>
      </c>
      <c r="C269" s="54" t="s">
        <v>304</v>
      </c>
      <c r="D269" s="64" t="s">
        <v>265</v>
      </c>
      <c r="E269" s="56">
        <v>20</v>
      </c>
      <c r="F269" s="43">
        <v>6.64</v>
      </c>
      <c r="G269" s="44">
        <v>132.80000000000001</v>
      </c>
      <c r="H269" s="57"/>
      <c r="I269" s="58">
        <f t="shared" si="25"/>
        <v>0</v>
      </c>
      <c r="J269" s="58">
        <f t="shared" si="26"/>
        <v>0</v>
      </c>
      <c r="K269" s="58" t="str">
        <f t="shared" si="29"/>
        <v/>
      </c>
      <c r="L269" s="47" t="str">
        <f t="shared" si="27"/>
        <v/>
      </c>
      <c r="M269" s="59" t="str">
        <f t="shared" si="28"/>
        <v/>
      </c>
      <c r="N269" s="60" t="str">
        <f t="shared" si="30"/>
        <v/>
      </c>
      <c r="P269" s="49">
        <f>E269*32</f>
        <v>640</v>
      </c>
      <c r="Q269" s="50">
        <v>32</v>
      </c>
      <c r="R269" s="50"/>
      <c r="S269" s="51">
        <v>1029</v>
      </c>
    </row>
    <row r="270" spans="1:19" ht="18" x14ac:dyDescent="0.6">
      <c r="A270" s="52"/>
      <c r="B270" s="53">
        <v>550042990</v>
      </c>
      <c r="C270" s="54" t="s">
        <v>305</v>
      </c>
      <c r="D270" s="55"/>
      <c r="E270" s="56">
        <v>209</v>
      </c>
      <c r="F270" s="43">
        <v>16.87</v>
      </c>
      <c r="G270" s="44">
        <v>3525.83</v>
      </c>
      <c r="H270" s="57"/>
      <c r="I270" s="58">
        <f t="shared" ref="I270:I293" si="31">H270*P270</f>
        <v>0</v>
      </c>
      <c r="J270" s="58">
        <f t="shared" ref="J270:J293" si="32">I270/E270</f>
        <v>0</v>
      </c>
      <c r="K270" s="58" t="str">
        <f t="shared" si="29"/>
        <v/>
      </c>
      <c r="L270" s="47" t="str">
        <f t="shared" si="27"/>
        <v/>
      </c>
      <c r="M270" s="59" t="str">
        <f t="shared" si="28"/>
        <v/>
      </c>
      <c r="N270" s="60" t="str">
        <f t="shared" si="30"/>
        <v/>
      </c>
      <c r="P270" s="49">
        <f>E270*4</f>
        <v>836</v>
      </c>
      <c r="Q270" s="50">
        <v>4</v>
      </c>
      <c r="R270" s="50"/>
      <c r="S270" s="51">
        <v>1029</v>
      </c>
    </row>
    <row r="271" spans="1:19" ht="18" x14ac:dyDescent="0.6">
      <c r="A271" s="52"/>
      <c r="B271" s="53">
        <v>550043144</v>
      </c>
      <c r="C271" s="54" t="s">
        <v>306</v>
      </c>
      <c r="D271" s="55"/>
      <c r="E271" s="56">
        <v>209</v>
      </c>
      <c r="F271" s="43">
        <v>16.87</v>
      </c>
      <c r="G271" s="44">
        <v>3525.83</v>
      </c>
      <c r="H271" s="57"/>
      <c r="I271" s="58">
        <f t="shared" si="31"/>
        <v>0</v>
      </c>
      <c r="J271" s="58">
        <f t="shared" si="32"/>
        <v>0</v>
      </c>
      <c r="K271" s="58" t="str">
        <f t="shared" si="29"/>
        <v/>
      </c>
      <c r="L271" s="47" t="str">
        <f t="shared" si="27"/>
        <v/>
      </c>
      <c r="M271" s="59" t="str">
        <f t="shared" si="28"/>
        <v/>
      </c>
      <c r="N271" s="60" t="str">
        <f t="shared" si="30"/>
        <v/>
      </c>
      <c r="P271" s="49">
        <f>E271*4</f>
        <v>836</v>
      </c>
      <c r="Q271" s="50">
        <v>4</v>
      </c>
      <c r="R271" s="50"/>
      <c r="S271" s="51">
        <v>1029</v>
      </c>
    </row>
    <row r="272" spans="1:19" ht="18" x14ac:dyDescent="0.6">
      <c r="A272" s="52"/>
      <c r="B272" s="53">
        <v>550042871</v>
      </c>
      <c r="C272" s="54" t="s">
        <v>307</v>
      </c>
      <c r="D272" s="55"/>
      <c r="E272" s="56">
        <v>20</v>
      </c>
      <c r="F272" s="43">
        <v>17.45</v>
      </c>
      <c r="G272" s="44">
        <v>349</v>
      </c>
      <c r="H272" s="57"/>
      <c r="I272" s="58">
        <f t="shared" si="31"/>
        <v>0</v>
      </c>
      <c r="J272" s="58">
        <f t="shared" si="32"/>
        <v>0</v>
      </c>
      <c r="K272" s="58" t="str">
        <f t="shared" si="29"/>
        <v/>
      </c>
      <c r="L272" s="47" t="str">
        <f t="shared" si="27"/>
        <v/>
      </c>
      <c r="M272" s="59" t="str">
        <f t="shared" si="28"/>
        <v/>
      </c>
      <c r="N272" s="60" t="str">
        <f t="shared" si="30"/>
        <v/>
      </c>
      <c r="P272" s="49">
        <f>E272*32</f>
        <v>640</v>
      </c>
      <c r="Q272" s="50">
        <v>32</v>
      </c>
      <c r="R272" s="50"/>
      <c r="S272" s="51">
        <v>1029</v>
      </c>
    </row>
    <row r="273" spans="1:19" ht="18" x14ac:dyDescent="0.6">
      <c r="A273" s="52"/>
      <c r="B273" s="53">
        <v>550043240</v>
      </c>
      <c r="C273" s="54" t="s">
        <v>308</v>
      </c>
      <c r="D273" s="55"/>
      <c r="E273" s="56">
        <v>20</v>
      </c>
      <c r="F273" s="43">
        <v>17.89</v>
      </c>
      <c r="G273" s="44">
        <v>357.8</v>
      </c>
      <c r="H273" s="57"/>
      <c r="I273" s="58">
        <f t="shared" si="31"/>
        <v>0</v>
      </c>
      <c r="J273" s="58">
        <f t="shared" si="32"/>
        <v>0</v>
      </c>
      <c r="K273" s="58" t="str">
        <f t="shared" si="29"/>
        <v/>
      </c>
      <c r="L273" s="47" t="str">
        <f t="shared" si="27"/>
        <v/>
      </c>
      <c r="M273" s="59" t="str">
        <f t="shared" si="28"/>
        <v/>
      </c>
      <c r="N273" s="60" t="str">
        <f t="shared" si="30"/>
        <v/>
      </c>
      <c r="P273" s="49">
        <f>E273*32</f>
        <v>640</v>
      </c>
      <c r="Q273" s="50">
        <v>32</v>
      </c>
      <c r="R273" s="50"/>
      <c r="S273" s="51">
        <v>1029</v>
      </c>
    </row>
    <row r="274" spans="1:19" ht="18" x14ac:dyDescent="0.6">
      <c r="A274" s="52"/>
      <c r="B274" s="53">
        <v>550043145</v>
      </c>
      <c r="C274" s="54" t="s">
        <v>309</v>
      </c>
      <c r="D274" s="55"/>
      <c r="E274" s="56">
        <v>209</v>
      </c>
      <c r="F274" s="43">
        <v>16.940000000000001</v>
      </c>
      <c r="G274" s="44">
        <v>3540.46</v>
      </c>
      <c r="H274" s="57"/>
      <c r="I274" s="58">
        <f t="shared" si="31"/>
        <v>0</v>
      </c>
      <c r="J274" s="58">
        <f t="shared" si="32"/>
        <v>0</v>
      </c>
      <c r="K274" s="58" t="str">
        <f t="shared" si="29"/>
        <v/>
      </c>
      <c r="L274" s="47" t="str">
        <f t="shared" si="27"/>
        <v/>
      </c>
      <c r="M274" s="59" t="str">
        <f t="shared" si="28"/>
        <v/>
      </c>
      <c r="N274" s="60" t="str">
        <f t="shared" si="30"/>
        <v/>
      </c>
      <c r="P274" s="49">
        <f>E274*4</f>
        <v>836</v>
      </c>
      <c r="Q274" s="50">
        <v>4</v>
      </c>
      <c r="R274" s="50"/>
      <c r="S274" s="51">
        <v>1029</v>
      </c>
    </row>
    <row r="275" spans="1:19" ht="18" x14ac:dyDescent="0.6">
      <c r="A275" s="52"/>
      <c r="B275" s="53">
        <v>550035930</v>
      </c>
      <c r="C275" s="54" t="s">
        <v>310</v>
      </c>
      <c r="D275" s="64" t="s">
        <v>136</v>
      </c>
      <c r="E275" s="56">
        <v>209</v>
      </c>
      <c r="F275" s="43">
        <v>5.42</v>
      </c>
      <c r="G275" s="44">
        <v>1132.78</v>
      </c>
      <c r="H275" s="57"/>
      <c r="I275" s="58">
        <f t="shared" si="31"/>
        <v>0</v>
      </c>
      <c r="J275" s="58">
        <f t="shared" si="32"/>
        <v>0</v>
      </c>
      <c r="K275" s="58" t="str">
        <f t="shared" si="29"/>
        <v/>
      </c>
      <c r="L275" s="47" t="str">
        <f t="shared" si="27"/>
        <v/>
      </c>
      <c r="M275" s="59" t="str">
        <f t="shared" si="28"/>
        <v/>
      </c>
      <c r="N275" s="60" t="str">
        <f t="shared" si="30"/>
        <v/>
      </c>
      <c r="P275" s="49">
        <f>E275*4</f>
        <v>836</v>
      </c>
      <c r="Q275" s="50">
        <v>4</v>
      </c>
      <c r="R275" s="50"/>
      <c r="S275" s="51">
        <v>1029</v>
      </c>
    </row>
    <row r="276" spans="1:19" ht="18" x14ac:dyDescent="0.6">
      <c r="A276" s="52"/>
      <c r="B276" s="53">
        <v>550035910</v>
      </c>
      <c r="C276" s="54" t="s">
        <v>311</v>
      </c>
      <c r="D276" s="64" t="s">
        <v>136</v>
      </c>
      <c r="E276" s="56">
        <v>209</v>
      </c>
      <c r="F276" s="43">
        <v>5.46</v>
      </c>
      <c r="G276" s="44">
        <v>1141.1400000000001</v>
      </c>
      <c r="H276" s="57"/>
      <c r="I276" s="58">
        <f t="shared" si="31"/>
        <v>0</v>
      </c>
      <c r="J276" s="58">
        <f t="shared" si="32"/>
        <v>0</v>
      </c>
      <c r="K276" s="58" t="str">
        <f t="shared" si="29"/>
        <v/>
      </c>
      <c r="L276" s="47" t="str">
        <f t="shared" si="27"/>
        <v/>
      </c>
      <c r="M276" s="59" t="str">
        <f t="shared" si="28"/>
        <v/>
      </c>
      <c r="N276" s="60" t="str">
        <f t="shared" si="30"/>
        <v/>
      </c>
      <c r="P276" s="49">
        <f>E276*4</f>
        <v>836</v>
      </c>
      <c r="Q276" s="50">
        <v>4</v>
      </c>
      <c r="R276" s="50"/>
      <c r="S276" s="51">
        <v>1029</v>
      </c>
    </row>
    <row r="277" spans="1:19" ht="18" x14ac:dyDescent="0.6">
      <c r="A277" s="52"/>
      <c r="B277" s="53">
        <v>550035901</v>
      </c>
      <c r="C277" s="54" t="s">
        <v>312</v>
      </c>
      <c r="D277" s="64" t="s">
        <v>136</v>
      </c>
      <c r="E277" s="56">
        <v>1000</v>
      </c>
      <c r="F277" s="43">
        <v>5.34</v>
      </c>
      <c r="G277" s="44">
        <v>5340</v>
      </c>
      <c r="H277" s="57"/>
      <c r="I277" s="58">
        <f t="shared" si="31"/>
        <v>0</v>
      </c>
      <c r="J277" s="58">
        <f t="shared" si="32"/>
        <v>0</v>
      </c>
      <c r="K277" s="58">
        <f t="shared" si="29"/>
        <v>0</v>
      </c>
      <c r="L277" s="47" t="str">
        <f t="shared" si="27"/>
        <v/>
      </c>
      <c r="M277" s="59" t="str">
        <f t="shared" si="28"/>
        <v/>
      </c>
      <c r="N277" s="60" t="str">
        <f t="shared" si="30"/>
        <v/>
      </c>
      <c r="P277" s="61">
        <f>E277</f>
        <v>1000</v>
      </c>
      <c r="Q277" s="50">
        <f>P277/E277</f>
        <v>1</v>
      </c>
      <c r="R277" s="62">
        <f>Q277/12</f>
        <v>8.3333333333333329E-2</v>
      </c>
      <c r="S277" s="51">
        <f>R277/16*222+145</f>
        <v>146.15625</v>
      </c>
    </row>
    <row r="278" spans="1:19" ht="18" x14ac:dyDescent="0.6">
      <c r="A278" s="52"/>
      <c r="B278" s="53">
        <v>550035881</v>
      </c>
      <c r="C278" s="54" t="s">
        <v>313</v>
      </c>
      <c r="D278" s="64" t="s">
        <v>136</v>
      </c>
      <c r="E278" s="56">
        <v>209</v>
      </c>
      <c r="F278" s="43">
        <v>5.42</v>
      </c>
      <c r="G278" s="44">
        <v>1132.78</v>
      </c>
      <c r="H278" s="57"/>
      <c r="I278" s="58">
        <f t="shared" si="31"/>
        <v>0</v>
      </c>
      <c r="J278" s="58">
        <f t="shared" si="32"/>
        <v>0</v>
      </c>
      <c r="K278" s="58" t="str">
        <f t="shared" si="29"/>
        <v/>
      </c>
      <c r="L278" s="47" t="str">
        <f t="shared" si="27"/>
        <v/>
      </c>
      <c r="M278" s="59" t="str">
        <f t="shared" si="28"/>
        <v/>
      </c>
      <c r="N278" s="60" t="str">
        <f t="shared" si="30"/>
        <v/>
      </c>
      <c r="P278" s="49">
        <f>E278*4</f>
        <v>836</v>
      </c>
      <c r="Q278" s="50">
        <v>4</v>
      </c>
      <c r="R278" s="50"/>
      <c r="S278" s="51">
        <v>1029</v>
      </c>
    </row>
    <row r="279" spans="1:19" ht="18" x14ac:dyDescent="0.6">
      <c r="A279" s="52"/>
      <c r="B279" s="53">
        <v>550035906</v>
      </c>
      <c r="C279" s="54" t="s">
        <v>314</v>
      </c>
      <c r="D279" s="55"/>
      <c r="E279" s="56">
        <v>20</v>
      </c>
      <c r="F279" s="43">
        <v>6.14</v>
      </c>
      <c r="G279" s="44">
        <v>122.8</v>
      </c>
      <c r="H279" s="57"/>
      <c r="I279" s="58">
        <f t="shared" si="31"/>
        <v>0</v>
      </c>
      <c r="J279" s="58">
        <f t="shared" si="32"/>
        <v>0</v>
      </c>
      <c r="K279" s="58" t="str">
        <f t="shared" si="29"/>
        <v/>
      </c>
      <c r="L279" s="47" t="str">
        <f t="shared" si="27"/>
        <v/>
      </c>
      <c r="M279" s="59" t="str">
        <f t="shared" si="28"/>
        <v/>
      </c>
      <c r="N279" s="60" t="str">
        <f t="shared" si="30"/>
        <v/>
      </c>
      <c r="P279" s="49">
        <f>E279*32</f>
        <v>640</v>
      </c>
      <c r="Q279" s="50">
        <v>32</v>
      </c>
      <c r="R279" s="50"/>
      <c r="S279" s="51">
        <v>1029</v>
      </c>
    </row>
    <row r="280" spans="1:19" ht="18" x14ac:dyDescent="0.6">
      <c r="A280" s="52"/>
      <c r="B280" s="53">
        <v>550035890</v>
      </c>
      <c r="C280" s="54" t="s">
        <v>315</v>
      </c>
      <c r="D280" s="64" t="s">
        <v>316</v>
      </c>
      <c r="E280" s="56">
        <v>1000</v>
      </c>
      <c r="F280" s="43">
        <v>5.78</v>
      </c>
      <c r="G280" s="44">
        <v>5780</v>
      </c>
      <c r="H280" s="57"/>
      <c r="I280" s="58">
        <f t="shared" si="31"/>
        <v>0</v>
      </c>
      <c r="J280" s="58">
        <f t="shared" si="32"/>
        <v>0</v>
      </c>
      <c r="K280" s="58">
        <f t="shared" si="29"/>
        <v>0</v>
      </c>
      <c r="L280" s="47" t="str">
        <f t="shared" si="27"/>
        <v/>
      </c>
      <c r="M280" s="59" t="str">
        <f t="shared" si="28"/>
        <v/>
      </c>
      <c r="N280" s="60" t="str">
        <f t="shared" si="30"/>
        <v/>
      </c>
      <c r="P280" s="61">
        <f>E280</f>
        <v>1000</v>
      </c>
      <c r="Q280" s="50">
        <f>P280/E280</f>
        <v>1</v>
      </c>
      <c r="R280" s="62">
        <f>Q280/12</f>
        <v>8.3333333333333329E-2</v>
      </c>
      <c r="S280" s="51">
        <f>R280/16*222+145</f>
        <v>146.15625</v>
      </c>
    </row>
    <row r="281" spans="1:19" ht="18" x14ac:dyDescent="0.6">
      <c r="A281" s="52"/>
      <c r="B281" s="53">
        <v>550035900</v>
      </c>
      <c r="C281" s="54" t="s">
        <v>317</v>
      </c>
      <c r="D281" s="64" t="s">
        <v>316</v>
      </c>
      <c r="E281" s="56">
        <v>209</v>
      </c>
      <c r="F281" s="43">
        <v>5.85</v>
      </c>
      <c r="G281" s="44">
        <v>1222.6500000000001</v>
      </c>
      <c r="H281" s="57"/>
      <c r="I281" s="58">
        <f t="shared" si="31"/>
        <v>0</v>
      </c>
      <c r="J281" s="58">
        <f t="shared" si="32"/>
        <v>0</v>
      </c>
      <c r="K281" s="58" t="str">
        <f t="shared" si="29"/>
        <v/>
      </c>
      <c r="L281" s="47" t="str">
        <f t="shared" si="27"/>
        <v/>
      </c>
      <c r="M281" s="59" t="str">
        <f t="shared" si="28"/>
        <v/>
      </c>
      <c r="N281" s="60" t="str">
        <f t="shared" si="30"/>
        <v/>
      </c>
      <c r="P281" s="49">
        <f>E281*4</f>
        <v>836</v>
      </c>
      <c r="Q281" s="50">
        <v>4</v>
      </c>
      <c r="R281" s="50"/>
      <c r="S281" s="51">
        <v>1029</v>
      </c>
    </row>
    <row r="282" spans="1:19" ht="18" x14ac:dyDescent="0.6">
      <c r="A282" s="52"/>
      <c r="B282" s="53">
        <v>550046932</v>
      </c>
      <c r="C282" s="54" t="s">
        <v>318</v>
      </c>
      <c r="D282" s="64" t="s">
        <v>98</v>
      </c>
      <c r="E282" s="56">
        <v>20</v>
      </c>
      <c r="F282" s="43">
        <v>6.76</v>
      </c>
      <c r="G282" s="44">
        <v>135.19999999999999</v>
      </c>
      <c r="H282" s="57"/>
      <c r="I282" s="58">
        <f t="shared" si="31"/>
        <v>0</v>
      </c>
      <c r="J282" s="58">
        <f t="shared" si="32"/>
        <v>0</v>
      </c>
      <c r="K282" s="58" t="str">
        <f t="shared" si="29"/>
        <v/>
      </c>
      <c r="L282" s="47" t="str">
        <f t="shared" si="27"/>
        <v/>
      </c>
      <c r="M282" s="59" t="str">
        <f t="shared" si="28"/>
        <v/>
      </c>
      <c r="N282" s="60" t="str">
        <f t="shared" si="30"/>
        <v/>
      </c>
      <c r="P282" s="49">
        <f>E282*32</f>
        <v>640</v>
      </c>
      <c r="Q282" s="50">
        <v>32</v>
      </c>
      <c r="R282" s="50"/>
      <c r="S282" s="51">
        <v>1029</v>
      </c>
    </row>
    <row r="283" spans="1:19" ht="18" x14ac:dyDescent="0.6">
      <c r="A283" s="52"/>
      <c r="B283" s="53">
        <v>550055029</v>
      </c>
      <c r="C283" s="54" t="s">
        <v>319</v>
      </c>
      <c r="D283" s="64" t="s">
        <v>98</v>
      </c>
      <c r="E283" s="56">
        <v>1000</v>
      </c>
      <c r="F283" s="43">
        <v>5.92</v>
      </c>
      <c r="G283" s="44">
        <v>5920</v>
      </c>
      <c r="H283" s="57"/>
      <c r="I283" s="58">
        <f t="shared" si="31"/>
        <v>0</v>
      </c>
      <c r="J283" s="58">
        <f t="shared" si="32"/>
        <v>0</v>
      </c>
      <c r="K283" s="58">
        <f t="shared" si="29"/>
        <v>0</v>
      </c>
      <c r="L283" s="47" t="str">
        <f t="shared" si="27"/>
        <v/>
      </c>
      <c r="M283" s="59" t="str">
        <f t="shared" si="28"/>
        <v/>
      </c>
      <c r="N283" s="60" t="str">
        <f t="shared" si="30"/>
        <v/>
      </c>
      <c r="P283" s="61">
        <f>E283</f>
        <v>1000</v>
      </c>
      <c r="Q283" s="50">
        <f>P283/E283</f>
        <v>1</v>
      </c>
      <c r="R283" s="62">
        <f>Q283/12</f>
        <v>8.3333333333333329E-2</v>
      </c>
      <c r="S283" s="51">
        <f>R283/16*222+145</f>
        <v>146.15625</v>
      </c>
    </row>
    <row r="284" spans="1:19" ht="18" x14ac:dyDescent="0.6">
      <c r="A284" s="52"/>
      <c r="B284" s="53">
        <v>550055080</v>
      </c>
      <c r="C284" s="54" t="s">
        <v>320</v>
      </c>
      <c r="D284" s="64" t="s">
        <v>98</v>
      </c>
      <c r="E284" s="56">
        <v>209</v>
      </c>
      <c r="F284" s="43">
        <v>6.79</v>
      </c>
      <c r="G284" s="44">
        <v>1419.11</v>
      </c>
      <c r="H284" s="57"/>
      <c r="I284" s="58">
        <f t="shared" si="31"/>
        <v>0</v>
      </c>
      <c r="J284" s="58">
        <f t="shared" si="32"/>
        <v>0</v>
      </c>
      <c r="K284" s="58" t="str">
        <f t="shared" si="29"/>
        <v/>
      </c>
      <c r="L284" s="47" t="str">
        <f t="shared" si="27"/>
        <v/>
      </c>
      <c r="M284" s="59" t="str">
        <f t="shared" si="28"/>
        <v/>
      </c>
      <c r="N284" s="60" t="str">
        <f t="shared" si="30"/>
        <v/>
      </c>
      <c r="P284" s="49">
        <f>E284*4</f>
        <v>836</v>
      </c>
      <c r="Q284" s="50">
        <v>4</v>
      </c>
      <c r="R284" s="50"/>
      <c r="S284" s="51">
        <v>1029</v>
      </c>
    </row>
    <row r="285" spans="1:19" ht="18" x14ac:dyDescent="0.6">
      <c r="A285" s="52"/>
      <c r="B285" s="53">
        <v>550060204</v>
      </c>
      <c r="C285" s="54" t="s">
        <v>321</v>
      </c>
      <c r="D285" s="64" t="s">
        <v>98</v>
      </c>
      <c r="E285" s="56">
        <v>209</v>
      </c>
      <c r="F285" s="43">
        <v>15.95</v>
      </c>
      <c r="G285" s="44">
        <v>3333.55</v>
      </c>
      <c r="H285" s="57"/>
      <c r="I285" s="58">
        <f t="shared" si="31"/>
        <v>0</v>
      </c>
      <c r="J285" s="58">
        <f t="shared" si="32"/>
        <v>0</v>
      </c>
      <c r="K285" s="58" t="str">
        <f t="shared" si="29"/>
        <v/>
      </c>
      <c r="L285" s="47" t="str">
        <f t="shared" si="27"/>
        <v/>
      </c>
      <c r="M285" s="59" t="str">
        <f t="shared" si="28"/>
        <v/>
      </c>
      <c r="N285" s="60" t="str">
        <f t="shared" si="30"/>
        <v/>
      </c>
      <c r="P285" s="49">
        <f>E285*4</f>
        <v>836</v>
      </c>
      <c r="Q285" s="50">
        <v>4</v>
      </c>
      <c r="R285" s="50"/>
      <c r="S285" s="51">
        <v>1029</v>
      </c>
    </row>
    <row r="286" spans="1:19" ht="18" x14ac:dyDescent="0.6">
      <c r="A286" s="52"/>
      <c r="B286" s="53">
        <v>550060205</v>
      </c>
      <c r="C286" s="54" t="s">
        <v>322</v>
      </c>
      <c r="D286" s="64" t="s">
        <v>98</v>
      </c>
      <c r="E286" s="56">
        <v>20</v>
      </c>
      <c r="F286" s="43">
        <v>16.77</v>
      </c>
      <c r="G286" s="44">
        <v>335.4</v>
      </c>
      <c r="H286" s="57"/>
      <c r="I286" s="58">
        <f t="shared" si="31"/>
        <v>0</v>
      </c>
      <c r="J286" s="58">
        <f t="shared" si="32"/>
        <v>0</v>
      </c>
      <c r="K286" s="58" t="str">
        <f t="shared" si="29"/>
        <v/>
      </c>
      <c r="L286" s="47" t="str">
        <f t="shared" si="27"/>
        <v/>
      </c>
      <c r="M286" s="59" t="str">
        <f t="shared" si="28"/>
        <v/>
      </c>
      <c r="N286" s="60" t="str">
        <f t="shared" si="30"/>
        <v/>
      </c>
      <c r="P286" s="49">
        <f>E286*32</f>
        <v>640</v>
      </c>
      <c r="Q286" s="50">
        <v>32</v>
      </c>
      <c r="R286" s="50"/>
      <c r="S286" s="51">
        <v>1029</v>
      </c>
    </row>
    <row r="287" spans="1:19" ht="18" x14ac:dyDescent="0.6">
      <c r="A287" s="52"/>
      <c r="B287" s="53">
        <v>550060206</v>
      </c>
      <c r="C287" s="54" t="s">
        <v>323</v>
      </c>
      <c r="D287" s="64" t="s">
        <v>98</v>
      </c>
      <c r="E287" s="56">
        <v>209</v>
      </c>
      <c r="F287" s="43">
        <v>11.89</v>
      </c>
      <c r="G287" s="44">
        <v>2485.0100000000002</v>
      </c>
      <c r="H287" s="57"/>
      <c r="I287" s="58">
        <f t="shared" si="31"/>
        <v>0</v>
      </c>
      <c r="J287" s="58">
        <f t="shared" si="32"/>
        <v>0</v>
      </c>
      <c r="K287" s="58" t="str">
        <f t="shared" si="29"/>
        <v/>
      </c>
      <c r="L287" s="47" t="str">
        <f t="shared" si="27"/>
        <v/>
      </c>
      <c r="M287" s="59" t="str">
        <f t="shared" si="28"/>
        <v/>
      </c>
      <c r="N287" s="60" t="str">
        <f t="shared" si="30"/>
        <v/>
      </c>
      <c r="P287" s="49">
        <f>E287*4</f>
        <v>836</v>
      </c>
      <c r="Q287" s="50">
        <v>4</v>
      </c>
      <c r="R287" s="50"/>
      <c r="S287" s="51">
        <v>1029</v>
      </c>
    </row>
    <row r="288" spans="1:19" ht="18" x14ac:dyDescent="0.6">
      <c r="A288" s="52"/>
      <c r="B288" s="53">
        <v>550060212</v>
      </c>
      <c r="C288" s="54" t="s">
        <v>324</v>
      </c>
      <c r="D288" s="55"/>
      <c r="E288" s="56">
        <v>1000</v>
      </c>
      <c r="F288" s="43">
        <v>10.09</v>
      </c>
      <c r="G288" s="44">
        <v>10090</v>
      </c>
      <c r="H288" s="57"/>
      <c r="I288" s="58">
        <f t="shared" si="31"/>
        <v>0</v>
      </c>
      <c r="J288" s="58">
        <f t="shared" si="32"/>
        <v>0</v>
      </c>
      <c r="K288" s="58">
        <f t="shared" si="29"/>
        <v>0</v>
      </c>
      <c r="L288" s="47" t="str">
        <f t="shared" si="27"/>
        <v/>
      </c>
      <c r="M288" s="59" t="str">
        <f t="shared" si="28"/>
        <v/>
      </c>
      <c r="N288" s="60" t="str">
        <f t="shared" si="30"/>
        <v/>
      </c>
      <c r="P288" s="61">
        <f>E288</f>
        <v>1000</v>
      </c>
      <c r="Q288" s="50">
        <f>P288/E288</f>
        <v>1</v>
      </c>
      <c r="R288" s="62">
        <f>Q288/12</f>
        <v>8.3333333333333329E-2</v>
      </c>
      <c r="S288" s="51">
        <f>R288/16*222+145</f>
        <v>146.15625</v>
      </c>
    </row>
    <row r="289" spans="1:19" ht="18" x14ac:dyDescent="0.6">
      <c r="A289" s="52"/>
      <c r="B289" s="53">
        <v>550060211</v>
      </c>
      <c r="C289" s="54" t="s">
        <v>325</v>
      </c>
      <c r="D289" s="55"/>
      <c r="E289" s="56">
        <v>209</v>
      </c>
      <c r="F289" s="43">
        <v>9.69</v>
      </c>
      <c r="G289" s="44">
        <v>2025.21</v>
      </c>
      <c r="H289" s="57"/>
      <c r="I289" s="58">
        <f t="shared" si="31"/>
        <v>0</v>
      </c>
      <c r="J289" s="58">
        <f t="shared" si="32"/>
        <v>0</v>
      </c>
      <c r="K289" s="58" t="str">
        <f t="shared" si="29"/>
        <v/>
      </c>
      <c r="L289" s="47" t="str">
        <f t="shared" si="27"/>
        <v/>
      </c>
      <c r="M289" s="59" t="str">
        <f t="shared" si="28"/>
        <v/>
      </c>
      <c r="N289" s="60" t="str">
        <f t="shared" si="30"/>
        <v/>
      </c>
      <c r="P289" s="49">
        <f>E289*4</f>
        <v>836</v>
      </c>
      <c r="Q289" s="50">
        <v>4</v>
      </c>
      <c r="R289" s="50"/>
      <c r="S289" s="51">
        <v>1029</v>
      </c>
    </row>
    <row r="290" spans="1:19" ht="18" x14ac:dyDescent="0.6">
      <c r="A290" s="52"/>
      <c r="B290" s="53">
        <v>550060213</v>
      </c>
      <c r="C290" s="54" t="s">
        <v>326</v>
      </c>
      <c r="D290" s="55"/>
      <c r="E290" s="56">
        <v>20</v>
      </c>
      <c r="F290" s="43">
        <v>11.11</v>
      </c>
      <c r="G290" s="44">
        <v>222.2</v>
      </c>
      <c r="H290" s="57"/>
      <c r="I290" s="58">
        <f t="shared" si="31"/>
        <v>0</v>
      </c>
      <c r="J290" s="58">
        <f t="shared" si="32"/>
        <v>0</v>
      </c>
      <c r="K290" s="58" t="str">
        <f t="shared" si="29"/>
        <v/>
      </c>
      <c r="L290" s="47" t="str">
        <f t="shared" si="27"/>
        <v/>
      </c>
      <c r="M290" s="59" t="str">
        <f t="shared" si="28"/>
        <v/>
      </c>
      <c r="N290" s="60" t="str">
        <f t="shared" si="30"/>
        <v/>
      </c>
      <c r="P290" s="49">
        <f>E290*32</f>
        <v>640</v>
      </c>
      <c r="Q290" s="50">
        <v>32</v>
      </c>
      <c r="R290" s="50"/>
      <c r="S290" s="51">
        <v>1029</v>
      </c>
    </row>
    <row r="291" spans="1:19" ht="18" x14ac:dyDescent="0.6">
      <c r="A291" s="52"/>
      <c r="B291" s="53">
        <v>550060209</v>
      </c>
      <c r="C291" s="54" t="s">
        <v>327</v>
      </c>
      <c r="D291" s="64" t="s">
        <v>98</v>
      </c>
      <c r="E291" s="56">
        <v>209</v>
      </c>
      <c r="F291" s="43">
        <v>11.49</v>
      </c>
      <c r="G291" s="44">
        <v>2401.41</v>
      </c>
      <c r="H291" s="57"/>
      <c r="I291" s="58">
        <f t="shared" si="31"/>
        <v>0</v>
      </c>
      <c r="J291" s="58">
        <f t="shared" si="32"/>
        <v>0</v>
      </c>
      <c r="K291" s="58" t="str">
        <f t="shared" si="29"/>
        <v/>
      </c>
      <c r="L291" s="47" t="str">
        <f t="shared" si="27"/>
        <v/>
      </c>
      <c r="M291" s="59" t="str">
        <f t="shared" si="28"/>
        <v/>
      </c>
      <c r="N291" s="60" t="str">
        <f t="shared" si="30"/>
        <v/>
      </c>
      <c r="P291" s="49">
        <f>E291*4</f>
        <v>836</v>
      </c>
      <c r="Q291" s="50">
        <v>4</v>
      </c>
      <c r="R291" s="50"/>
      <c r="S291" s="51">
        <v>1029</v>
      </c>
    </row>
    <row r="292" spans="1:19" ht="18" x14ac:dyDescent="0.6">
      <c r="A292" s="52"/>
      <c r="B292" s="53">
        <v>550042311</v>
      </c>
      <c r="C292" s="54" t="s">
        <v>328</v>
      </c>
      <c r="D292" s="64" t="s">
        <v>98</v>
      </c>
      <c r="E292" s="56">
        <v>209</v>
      </c>
      <c r="F292" s="43">
        <v>29.27</v>
      </c>
      <c r="G292" s="44">
        <v>6117.43</v>
      </c>
      <c r="H292" s="57"/>
      <c r="I292" s="58">
        <f t="shared" si="31"/>
        <v>0</v>
      </c>
      <c r="J292" s="58">
        <f t="shared" si="32"/>
        <v>0</v>
      </c>
      <c r="K292" s="58" t="str">
        <f t="shared" si="29"/>
        <v/>
      </c>
      <c r="L292" s="47" t="str">
        <f t="shared" si="27"/>
        <v/>
      </c>
      <c r="M292" s="59" t="str">
        <f t="shared" si="28"/>
        <v/>
      </c>
      <c r="N292" s="60" t="str">
        <f t="shared" si="30"/>
        <v/>
      </c>
      <c r="P292" s="49">
        <f>E292*4</f>
        <v>836</v>
      </c>
      <c r="Q292" s="50">
        <v>4</v>
      </c>
      <c r="R292" s="50"/>
      <c r="S292" s="51">
        <v>1029</v>
      </c>
    </row>
    <row r="293" spans="1:19" ht="18" x14ac:dyDescent="0.6">
      <c r="A293" s="52"/>
      <c r="B293" s="53">
        <v>550043462</v>
      </c>
      <c r="C293" s="54" t="s">
        <v>329</v>
      </c>
      <c r="D293" s="64" t="s">
        <v>98</v>
      </c>
      <c r="E293" s="56">
        <v>1</v>
      </c>
      <c r="F293" s="43">
        <v>7.43</v>
      </c>
      <c r="G293" s="44">
        <v>7.43</v>
      </c>
      <c r="H293" s="57"/>
      <c r="I293" s="58">
        <f t="shared" si="31"/>
        <v>0</v>
      </c>
      <c r="J293" s="58">
        <f t="shared" si="32"/>
        <v>0</v>
      </c>
      <c r="K293" s="58">
        <f t="shared" si="29"/>
        <v>0</v>
      </c>
      <c r="L293" s="47" t="str">
        <f t="shared" si="27"/>
        <v/>
      </c>
      <c r="M293" s="59" t="str">
        <f t="shared" si="28"/>
        <v/>
      </c>
      <c r="N293" s="60" t="str">
        <f t="shared" si="30"/>
        <v/>
      </c>
      <c r="P293" s="61">
        <v>576</v>
      </c>
      <c r="Q293" s="50">
        <v>576</v>
      </c>
      <c r="R293" s="62">
        <v>48</v>
      </c>
      <c r="S293" s="51">
        <v>811</v>
      </c>
    </row>
    <row r="294" spans="1:19" ht="18" x14ac:dyDescent="0.6">
      <c r="A294" s="52"/>
      <c r="B294" s="53"/>
      <c r="C294" s="54" t="s">
        <v>330</v>
      </c>
      <c r="D294" s="64"/>
      <c r="E294" s="56">
        <v>209</v>
      </c>
      <c r="F294" s="43">
        <v>5.52</v>
      </c>
      <c r="G294" s="44">
        <v>1153.68</v>
      </c>
      <c r="H294" s="57"/>
      <c r="I294" s="58"/>
      <c r="J294" s="58"/>
      <c r="K294" s="58" t="str">
        <f t="shared" si="29"/>
        <v/>
      </c>
      <c r="L294" s="47" t="str">
        <f t="shared" si="27"/>
        <v/>
      </c>
      <c r="M294" s="59" t="str">
        <f t="shared" si="28"/>
        <v/>
      </c>
      <c r="N294" s="60" t="str">
        <f t="shared" si="30"/>
        <v/>
      </c>
      <c r="P294" s="61"/>
      <c r="Q294" s="50"/>
      <c r="R294" s="62"/>
      <c r="S294" s="51"/>
    </row>
    <row r="295" spans="1:19" ht="18" x14ac:dyDescent="0.6">
      <c r="A295" s="52"/>
      <c r="B295" s="53">
        <v>550041612</v>
      </c>
      <c r="C295" s="54" t="s">
        <v>331</v>
      </c>
      <c r="D295" s="64" t="s">
        <v>98</v>
      </c>
      <c r="E295" s="56">
        <v>209</v>
      </c>
      <c r="F295" s="43">
        <v>5.53</v>
      </c>
      <c r="G295" s="44">
        <v>1155.77</v>
      </c>
      <c r="H295" s="57"/>
      <c r="I295" s="58">
        <f t="shared" ref="I295:I358" si="33">H295*P295</f>
        <v>0</v>
      </c>
      <c r="J295" s="58">
        <f t="shared" ref="J295:J358" si="34">I295/E295</f>
        <v>0</v>
      </c>
      <c r="K295" s="58" t="str">
        <f t="shared" si="29"/>
        <v/>
      </c>
      <c r="L295" s="47" t="str">
        <f t="shared" si="27"/>
        <v/>
      </c>
      <c r="M295" s="59" t="str">
        <f t="shared" si="28"/>
        <v/>
      </c>
      <c r="N295" s="60" t="str">
        <f t="shared" si="30"/>
        <v/>
      </c>
      <c r="P295" s="49">
        <f>E295*4</f>
        <v>836</v>
      </c>
      <c r="Q295" s="50">
        <v>4</v>
      </c>
      <c r="R295" s="50"/>
      <c r="S295" s="51">
        <v>1029</v>
      </c>
    </row>
    <row r="296" spans="1:19" ht="18" x14ac:dyDescent="0.6">
      <c r="A296" s="52"/>
      <c r="B296" s="53">
        <v>550041640</v>
      </c>
      <c r="C296" s="54" t="s">
        <v>332</v>
      </c>
      <c r="D296" s="64" t="s">
        <v>98</v>
      </c>
      <c r="E296" s="56">
        <v>20</v>
      </c>
      <c r="F296" s="43">
        <v>6.12</v>
      </c>
      <c r="G296" s="44">
        <v>122.4</v>
      </c>
      <c r="H296" s="57"/>
      <c r="I296" s="58">
        <f t="shared" si="33"/>
        <v>0</v>
      </c>
      <c r="J296" s="58">
        <f t="shared" si="34"/>
        <v>0</v>
      </c>
      <c r="K296" s="58" t="str">
        <f t="shared" si="29"/>
        <v/>
      </c>
      <c r="L296" s="47" t="str">
        <f t="shared" si="27"/>
        <v/>
      </c>
      <c r="M296" s="59" t="str">
        <f t="shared" si="28"/>
        <v/>
      </c>
      <c r="N296" s="60" t="str">
        <f t="shared" si="30"/>
        <v/>
      </c>
      <c r="P296" s="49">
        <f>E296*32</f>
        <v>640</v>
      </c>
      <c r="Q296" s="50">
        <v>32</v>
      </c>
      <c r="R296" s="50"/>
      <c r="S296" s="51">
        <v>1029</v>
      </c>
    </row>
    <row r="297" spans="1:19" ht="18" x14ac:dyDescent="0.6">
      <c r="A297" s="52"/>
      <c r="B297" s="53">
        <v>550041576</v>
      </c>
      <c r="C297" s="54" t="s">
        <v>333</v>
      </c>
      <c r="D297" s="64" t="s">
        <v>98</v>
      </c>
      <c r="E297" s="56">
        <v>1000</v>
      </c>
      <c r="F297" s="43">
        <v>5.2</v>
      </c>
      <c r="G297" s="44">
        <v>5200</v>
      </c>
      <c r="H297" s="57"/>
      <c r="I297" s="58">
        <f t="shared" si="33"/>
        <v>0</v>
      </c>
      <c r="J297" s="58">
        <f t="shared" si="34"/>
        <v>0</v>
      </c>
      <c r="K297" s="58">
        <f t="shared" si="29"/>
        <v>0</v>
      </c>
      <c r="L297" s="47" t="str">
        <f t="shared" si="27"/>
        <v/>
      </c>
      <c r="M297" s="59" t="str">
        <f t="shared" si="28"/>
        <v/>
      </c>
      <c r="N297" s="60" t="str">
        <f t="shared" si="30"/>
        <v/>
      </c>
      <c r="P297" s="61">
        <f>E297</f>
        <v>1000</v>
      </c>
      <c r="Q297" s="50">
        <f>P297/E297</f>
        <v>1</v>
      </c>
      <c r="R297" s="62">
        <f>Q297/12</f>
        <v>8.3333333333333329E-2</v>
      </c>
      <c r="S297" s="51">
        <f>R297/16*222+145</f>
        <v>146.15625</v>
      </c>
    </row>
    <row r="298" spans="1:19" ht="18" x14ac:dyDescent="0.6">
      <c r="A298" s="52"/>
      <c r="B298" s="53">
        <v>550041631</v>
      </c>
      <c r="C298" s="54" t="s">
        <v>334</v>
      </c>
      <c r="D298" s="64" t="s">
        <v>98</v>
      </c>
      <c r="E298" s="56">
        <v>209</v>
      </c>
      <c r="F298" s="43">
        <v>5.24</v>
      </c>
      <c r="G298" s="44">
        <v>1095.1600000000001</v>
      </c>
      <c r="H298" s="57"/>
      <c r="I298" s="58">
        <f t="shared" si="33"/>
        <v>0</v>
      </c>
      <c r="J298" s="58">
        <f t="shared" si="34"/>
        <v>0</v>
      </c>
      <c r="K298" s="58" t="str">
        <f t="shared" si="29"/>
        <v/>
      </c>
      <c r="L298" s="47" t="str">
        <f t="shared" si="27"/>
        <v/>
      </c>
      <c r="M298" s="59" t="str">
        <f t="shared" si="28"/>
        <v/>
      </c>
      <c r="N298" s="60" t="str">
        <f t="shared" si="30"/>
        <v/>
      </c>
      <c r="P298" s="49">
        <f>E298*4</f>
        <v>836</v>
      </c>
      <c r="Q298" s="50">
        <v>4</v>
      </c>
      <c r="R298" s="50"/>
      <c r="S298" s="51">
        <v>1029</v>
      </c>
    </row>
    <row r="299" spans="1:19" ht="18" x14ac:dyDescent="0.6">
      <c r="A299" s="52"/>
      <c r="B299" s="53">
        <v>550041577</v>
      </c>
      <c r="C299" s="54" t="s">
        <v>335</v>
      </c>
      <c r="D299" s="55"/>
      <c r="E299" s="56">
        <v>20</v>
      </c>
      <c r="F299" s="43">
        <v>5.75</v>
      </c>
      <c r="G299" s="44">
        <v>115</v>
      </c>
      <c r="H299" s="57"/>
      <c r="I299" s="58">
        <f t="shared" si="33"/>
        <v>0</v>
      </c>
      <c r="J299" s="58">
        <f t="shared" si="34"/>
        <v>0</v>
      </c>
      <c r="K299" s="58" t="str">
        <f t="shared" si="29"/>
        <v/>
      </c>
      <c r="L299" s="47" t="str">
        <f t="shared" si="27"/>
        <v/>
      </c>
      <c r="M299" s="59" t="str">
        <f t="shared" si="28"/>
        <v/>
      </c>
      <c r="N299" s="60" t="str">
        <f t="shared" si="30"/>
        <v/>
      </c>
      <c r="P299" s="49">
        <f>E299*32</f>
        <v>640</v>
      </c>
      <c r="Q299" s="50">
        <v>32</v>
      </c>
      <c r="R299" s="50"/>
      <c r="S299" s="51">
        <v>1029</v>
      </c>
    </row>
    <row r="300" spans="1:19" ht="18" x14ac:dyDescent="0.6">
      <c r="A300" s="52"/>
      <c r="B300" s="53">
        <v>550041578</v>
      </c>
      <c r="C300" s="54" t="s">
        <v>336</v>
      </c>
      <c r="D300" s="64" t="s">
        <v>98</v>
      </c>
      <c r="E300" s="56">
        <v>209</v>
      </c>
      <c r="F300" s="43">
        <v>5.37</v>
      </c>
      <c r="G300" s="44">
        <v>1122.33</v>
      </c>
      <c r="H300" s="57"/>
      <c r="I300" s="58">
        <f t="shared" si="33"/>
        <v>0</v>
      </c>
      <c r="J300" s="58">
        <f t="shared" si="34"/>
        <v>0</v>
      </c>
      <c r="K300" s="58" t="str">
        <f t="shared" si="29"/>
        <v/>
      </c>
      <c r="L300" s="47" t="str">
        <f t="shared" si="27"/>
        <v/>
      </c>
      <c r="M300" s="59" t="str">
        <f t="shared" si="28"/>
        <v/>
      </c>
      <c r="N300" s="60" t="str">
        <f t="shared" si="30"/>
        <v/>
      </c>
      <c r="P300" s="49">
        <f>E300*4</f>
        <v>836</v>
      </c>
      <c r="Q300" s="50">
        <v>4</v>
      </c>
      <c r="R300" s="50"/>
      <c r="S300" s="51">
        <v>1029</v>
      </c>
    </row>
    <row r="301" spans="1:19" ht="18" x14ac:dyDescent="0.6">
      <c r="A301" s="52"/>
      <c r="B301" s="53">
        <v>550041650</v>
      </c>
      <c r="C301" s="54" t="s">
        <v>337</v>
      </c>
      <c r="D301" s="64" t="s">
        <v>98</v>
      </c>
      <c r="E301" s="56">
        <v>20</v>
      </c>
      <c r="F301" s="43">
        <v>5.78</v>
      </c>
      <c r="G301" s="44">
        <v>115.6</v>
      </c>
      <c r="H301" s="57"/>
      <c r="I301" s="58">
        <f t="shared" si="33"/>
        <v>0</v>
      </c>
      <c r="J301" s="58">
        <f t="shared" si="34"/>
        <v>0</v>
      </c>
      <c r="K301" s="58" t="str">
        <f t="shared" si="29"/>
        <v/>
      </c>
      <c r="L301" s="47" t="str">
        <f t="shared" si="27"/>
        <v/>
      </c>
      <c r="M301" s="59" t="str">
        <f t="shared" si="28"/>
        <v/>
      </c>
      <c r="N301" s="60" t="str">
        <f t="shared" si="30"/>
        <v/>
      </c>
      <c r="P301" s="49">
        <f>E301*32</f>
        <v>640</v>
      </c>
      <c r="Q301" s="50">
        <v>32</v>
      </c>
      <c r="R301" s="50"/>
      <c r="S301" s="51">
        <v>1029</v>
      </c>
    </row>
    <row r="302" spans="1:19" ht="18" x14ac:dyDescent="0.6">
      <c r="A302" s="52"/>
      <c r="B302" s="53">
        <v>550041632</v>
      </c>
      <c r="C302" s="54" t="s">
        <v>338</v>
      </c>
      <c r="D302" s="64" t="s">
        <v>98</v>
      </c>
      <c r="E302" s="56">
        <v>209</v>
      </c>
      <c r="F302" s="43">
        <v>5.68</v>
      </c>
      <c r="G302" s="44">
        <v>1187.1199999999999</v>
      </c>
      <c r="H302" s="57"/>
      <c r="I302" s="58">
        <f t="shared" si="33"/>
        <v>0</v>
      </c>
      <c r="J302" s="58">
        <f t="shared" si="34"/>
        <v>0</v>
      </c>
      <c r="K302" s="58" t="str">
        <f t="shared" si="29"/>
        <v/>
      </c>
      <c r="L302" s="47" t="str">
        <f t="shared" si="27"/>
        <v/>
      </c>
      <c r="M302" s="59" t="str">
        <f t="shared" si="28"/>
        <v/>
      </c>
      <c r="N302" s="60" t="str">
        <f t="shared" si="30"/>
        <v/>
      </c>
      <c r="P302" s="49">
        <f>E302*4</f>
        <v>836</v>
      </c>
      <c r="Q302" s="50">
        <v>4</v>
      </c>
      <c r="R302" s="50"/>
      <c r="S302" s="51">
        <v>1029</v>
      </c>
    </row>
    <row r="303" spans="1:19" ht="18" x14ac:dyDescent="0.6">
      <c r="A303" s="52"/>
      <c r="B303" s="53">
        <v>550041621</v>
      </c>
      <c r="C303" s="54" t="s">
        <v>339</v>
      </c>
      <c r="D303" s="64" t="s">
        <v>98</v>
      </c>
      <c r="E303" s="56">
        <v>20</v>
      </c>
      <c r="F303" s="43">
        <v>6.29</v>
      </c>
      <c r="G303" s="44">
        <v>125.8</v>
      </c>
      <c r="H303" s="57"/>
      <c r="I303" s="58">
        <f t="shared" si="33"/>
        <v>0</v>
      </c>
      <c r="J303" s="58">
        <f t="shared" si="34"/>
        <v>0</v>
      </c>
      <c r="K303" s="58" t="str">
        <f t="shared" si="29"/>
        <v/>
      </c>
      <c r="L303" s="47" t="str">
        <f t="shared" si="27"/>
        <v/>
      </c>
      <c r="M303" s="59" t="str">
        <f t="shared" si="28"/>
        <v/>
      </c>
      <c r="N303" s="60" t="str">
        <f t="shared" si="30"/>
        <v/>
      </c>
      <c r="P303" s="49">
        <f>E303*32</f>
        <v>640</v>
      </c>
      <c r="Q303" s="50">
        <v>32</v>
      </c>
      <c r="R303" s="50"/>
      <c r="S303" s="51">
        <v>1029</v>
      </c>
    </row>
    <row r="304" spans="1:19" ht="18" x14ac:dyDescent="0.6">
      <c r="A304" s="52"/>
      <c r="B304" s="53">
        <v>550041579</v>
      </c>
      <c r="C304" s="54" t="s">
        <v>340</v>
      </c>
      <c r="D304" s="64" t="s">
        <v>98</v>
      </c>
      <c r="E304" s="56">
        <v>209</v>
      </c>
      <c r="F304" s="43">
        <v>5.69</v>
      </c>
      <c r="G304" s="44">
        <v>1189.21</v>
      </c>
      <c r="H304" s="57"/>
      <c r="I304" s="58">
        <f t="shared" si="33"/>
        <v>0</v>
      </c>
      <c r="J304" s="58">
        <f t="shared" si="34"/>
        <v>0</v>
      </c>
      <c r="K304" s="58" t="str">
        <f t="shared" si="29"/>
        <v/>
      </c>
      <c r="L304" s="47" t="str">
        <f t="shared" si="27"/>
        <v/>
      </c>
      <c r="M304" s="59" t="str">
        <f t="shared" si="28"/>
        <v/>
      </c>
      <c r="N304" s="60" t="str">
        <f t="shared" si="30"/>
        <v/>
      </c>
      <c r="P304" s="49">
        <f>E304*4</f>
        <v>836</v>
      </c>
      <c r="Q304" s="50">
        <v>4</v>
      </c>
      <c r="R304" s="50"/>
      <c r="S304" s="51">
        <v>1029</v>
      </c>
    </row>
    <row r="305" spans="1:19" ht="18" x14ac:dyDescent="0.6">
      <c r="A305" s="52"/>
      <c r="B305" s="53">
        <v>550041661</v>
      </c>
      <c r="C305" s="54" t="s">
        <v>341</v>
      </c>
      <c r="D305" s="64" t="s">
        <v>98</v>
      </c>
      <c r="E305" s="56">
        <v>20</v>
      </c>
      <c r="F305" s="43">
        <v>6.3</v>
      </c>
      <c r="G305" s="44">
        <v>126</v>
      </c>
      <c r="H305" s="57"/>
      <c r="I305" s="58">
        <f t="shared" si="33"/>
        <v>0</v>
      </c>
      <c r="J305" s="58">
        <f t="shared" si="34"/>
        <v>0</v>
      </c>
      <c r="K305" s="58" t="str">
        <f t="shared" si="29"/>
        <v/>
      </c>
      <c r="L305" s="47" t="str">
        <f t="shared" si="27"/>
        <v/>
      </c>
      <c r="M305" s="59" t="str">
        <f t="shared" si="28"/>
        <v/>
      </c>
      <c r="N305" s="60" t="str">
        <f t="shared" si="30"/>
        <v/>
      </c>
      <c r="P305" s="49">
        <f>E305*32</f>
        <v>640</v>
      </c>
      <c r="Q305" s="50">
        <v>32</v>
      </c>
      <c r="R305" s="50"/>
      <c r="S305" s="51">
        <v>1029</v>
      </c>
    </row>
    <row r="306" spans="1:19" ht="18" x14ac:dyDescent="0.6">
      <c r="A306" s="52"/>
      <c r="B306" s="53">
        <v>550041575</v>
      </c>
      <c r="C306" s="54" t="s">
        <v>342</v>
      </c>
      <c r="D306" s="64" t="s">
        <v>98</v>
      </c>
      <c r="E306" s="56">
        <v>209</v>
      </c>
      <c r="F306" s="43">
        <v>5.69</v>
      </c>
      <c r="G306" s="44">
        <v>1189.21</v>
      </c>
      <c r="H306" s="57"/>
      <c r="I306" s="58">
        <f t="shared" si="33"/>
        <v>0</v>
      </c>
      <c r="J306" s="58">
        <f t="shared" si="34"/>
        <v>0</v>
      </c>
      <c r="K306" s="58" t="str">
        <f t="shared" si="29"/>
        <v/>
      </c>
      <c r="L306" s="47" t="str">
        <f t="shared" si="27"/>
        <v/>
      </c>
      <c r="M306" s="59" t="str">
        <f t="shared" si="28"/>
        <v/>
      </c>
      <c r="N306" s="60" t="str">
        <f t="shared" si="30"/>
        <v/>
      </c>
      <c r="P306" s="49">
        <f>E306*4</f>
        <v>836</v>
      </c>
      <c r="Q306" s="50">
        <v>4</v>
      </c>
      <c r="R306" s="50"/>
      <c r="S306" s="51">
        <v>1029</v>
      </c>
    </row>
    <row r="307" spans="1:19" ht="18" x14ac:dyDescent="0.6">
      <c r="A307" s="52"/>
      <c r="B307" s="53">
        <v>550041630</v>
      </c>
      <c r="C307" s="54" t="s">
        <v>343</v>
      </c>
      <c r="D307" s="64" t="s">
        <v>98</v>
      </c>
      <c r="E307" s="56">
        <v>20</v>
      </c>
      <c r="F307" s="43">
        <v>6.3</v>
      </c>
      <c r="G307" s="44">
        <v>126</v>
      </c>
      <c r="H307" s="57"/>
      <c r="I307" s="58">
        <f t="shared" si="33"/>
        <v>0</v>
      </c>
      <c r="J307" s="58">
        <f t="shared" si="34"/>
        <v>0</v>
      </c>
      <c r="K307" s="58" t="str">
        <f t="shared" si="29"/>
        <v/>
      </c>
      <c r="L307" s="47" t="str">
        <f t="shared" si="27"/>
        <v/>
      </c>
      <c r="M307" s="59" t="str">
        <f t="shared" si="28"/>
        <v/>
      </c>
      <c r="N307" s="60" t="str">
        <f t="shared" si="30"/>
        <v/>
      </c>
      <c r="P307" s="49">
        <f>E307*32</f>
        <v>640</v>
      </c>
      <c r="Q307" s="50">
        <v>32</v>
      </c>
      <c r="R307" s="50"/>
      <c r="S307" s="51">
        <v>1029</v>
      </c>
    </row>
    <row r="308" spans="1:19" ht="18" x14ac:dyDescent="0.6">
      <c r="A308" s="52"/>
      <c r="B308" s="53">
        <v>550041662</v>
      </c>
      <c r="C308" s="54" t="s">
        <v>344</v>
      </c>
      <c r="D308" s="64" t="s">
        <v>98</v>
      </c>
      <c r="E308" s="56">
        <v>209</v>
      </c>
      <c r="F308" s="43">
        <v>5.73</v>
      </c>
      <c r="G308" s="44">
        <v>1197.57</v>
      </c>
      <c r="H308" s="57"/>
      <c r="I308" s="58">
        <f t="shared" si="33"/>
        <v>0</v>
      </c>
      <c r="J308" s="58">
        <f t="shared" si="34"/>
        <v>0</v>
      </c>
      <c r="K308" s="58" t="str">
        <f t="shared" si="29"/>
        <v/>
      </c>
      <c r="L308" s="47" t="str">
        <f t="shared" si="27"/>
        <v/>
      </c>
      <c r="M308" s="59" t="str">
        <f t="shared" si="28"/>
        <v/>
      </c>
      <c r="N308" s="60" t="str">
        <f t="shared" si="30"/>
        <v/>
      </c>
      <c r="P308" s="49">
        <f>E308*4</f>
        <v>836</v>
      </c>
      <c r="Q308" s="50">
        <v>4</v>
      </c>
      <c r="R308" s="50"/>
      <c r="S308" s="51">
        <v>1029</v>
      </c>
    </row>
    <row r="309" spans="1:19" ht="18" x14ac:dyDescent="0.6">
      <c r="A309" s="52"/>
      <c r="B309" s="53">
        <v>550041663</v>
      </c>
      <c r="C309" s="54" t="s">
        <v>345</v>
      </c>
      <c r="D309" s="64" t="s">
        <v>98</v>
      </c>
      <c r="E309" s="56">
        <v>20</v>
      </c>
      <c r="F309" s="43">
        <v>6.36</v>
      </c>
      <c r="G309" s="44">
        <v>127.2</v>
      </c>
      <c r="H309" s="57"/>
      <c r="I309" s="58">
        <f t="shared" si="33"/>
        <v>0</v>
      </c>
      <c r="J309" s="58">
        <f t="shared" si="34"/>
        <v>0</v>
      </c>
      <c r="K309" s="58" t="str">
        <f t="shared" si="29"/>
        <v/>
      </c>
      <c r="L309" s="47" t="str">
        <f t="shared" si="27"/>
        <v/>
      </c>
      <c r="M309" s="59" t="str">
        <f t="shared" si="28"/>
        <v/>
      </c>
      <c r="N309" s="60" t="str">
        <f t="shared" si="30"/>
        <v/>
      </c>
      <c r="P309" s="49">
        <f>E309*32</f>
        <v>640</v>
      </c>
      <c r="Q309" s="50">
        <v>32</v>
      </c>
      <c r="R309" s="50"/>
      <c r="S309" s="51">
        <v>1029</v>
      </c>
    </row>
    <row r="310" spans="1:19" ht="18" x14ac:dyDescent="0.6">
      <c r="A310" s="52"/>
      <c r="B310" s="53">
        <v>550047049</v>
      </c>
      <c r="C310" s="54" t="s">
        <v>346</v>
      </c>
      <c r="D310" s="64"/>
      <c r="E310" s="56">
        <v>209</v>
      </c>
      <c r="F310" s="43">
        <v>11.76</v>
      </c>
      <c r="G310" s="44">
        <v>2457.84</v>
      </c>
      <c r="H310" s="57"/>
      <c r="I310" s="58">
        <f t="shared" si="33"/>
        <v>0</v>
      </c>
      <c r="J310" s="58">
        <f t="shared" si="34"/>
        <v>0</v>
      </c>
      <c r="K310" s="58" t="str">
        <f t="shared" si="29"/>
        <v/>
      </c>
      <c r="L310" s="47" t="str">
        <f t="shared" si="27"/>
        <v/>
      </c>
      <c r="M310" s="59" t="str">
        <f t="shared" si="28"/>
        <v/>
      </c>
      <c r="N310" s="60" t="str">
        <f t="shared" si="30"/>
        <v/>
      </c>
      <c r="P310" s="49">
        <f>E310*4</f>
        <v>836</v>
      </c>
      <c r="Q310" s="50">
        <v>4</v>
      </c>
      <c r="R310" s="50"/>
      <c r="S310" s="51">
        <v>1029</v>
      </c>
    </row>
    <row r="311" spans="1:19" ht="18" x14ac:dyDescent="0.6">
      <c r="A311" s="52"/>
      <c r="B311" s="53">
        <v>550047048</v>
      </c>
      <c r="C311" s="54" t="s">
        <v>347</v>
      </c>
      <c r="D311" s="64" t="s">
        <v>98</v>
      </c>
      <c r="E311" s="56">
        <v>20</v>
      </c>
      <c r="F311" s="43">
        <v>12.72</v>
      </c>
      <c r="G311" s="44">
        <v>254.4</v>
      </c>
      <c r="H311" s="57"/>
      <c r="I311" s="58">
        <f t="shared" si="33"/>
        <v>0</v>
      </c>
      <c r="J311" s="58">
        <f t="shared" si="34"/>
        <v>0</v>
      </c>
      <c r="K311" s="58" t="str">
        <f t="shared" si="29"/>
        <v/>
      </c>
      <c r="L311" s="47" t="str">
        <f t="shared" si="27"/>
        <v/>
      </c>
      <c r="M311" s="59" t="str">
        <f t="shared" si="28"/>
        <v/>
      </c>
      <c r="N311" s="60" t="str">
        <f t="shared" si="30"/>
        <v/>
      </c>
      <c r="P311" s="49">
        <f>E311*32</f>
        <v>640</v>
      </c>
      <c r="Q311" s="50">
        <v>32</v>
      </c>
      <c r="R311" s="50"/>
      <c r="S311" s="51">
        <v>1029</v>
      </c>
    </row>
    <row r="312" spans="1:19" ht="18" x14ac:dyDescent="0.6">
      <c r="A312" s="52"/>
      <c r="B312" s="53">
        <v>550046690</v>
      </c>
      <c r="C312" s="54" t="s">
        <v>348</v>
      </c>
      <c r="D312" s="64"/>
      <c r="E312" s="56">
        <v>209</v>
      </c>
      <c r="F312" s="43">
        <v>11.16</v>
      </c>
      <c r="G312" s="44">
        <v>2332.44</v>
      </c>
      <c r="H312" s="57"/>
      <c r="I312" s="58">
        <f t="shared" si="33"/>
        <v>0</v>
      </c>
      <c r="J312" s="58">
        <f t="shared" si="34"/>
        <v>0</v>
      </c>
      <c r="K312" s="58" t="str">
        <f t="shared" si="29"/>
        <v/>
      </c>
      <c r="L312" s="47" t="str">
        <f t="shared" si="27"/>
        <v/>
      </c>
      <c r="M312" s="59" t="str">
        <f t="shared" si="28"/>
        <v/>
      </c>
      <c r="N312" s="60" t="str">
        <f t="shared" si="30"/>
        <v/>
      </c>
      <c r="P312" s="49">
        <f>E312*4</f>
        <v>836</v>
      </c>
      <c r="Q312" s="50">
        <v>4</v>
      </c>
      <c r="R312" s="50"/>
      <c r="S312" s="51">
        <v>1029</v>
      </c>
    </row>
    <row r="313" spans="1:19" ht="18" x14ac:dyDescent="0.6">
      <c r="A313" s="52"/>
      <c r="B313" s="53">
        <v>550046603</v>
      </c>
      <c r="C313" s="54" t="s">
        <v>349</v>
      </c>
      <c r="D313" s="55"/>
      <c r="E313" s="56">
        <v>20</v>
      </c>
      <c r="F313" s="43">
        <v>12.27</v>
      </c>
      <c r="G313" s="44">
        <v>245.4</v>
      </c>
      <c r="H313" s="57"/>
      <c r="I313" s="58">
        <f t="shared" si="33"/>
        <v>0</v>
      </c>
      <c r="J313" s="58">
        <f t="shared" si="34"/>
        <v>0</v>
      </c>
      <c r="K313" s="58" t="str">
        <f t="shared" si="29"/>
        <v/>
      </c>
      <c r="L313" s="47" t="str">
        <f t="shared" si="27"/>
        <v/>
      </c>
      <c r="M313" s="59" t="str">
        <f t="shared" si="28"/>
        <v/>
      </c>
      <c r="N313" s="60" t="str">
        <f t="shared" si="30"/>
        <v/>
      </c>
      <c r="P313" s="49">
        <f>E313*32</f>
        <v>640</v>
      </c>
      <c r="Q313" s="50">
        <v>32</v>
      </c>
      <c r="R313" s="50"/>
      <c r="S313" s="51">
        <v>1029</v>
      </c>
    </row>
    <row r="314" spans="1:19" ht="18" x14ac:dyDescent="0.6">
      <c r="A314" s="52"/>
      <c r="B314" s="53">
        <v>550047087</v>
      </c>
      <c r="C314" s="54" t="s">
        <v>350</v>
      </c>
      <c r="D314" s="64"/>
      <c r="E314" s="56">
        <v>209</v>
      </c>
      <c r="F314" s="43">
        <v>11.7</v>
      </c>
      <c r="G314" s="44">
        <v>2445.3000000000002</v>
      </c>
      <c r="H314" s="57"/>
      <c r="I314" s="58">
        <f t="shared" si="33"/>
        <v>0</v>
      </c>
      <c r="J314" s="58">
        <f t="shared" si="34"/>
        <v>0</v>
      </c>
      <c r="K314" s="58" t="str">
        <f t="shared" si="29"/>
        <v/>
      </c>
      <c r="L314" s="47" t="str">
        <f t="shared" si="27"/>
        <v/>
      </c>
      <c r="M314" s="59" t="str">
        <f t="shared" si="28"/>
        <v/>
      </c>
      <c r="N314" s="60" t="str">
        <f t="shared" si="30"/>
        <v/>
      </c>
      <c r="P314" s="49">
        <f>E314*4</f>
        <v>836</v>
      </c>
      <c r="Q314" s="50">
        <v>4</v>
      </c>
      <c r="R314" s="50"/>
      <c r="S314" s="51">
        <v>1029</v>
      </c>
    </row>
    <row r="315" spans="1:19" ht="18" x14ac:dyDescent="0.6">
      <c r="A315" s="52"/>
      <c r="B315" s="53">
        <v>550047086</v>
      </c>
      <c r="C315" s="54" t="s">
        <v>351</v>
      </c>
      <c r="D315" s="64" t="s">
        <v>98</v>
      </c>
      <c r="E315" s="56">
        <v>20</v>
      </c>
      <c r="F315" s="43">
        <v>12.95</v>
      </c>
      <c r="G315" s="44">
        <v>259</v>
      </c>
      <c r="H315" s="57"/>
      <c r="I315" s="58">
        <f t="shared" si="33"/>
        <v>0</v>
      </c>
      <c r="J315" s="58">
        <f t="shared" si="34"/>
        <v>0</v>
      </c>
      <c r="K315" s="58" t="str">
        <f t="shared" si="29"/>
        <v/>
      </c>
      <c r="L315" s="47" t="str">
        <f t="shared" si="27"/>
        <v/>
      </c>
      <c r="M315" s="59" t="str">
        <f t="shared" si="28"/>
        <v/>
      </c>
      <c r="N315" s="60" t="str">
        <f t="shared" si="30"/>
        <v/>
      </c>
      <c r="P315" s="49">
        <f>E315*32</f>
        <v>640</v>
      </c>
      <c r="Q315" s="50">
        <v>32</v>
      </c>
      <c r="R315" s="50"/>
      <c r="S315" s="51">
        <v>1029</v>
      </c>
    </row>
    <row r="316" spans="1:19" ht="18" x14ac:dyDescent="0.6">
      <c r="A316" s="52"/>
      <c r="B316" s="53">
        <v>550047046</v>
      </c>
      <c r="C316" s="54" t="s">
        <v>352</v>
      </c>
      <c r="D316" s="64" t="s">
        <v>98</v>
      </c>
      <c r="E316" s="56">
        <v>209</v>
      </c>
      <c r="F316" s="43">
        <v>12.6</v>
      </c>
      <c r="G316" s="44">
        <v>2633.4</v>
      </c>
      <c r="H316" s="57"/>
      <c r="I316" s="58">
        <f t="shared" si="33"/>
        <v>0</v>
      </c>
      <c r="J316" s="58">
        <f t="shared" si="34"/>
        <v>0</v>
      </c>
      <c r="K316" s="58" t="str">
        <f t="shared" si="29"/>
        <v/>
      </c>
      <c r="L316" s="47" t="str">
        <f t="shared" si="27"/>
        <v/>
      </c>
      <c r="M316" s="59" t="str">
        <f t="shared" si="28"/>
        <v/>
      </c>
      <c r="N316" s="60" t="str">
        <f t="shared" si="30"/>
        <v/>
      </c>
      <c r="P316" s="49">
        <f>E316*4</f>
        <v>836</v>
      </c>
      <c r="Q316" s="50">
        <v>4</v>
      </c>
      <c r="R316" s="50"/>
      <c r="S316" s="51">
        <v>1029</v>
      </c>
    </row>
    <row r="317" spans="1:19" ht="18" x14ac:dyDescent="0.6">
      <c r="A317" s="52"/>
      <c r="B317" s="53">
        <v>550047045</v>
      </c>
      <c r="C317" s="54" t="s">
        <v>353</v>
      </c>
      <c r="D317" s="72"/>
      <c r="E317" s="56">
        <v>20</v>
      </c>
      <c r="F317" s="43">
        <v>13.87</v>
      </c>
      <c r="G317" s="44">
        <v>277.39999999999998</v>
      </c>
      <c r="H317" s="57"/>
      <c r="I317" s="58">
        <f t="shared" si="33"/>
        <v>0</v>
      </c>
      <c r="J317" s="58">
        <f t="shared" si="34"/>
        <v>0</v>
      </c>
      <c r="K317" s="58" t="str">
        <f t="shared" si="29"/>
        <v/>
      </c>
      <c r="L317" s="47" t="str">
        <f t="shared" si="27"/>
        <v/>
      </c>
      <c r="M317" s="59" t="str">
        <f t="shared" si="28"/>
        <v/>
      </c>
      <c r="N317" s="60" t="str">
        <f t="shared" si="30"/>
        <v/>
      </c>
      <c r="P317" s="49">
        <f>E317*32</f>
        <v>640</v>
      </c>
      <c r="Q317" s="50">
        <v>32</v>
      </c>
      <c r="R317" s="50"/>
      <c r="S317" s="51">
        <v>1029</v>
      </c>
    </row>
    <row r="318" spans="1:19" ht="18" x14ac:dyDescent="0.6">
      <c r="A318" s="52"/>
      <c r="B318" s="53">
        <v>550047084</v>
      </c>
      <c r="C318" s="54" t="s">
        <v>354</v>
      </c>
      <c r="D318" s="55"/>
      <c r="E318" s="56">
        <v>209</v>
      </c>
      <c r="F318" s="43">
        <v>11.35</v>
      </c>
      <c r="G318" s="44">
        <v>2372.15</v>
      </c>
      <c r="H318" s="57"/>
      <c r="I318" s="58">
        <f t="shared" si="33"/>
        <v>0</v>
      </c>
      <c r="J318" s="58">
        <f t="shared" si="34"/>
        <v>0</v>
      </c>
      <c r="K318" s="58" t="str">
        <f t="shared" si="29"/>
        <v/>
      </c>
      <c r="L318" s="47" t="str">
        <f t="shared" si="27"/>
        <v/>
      </c>
      <c r="M318" s="59" t="str">
        <f t="shared" si="28"/>
        <v/>
      </c>
      <c r="N318" s="60" t="str">
        <f t="shared" si="30"/>
        <v/>
      </c>
      <c r="P318" s="49">
        <f>E318*4</f>
        <v>836</v>
      </c>
      <c r="Q318" s="50">
        <v>4</v>
      </c>
      <c r="R318" s="50"/>
      <c r="S318" s="51">
        <v>1029</v>
      </c>
    </row>
    <row r="319" spans="1:19" ht="18" x14ac:dyDescent="0.6">
      <c r="A319" s="52"/>
      <c r="B319" s="53">
        <v>550047070</v>
      </c>
      <c r="C319" s="54" t="s">
        <v>355</v>
      </c>
      <c r="D319" s="55"/>
      <c r="E319" s="56">
        <v>209</v>
      </c>
      <c r="F319" s="43">
        <v>13.88</v>
      </c>
      <c r="G319" s="44">
        <v>2900.92</v>
      </c>
      <c r="H319" s="57"/>
      <c r="I319" s="58">
        <f t="shared" si="33"/>
        <v>0</v>
      </c>
      <c r="J319" s="58">
        <f t="shared" si="34"/>
        <v>0</v>
      </c>
      <c r="K319" s="58" t="str">
        <f t="shared" si="29"/>
        <v/>
      </c>
      <c r="L319" s="47" t="str">
        <f t="shared" si="27"/>
        <v/>
      </c>
      <c r="M319" s="59" t="str">
        <f t="shared" si="28"/>
        <v/>
      </c>
      <c r="N319" s="60" t="str">
        <f t="shared" si="30"/>
        <v/>
      </c>
      <c r="P319" s="49">
        <f>E319*4</f>
        <v>836</v>
      </c>
      <c r="Q319" s="50">
        <v>4</v>
      </c>
      <c r="R319" s="50"/>
      <c r="S319" s="51">
        <v>1029</v>
      </c>
    </row>
    <row r="320" spans="1:19" ht="18" x14ac:dyDescent="0.6">
      <c r="A320" s="52"/>
      <c r="B320" s="53">
        <v>550043647</v>
      </c>
      <c r="C320" s="54" t="s">
        <v>356</v>
      </c>
      <c r="D320" s="64" t="s">
        <v>98</v>
      </c>
      <c r="E320" s="56">
        <v>20</v>
      </c>
      <c r="F320" s="43">
        <v>12.04</v>
      </c>
      <c r="G320" s="44">
        <v>240.8</v>
      </c>
      <c r="H320" s="57"/>
      <c r="I320" s="58">
        <f t="shared" si="33"/>
        <v>0</v>
      </c>
      <c r="J320" s="58">
        <f t="shared" si="34"/>
        <v>0</v>
      </c>
      <c r="K320" s="58" t="str">
        <f t="shared" si="29"/>
        <v/>
      </c>
      <c r="L320" s="47" t="str">
        <f t="shared" si="27"/>
        <v/>
      </c>
      <c r="M320" s="59" t="str">
        <f t="shared" si="28"/>
        <v/>
      </c>
      <c r="N320" s="60" t="str">
        <f t="shared" si="30"/>
        <v/>
      </c>
      <c r="P320" s="49">
        <f>E320*32</f>
        <v>640</v>
      </c>
      <c r="Q320" s="50">
        <v>32</v>
      </c>
      <c r="R320" s="50"/>
      <c r="S320" s="51">
        <v>1029</v>
      </c>
    </row>
    <row r="321" spans="1:19" ht="18" x14ac:dyDescent="0.6">
      <c r="A321" s="52"/>
      <c r="B321" s="53">
        <v>550027185</v>
      </c>
      <c r="C321" s="54" t="s">
        <v>357</v>
      </c>
      <c r="D321" s="64" t="s">
        <v>98</v>
      </c>
      <c r="E321" s="56">
        <v>209</v>
      </c>
      <c r="F321" s="43">
        <v>10.24</v>
      </c>
      <c r="G321" s="44">
        <v>2140.16</v>
      </c>
      <c r="H321" s="57"/>
      <c r="I321" s="58">
        <f t="shared" si="33"/>
        <v>0</v>
      </c>
      <c r="J321" s="58">
        <f t="shared" si="34"/>
        <v>0</v>
      </c>
      <c r="K321" s="58" t="str">
        <f t="shared" si="29"/>
        <v/>
      </c>
      <c r="L321" s="47" t="str">
        <f t="shared" si="27"/>
        <v/>
      </c>
      <c r="M321" s="59" t="str">
        <f t="shared" si="28"/>
        <v/>
      </c>
      <c r="N321" s="60" t="str">
        <f t="shared" si="30"/>
        <v/>
      </c>
      <c r="P321" s="49">
        <f>E321*4</f>
        <v>836</v>
      </c>
      <c r="Q321" s="50">
        <v>4</v>
      </c>
      <c r="R321" s="50"/>
      <c r="S321" s="51">
        <v>1029</v>
      </c>
    </row>
    <row r="322" spans="1:19" ht="18" x14ac:dyDescent="0.6">
      <c r="A322" s="52"/>
      <c r="B322" s="53">
        <v>550043648</v>
      </c>
      <c r="C322" s="54" t="s">
        <v>358</v>
      </c>
      <c r="D322" s="64" t="s">
        <v>98</v>
      </c>
      <c r="E322" s="56">
        <v>20</v>
      </c>
      <c r="F322" s="43">
        <v>11.33</v>
      </c>
      <c r="G322" s="44">
        <v>226.6</v>
      </c>
      <c r="H322" s="57"/>
      <c r="I322" s="58">
        <f t="shared" si="33"/>
        <v>0</v>
      </c>
      <c r="J322" s="58">
        <f t="shared" si="34"/>
        <v>0</v>
      </c>
      <c r="K322" s="58" t="str">
        <f t="shared" si="29"/>
        <v/>
      </c>
      <c r="L322" s="47" t="str">
        <f t="shared" si="27"/>
        <v/>
      </c>
      <c r="M322" s="59" t="str">
        <f t="shared" si="28"/>
        <v/>
      </c>
      <c r="N322" s="60" t="str">
        <f t="shared" si="30"/>
        <v/>
      </c>
      <c r="P322" s="49">
        <f>E322*32</f>
        <v>640</v>
      </c>
      <c r="Q322" s="50">
        <v>32</v>
      </c>
      <c r="R322" s="50"/>
      <c r="S322" s="51">
        <v>1029</v>
      </c>
    </row>
    <row r="323" spans="1:19" ht="18" x14ac:dyDescent="0.6">
      <c r="A323" s="52"/>
      <c r="B323" s="53">
        <v>550027170</v>
      </c>
      <c r="C323" s="54" t="s">
        <v>359</v>
      </c>
      <c r="D323" s="64" t="s">
        <v>98</v>
      </c>
      <c r="E323" s="56">
        <v>209</v>
      </c>
      <c r="F323" s="43">
        <v>10.210000000000001</v>
      </c>
      <c r="G323" s="44">
        <v>2133.89</v>
      </c>
      <c r="H323" s="57"/>
      <c r="I323" s="58">
        <f t="shared" si="33"/>
        <v>0</v>
      </c>
      <c r="J323" s="58">
        <f t="shared" si="34"/>
        <v>0</v>
      </c>
      <c r="K323" s="58" t="str">
        <f t="shared" si="29"/>
        <v/>
      </c>
      <c r="L323" s="47" t="str">
        <f t="shared" si="27"/>
        <v/>
      </c>
      <c r="M323" s="59" t="str">
        <f t="shared" si="28"/>
        <v/>
      </c>
      <c r="N323" s="60" t="str">
        <f t="shared" si="30"/>
        <v/>
      </c>
      <c r="P323" s="49">
        <f>E323*4</f>
        <v>836</v>
      </c>
      <c r="Q323" s="50">
        <v>4</v>
      </c>
      <c r="R323" s="50"/>
      <c r="S323" s="51">
        <v>1029</v>
      </c>
    </row>
    <row r="324" spans="1:19" ht="18" x14ac:dyDescent="0.6">
      <c r="A324" s="52"/>
      <c r="B324" s="53">
        <v>550043652</v>
      </c>
      <c r="C324" s="54" t="s">
        <v>360</v>
      </c>
      <c r="D324" s="64" t="s">
        <v>98</v>
      </c>
      <c r="E324" s="56">
        <v>20</v>
      </c>
      <c r="F324" s="43">
        <v>11.29</v>
      </c>
      <c r="G324" s="44">
        <v>225.8</v>
      </c>
      <c r="H324" s="57"/>
      <c r="I324" s="58">
        <f t="shared" si="33"/>
        <v>0</v>
      </c>
      <c r="J324" s="58">
        <f t="shared" si="34"/>
        <v>0</v>
      </c>
      <c r="K324" s="58" t="str">
        <f t="shared" si="29"/>
        <v/>
      </c>
      <c r="L324" s="47" t="str">
        <f t="shared" si="27"/>
        <v/>
      </c>
      <c r="M324" s="59" t="str">
        <f t="shared" si="28"/>
        <v/>
      </c>
      <c r="N324" s="60" t="str">
        <f t="shared" si="30"/>
        <v/>
      </c>
      <c r="P324" s="49">
        <f>E324*32</f>
        <v>640</v>
      </c>
      <c r="Q324" s="50">
        <v>32</v>
      </c>
      <c r="R324" s="50"/>
      <c r="S324" s="51">
        <v>1029</v>
      </c>
    </row>
    <row r="325" spans="1:19" ht="18" x14ac:dyDescent="0.6">
      <c r="A325" s="52"/>
      <c r="B325" s="53">
        <v>550043672</v>
      </c>
      <c r="C325" s="54" t="s">
        <v>361</v>
      </c>
      <c r="D325" s="64" t="s">
        <v>98</v>
      </c>
      <c r="E325" s="56">
        <v>20</v>
      </c>
      <c r="F325" s="43">
        <v>11.74</v>
      </c>
      <c r="G325" s="44">
        <v>234.8</v>
      </c>
      <c r="H325" s="57"/>
      <c r="I325" s="58">
        <f t="shared" si="33"/>
        <v>0</v>
      </c>
      <c r="J325" s="58">
        <f t="shared" si="34"/>
        <v>0</v>
      </c>
      <c r="K325" s="58" t="str">
        <f t="shared" si="29"/>
        <v/>
      </c>
      <c r="L325" s="47" t="str">
        <f t="shared" si="27"/>
        <v/>
      </c>
      <c r="M325" s="59" t="str">
        <f t="shared" si="28"/>
        <v/>
      </c>
      <c r="N325" s="60" t="str">
        <f t="shared" si="30"/>
        <v/>
      </c>
      <c r="P325" s="49">
        <f>E325*32</f>
        <v>640</v>
      </c>
      <c r="Q325" s="50">
        <v>32</v>
      </c>
      <c r="R325" s="50"/>
      <c r="S325" s="51">
        <v>1029</v>
      </c>
    </row>
    <row r="326" spans="1:19" ht="18" x14ac:dyDescent="0.6">
      <c r="A326" s="52"/>
      <c r="B326" s="53" t="s">
        <v>362</v>
      </c>
      <c r="C326" s="54" t="s">
        <v>363</v>
      </c>
      <c r="D326" s="55"/>
      <c r="E326" s="56">
        <v>20</v>
      </c>
      <c r="F326" s="43">
        <v>12.88</v>
      </c>
      <c r="G326" s="44">
        <v>257.60000000000002</v>
      </c>
      <c r="H326" s="57"/>
      <c r="I326" s="58">
        <f t="shared" si="33"/>
        <v>0</v>
      </c>
      <c r="J326" s="58">
        <f t="shared" si="34"/>
        <v>0</v>
      </c>
      <c r="K326" s="58" t="str">
        <f t="shared" si="29"/>
        <v/>
      </c>
      <c r="L326" s="47" t="str">
        <f t="shared" ref="L326:L389" si="35">IF(H326&gt;0,F326,"")</f>
        <v/>
      </c>
      <c r="M326" s="59" t="str">
        <f t="shared" ref="M326:M389" si="36">IF(H326&gt;0,ROUNDUP(L326*E326,2),"")</f>
        <v/>
      </c>
      <c r="N326" s="60" t="str">
        <f t="shared" si="30"/>
        <v/>
      </c>
      <c r="P326" s="49">
        <f>E326*32</f>
        <v>640</v>
      </c>
      <c r="Q326" s="50">
        <v>32</v>
      </c>
      <c r="R326" s="50"/>
      <c r="S326" s="51">
        <v>1029</v>
      </c>
    </row>
    <row r="327" spans="1:19" ht="18" x14ac:dyDescent="0.6">
      <c r="A327" s="52"/>
      <c r="B327" s="53">
        <v>550035362</v>
      </c>
      <c r="C327" s="54" t="s">
        <v>364</v>
      </c>
      <c r="D327" s="55"/>
      <c r="E327" s="56">
        <v>209</v>
      </c>
      <c r="F327" s="43">
        <v>4.8600000000000003</v>
      </c>
      <c r="G327" s="44">
        <v>1015.74</v>
      </c>
      <c r="H327" s="57"/>
      <c r="I327" s="58">
        <f t="shared" si="33"/>
        <v>0</v>
      </c>
      <c r="J327" s="58">
        <f t="shared" si="34"/>
        <v>0</v>
      </c>
      <c r="K327" s="58" t="str">
        <f t="shared" ref="K327:K390" si="37">IF(R327&gt;0,R327*H327,"")</f>
        <v/>
      </c>
      <c r="L327" s="47" t="str">
        <f t="shared" si="35"/>
        <v/>
      </c>
      <c r="M327" s="59" t="str">
        <f t="shared" si="36"/>
        <v/>
      </c>
      <c r="N327" s="60" t="str">
        <f t="shared" si="30"/>
        <v/>
      </c>
      <c r="P327" s="49">
        <f>E327*4</f>
        <v>836</v>
      </c>
      <c r="Q327" s="50">
        <v>4</v>
      </c>
      <c r="R327" s="50"/>
      <c r="S327" s="51">
        <v>1029</v>
      </c>
    </row>
    <row r="328" spans="1:19" ht="18" x14ac:dyDescent="0.6">
      <c r="A328" s="52"/>
      <c r="B328" s="53">
        <v>550041891</v>
      </c>
      <c r="C328" s="54" t="s">
        <v>365</v>
      </c>
      <c r="D328" s="55"/>
      <c r="E328" s="56">
        <v>209</v>
      </c>
      <c r="F328" s="43">
        <v>5</v>
      </c>
      <c r="G328" s="44">
        <v>1045</v>
      </c>
      <c r="H328" s="57"/>
      <c r="I328" s="58">
        <f t="shared" si="33"/>
        <v>0</v>
      </c>
      <c r="J328" s="58">
        <f t="shared" si="34"/>
        <v>0</v>
      </c>
      <c r="K328" s="58" t="str">
        <f t="shared" si="37"/>
        <v/>
      </c>
      <c r="L328" s="47" t="str">
        <f t="shared" si="35"/>
        <v/>
      </c>
      <c r="M328" s="59" t="str">
        <f t="shared" si="36"/>
        <v/>
      </c>
      <c r="N328" s="60" t="str">
        <f t="shared" ref="N328:N391" si="38">IF(H328&gt;0,ROUNDUP(L328*I328,2),"")</f>
        <v/>
      </c>
      <c r="P328" s="49">
        <f>E328*4</f>
        <v>836</v>
      </c>
      <c r="Q328" s="50">
        <v>4</v>
      </c>
      <c r="R328" s="50"/>
      <c r="S328" s="51">
        <v>1029</v>
      </c>
    </row>
    <row r="329" spans="1:19" ht="18" x14ac:dyDescent="0.6">
      <c r="A329" s="52"/>
      <c r="B329" s="53">
        <v>550025693</v>
      </c>
      <c r="C329" s="54" t="s">
        <v>366</v>
      </c>
      <c r="D329" s="55"/>
      <c r="E329" s="56">
        <v>209</v>
      </c>
      <c r="F329" s="43">
        <v>4.96</v>
      </c>
      <c r="G329" s="44">
        <v>1036.6400000000001</v>
      </c>
      <c r="H329" s="57"/>
      <c r="I329" s="58">
        <f t="shared" si="33"/>
        <v>0</v>
      </c>
      <c r="J329" s="58">
        <f t="shared" si="34"/>
        <v>0</v>
      </c>
      <c r="K329" s="58" t="str">
        <f t="shared" si="37"/>
        <v/>
      </c>
      <c r="L329" s="47" t="str">
        <f t="shared" si="35"/>
        <v/>
      </c>
      <c r="M329" s="59" t="str">
        <f t="shared" si="36"/>
        <v/>
      </c>
      <c r="N329" s="60" t="str">
        <f t="shared" si="38"/>
        <v/>
      </c>
      <c r="P329" s="49">
        <f>E329*4</f>
        <v>836</v>
      </c>
      <c r="Q329" s="50">
        <v>4</v>
      </c>
      <c r="R329" s="50"/>
      <c r="S329" s="51">
        <v>1029</v>
      </c>
    </row>
    <row r="330" spans="1:19" ht="18" x14ac:dyDescent="0.6">
      <c r="A330" s="52"/>
      <c r="B330" s="53">
        <v>550025706</v>
      </c>
      <c r="C330" s="54" t="s">
        <v>367</v>
      </c>
      <c r="D330" s="55"/>
      <c r="E330" s="56">
        <v>209</v>
      </c>
      <c r="F330" s="43">
        <v>4.8899999999999997</v>
      </c>
      <c r="G330" s="44">
        <v>1022.01</v>
      </c>
      <c r="H330" s="57"/>
      <c r="I330" s="58">
        <f t="shared" si="33"/>
        <v>0</v>
      </c>
      <c r="J330" s="58">
        <f t="shared" si="34"/>
        <v>0</v>
      </c>
      <c r="K330" s="58" t="str">
        <f t="shared" si="37"/>
        <v/>
      </c>
      <c r="L330" s="47" t="str">
        <f t="shared" si="35"/>
        <v/>
      </c>
      <c r="M330" s="59" t="str">
        <f t="shared" si="36"/>
        <v/>
      </c>
      <c r="N330" s="60" t="str">
        <f t="shared" si="38"/>
        <v/>
      </c>
      <c r="P330" s="49">
        <f>E330*4</f>
        <v>836</v>
      </c>
      <c r="Q330" s="50">
        <v>4</v>
      </c>
      <c r="R330" s="50"/>
      <c r="S330" s="51">
        <v>1029</v>
      </c>
    </row>
    <row r="331" spans="1:19" ht="18" x14ac:dyDescent="0.6">
      <c r="A331" s="52"/>
      <c r="B331" s="53">
        <v>550025692</v>
      </c>
      <c r="C331" s="54" t="s">
        <v>368</v>
      </c>
      <c r="D331" s="64" t="s">
        <v>98</v>
      </c>
      <c r="E331" s="56">
        <v>20</v>
      </c>
      <c r="F331" s="43">
        <v>5.57</v>
      </c>
      <c r="G331" s="44">
        <v>111.4</v>
      </c>
      <c r="H331" s="57"/>
      <c r="I331" s="58">
        <f t="shared" si="33"/>
        <v>0</v>
      </c>
      <c r="J331" s="58">
        <f t="shared" si="34"/>
        <v>0</v>
      </c>
      <c r="K331" s="58" t="str">
        <f t="shared" si="37"/>
        <v/>
      </c>
      <c r="L331" s="47" t="str">
        <f t="shared" si="35"/>
        <v/>
      </c>
      <c r="M331" s="59" t="str">
        <f t="shared" si="36"/>
        <v/>
      </c>
      <c r="N331" s="60" t="str">
        <f t="shared" si="38"/>
        <v/>
      </c>
      <c r="P331" s="49">
        <f>E331*32</f>
        <v>640</v>
      </c>
      <c r="Q331" s="50">
        <v>32</v>
      </c>
      <c r="R331" s="50"/>
      <c r="S331" s="51">
        <v>1029</v>
      </c>
    </row>
    <row r="332" spans="1:19" ht="18" x14ac:dyDescent="0.6">
      <c r="A332" s="52"/>
      <c r="B332" s="53">
        <v>550025694</v>
      </c>
      <c r="C332" s="54" t="s">
        <v>369</v>
      </c>
      <c r="D332" s="64" t="s">
        <v>98</v>
      </c>
      <c r="E332" s="56">
        <v>209</v>
      </c>
      <c r="F332" s="43">
        <v>16.809999999999999</v>
      </c>
      <c r="G332" s="44">
        <v>3513.29</v>
      </c>
      <c r="H332" s="57"/>
      <c r="I332" s="58">
        <f t="shared" si="33"/>
        <v>0</v>
      </c>
      <c r="J332" s="58">
        <f t="shared" si="34"/>
        <v>0</v>
      </c>
      <c r="K332" s="58" t="str">
        <f t="shared" si="37"/>
        <v/>
      </c>
      <c r="L332" s="47" t="str">
        <f t="shared" si="35"/>
        <v/>
      </c>
      <c r="M332" s="59" t="str">
        <f t="shared" si="36"/>
        <v/>
      </c>
      <c r="N332" s="60" t="str">
        <f t="shared" si="38"/>
        <v/>
      </c>
      <c r="P332" s="49">
        <f>E332*4</f>
        <v>836</v>
      </c>
      <c r="Q332" s="50">
        <v>4</v>
      </c>
      <c r="R332" s="50"/>
      <c r="S332" s="51">
        <v>1029</v>
      </c>
    </row>
    <row r="333" spans="1:19" ht="18" x14ac:dyDescent="0.6">
      <c r="A333" s="52"/>
      <c r="B333" s="53">
        <v>550025695</v>
      </c>
      <c r="C333" s="54" t="s">
        <v>370</v>
      </c>
      <c r="D333" s="64" t="s">
        <v>98</v>
      </c>
      <c r="E333" s="56">
        <v>20</v>
      </c>
      <c r="F333" s="43">
        <v>16.79</v>
      </c>
      <c r="G333" s="44">
        <v>335.8</v>
      </c>
      <c r="H333" s="57"/>
      <c r="I333" s="58">
        <f t="shared" si="33"/>
        <v>0</v>
      </c>
      <c r="J333" s="58">
        <f t="shared" si="34"/>
        <v>0</v>
      </c>
      <c r="K333" s="58" t="str">
        <f t="shared" si="37"/>
        <v/>
      </c>
      <c r="L333" s="47" t="str">
        <f t="shared" si="35"/>
        <v/>
      </c>
      <c r="M333" s="59" t="str">
        <f t="shared" si="36"/>
        <v/>
      </c>
      <c r="N333" s="60" t="str">
        <f t="shared" si="38"/>
        <v/>
      </c>
      <c r="P333" s="49">
        <f>E333*32</f>
        <v>640</v>
      </c>
      <c r="Q333" s="50">
        <v>32</v>
      </c>
      <c r="R333" s="50"/>
      <c r="S333" s="51">
        <v>1029</v>
      </c>
    </row>
    <row r="334" spans="1:19" ht="18" x14ac:dyDescent="0.6">
      <c r="A334" s="52"/>
      <c r="B334" s="53">
        <v>550025710</v>
      </c>
      <c r="C334" s="54" t="s">
        <v>371</v>
      </c>
      <c r="D334" s="64" t="s">
        <v>98</v>
      </c>
      <c r="E334" s="56">
        <v>20</v>
      </c>
      <c r="F334" s="43">
        <v>16.23</v>
      </c>
      <c r="G334" s="44">
        <v>324.60000000000002</v>
      </c>
      <c r="H334" s="57"/>
      <c r="I334" s="58">
        <f t="shared" si="33"/>
        <v>0</v>
      </c>
      <c r="J334" s="58">
        <f t="shared" si="34"/>
        <v>0</v>
      </c>
      <c r="K334" s="58" t="str">
        <f t="shared" si="37"/>
        <v/>
      </c>
      <c r="L334" s="47" t="str">
        <f t="shared" si="35"/>
        <v/>
      </c>
      <c r="M334" s="59" t="str">
        <f t="shared" si="36"/>
        <v/>
      </c>
      <c r="N334" s="60" t="str">
        <f t="shared" si="38"/>
        <v/>
      </c>
      <c r="P334" s="49">
        <f>E334*32</f>
        <v>640</v>
      </c>
      <c r="Q334" s="50">
        <v>32</v>
      </c>
      <c r="R334" s="50"/>
      <c r="S334" s="51">
        <v>1029</v>
      </c>
    </row>
    <row r="335" spans="1:19" ht="18" x14ac:dyDescent="0.6">
      <c r="A335" s="52"/>
      <c r="B335" s="53">
        <v>550025699</v>
      </c>
      <c r="C335" s="54" t="s">
        <v>372</v>
      </c>
      <c r="D335" s="64" t="s">
        <v>98</v>
      </c>
      <c r="E335" s="56">
        <v>209</v>
      </c>
      <c r="F335" s="43">
        <v>10.68</v>
      </c>
      <c r="G335" s="44">
        <v>2232.12</v>
      </c>
      <c r="H335" s="57"/>
      <c r="I335" s="58">
        <f t="shared" si="33"/>
        <v>0</v>
      </c>
      <c r="J335" s="58">
        <f t="shared" si="34"/>
        <v>0</v>
      </c>
      <c r="K335" s="58" t="str">
        <f t="shared" si="37"/>
        <v/>
      </c>
      <c r="L335" s="47" t="str">
        <f t="shared" si="35"/>
        <v/>
      </c>
      <c r="M335" s="59" t="str">
        <f t="shared" si="36"/>
        <v/>
      </c>
      <c r="N335" s="60" t="str">
        <f t="shared" si="38"/>
        <v/>
      </c>
      <c r="P335" s="49">
        <f>E335*4</f>
        <v>836</v>
      </c>
      <c r="Q335" s="50">
        <v>4</v>
      </c>
      <c r="R335" s="50"/>
      <c r="S335" s="51">
        <v>1029</v>
      </c>
    </row>
    <row r="336" spans="1:19" ht="18" x14ac:dyDescent="0.6">
      <c r="A336" s="52"/>
      <c r="B336" s="53">
        <v>550025700</v>
      </c>
      <c r="C336" s="54" t="s">
        <v>373</v>
      </c>
      <c r="D336" s="64" t="s">
        <v>98</v>
      </c>
      <c r="E336" s="56">
        <v>209</v>
      </c>
      <c r="F336" s="43">
        <v>10.68</v>
      </c>
      <c r="G336" s="44">
        <v>2232.12</v>
      </c>
      <c r="H336" s="57"/>
      <c r="I336" s="58">
        <f t="shared" si="33"/>
        <v>0</v>
      </c>
      <c r="J336" s="58">
        <f t="shared" si="34"/>
        <v>0</v>
      </c>
      <c r="K336" s="58" t="str">
        <f t="shared" si="37"/>
        <v/>
      </c>
      <c r="L336" s="47" t="str">
        <f t="shared" si="35"/>
        <v/>
      </c>
      <c r="M336" s="59" t="str">
        <f t="shared" si="36"/>
        <v/>
      </c>
      <c r="N336" s="60" t="str">
        <f t="shared" si="38"/>
        <v/>
      </c>
      <c r="P336" s="49">
        <f>E336*4</f>
        <v>836</v>
      </c>
      <c r="Q336" s="50">
        <v>4</v>
      </c>
      <c r="R336" s="50"/>
      <c r="S336" s="51">
        <v>1029</v>
      </c>
    </row>
    <row r="337" spans="1:19" ht="18" x14ac:dyDescent="0.6">
      <c r="A337" s="52"/>
      <c r="B337" s="53">
        <v>550025703</v>
      </c>
      <c r="C337" s="54" t="s">
        <v>374</v>
      </c>
      <c r="D337" s="64" t="s">
        <v>98</v>
      </c>
      <c r="E337" s="56">
        <v>209</v>
      </c>
      <c r="F337" s="43">
        <v>10.68</v>
      </c>
      <c r="G337" s="44">
        <v>2232.12</v>
      </c>
      <c r="H337" s="57"/>
      <c r="I337" s="58">
        <f t="shared" si="33"/>
        <v>0</v>
      </c>
      <c r="J337" s="58">
        <f t="shared" si="34"/>
        <v>0</v>
      </c>
      <c r="K337" s="58" t="str">
        <f t="shared" si="37"/>
        <v/>
      </c>
      <c r="L337" s="47" t="str">
        <f t="shared" si="35"/>
        <v/>
      </c>
      <c r="M337" s="59" t="str">
        <f t="shared" si="36"/>
        <v/>
      </c>
      <c r="N337" s="60" t="str">
        <f t="shared" si="38"/>
        <v/>
      </c>
      <c r="P337" s="49">
        <f>E337*4</f>
        <v>836</v>
      </c>
      <c r="Q337" s="50">
        <v>4</v>
      </c>
      <c r="R337" s="50"/>
      <c r="S337" s="51">
        <v>1029</v>
      </c>
    </row>
    <row r="338" spans="1:19" ht="18" x14ac:dyDescent="0.6">
      <c r="A338" s="52"/>
      <c r="B338" s="53">
        <v>550025702</v>
      </c>
      <c r="C338" s="54" t="s">
        <v>375</v>
      </c>
      <c r="D338" s="64" t="s">
        <v>98</v>
      </c>
      <c r="E338" s="56">
        <v>20</v>
      </c>
      <c r="F338" s="43">
        <v>11.29</v>
      </c>
      <c r="G338" s="44">
        <v>225.8</v>
      </c>
      <c r="H338" s="57"/>
      <c r="I338" s="58">
        <f t="shared" si="33"/>
        <v>0</v>
      </c>
      <c r="J338" s="58">
        <f t="shared" si="34"/>
        <v>0</v>
      </c>
      <c r="K338" s="58" t="str">
        <f t="shared" si="37"/>
        <v/>
      </c>
      <c r="L338" s="47" t="str">
        <f t="shared" si="35"/>
        <v/>
      </c>
      <c r="M338" s="59" t="str">
        <f t="shared" si="36"/>
        <v/>
      </c>
      <c r="N338" s="60" t="str">
        <f t="shared" si="38"/>
        <v/>
      </c>
      <c r="P338" s="49">
        <f>E338*32</f>
        <v>640</v>
      </c>
      <c r="Q338" s="50">
        <v>32</v>
      </c>
      <c r="R338" s="50"/>
      <c r="S338" s="51">
        <v>1029</v>
      </c>
    </row>
    <row r="339" spans="1:19" ht="18" x14ac:dyDescent="0.6">
      <c r="A339" s="52"/>
      <c r="B339" s="53">
        <v>550034440</v>
      </c>
      <c r="C339" s="54" t="s">
        <v>376</v>
      </c>
      <c r="D339" s="64" t="s">
        <v>98</v>
      </c>
      <c r="E339" s="65">
        <v>18</v>
      </c>
      <c r="F339" s="43">
        <v>23.61</v>
      </c>
      <c r="G339" s="44">
        <v>424.98</v>
      </c>
      <c r="H339" s="57"/>
      <c r="I339" s="58">
        <f t="shared" si="33"/>
        <v>0</v>
      </c>
      <c r="J339" s="58">
        <f t="shared" si="34"/>
        <v>0</v>
      </c>
      <c r="K339" s="58" t="str">
        <f t="shared" si="37"/>
        <v/>
      </c>
      <c r="L339" s="47" t="str">
        <f t="shared" si="35"/>
        <v/>
      </c>
      <c r="M339" s="59" t="str">
        <f t="shared" si="36"/>
        <v/>
      </c>
      <c r="N339" s="60" t="str">
        <f t="shared" si="38"/>
        <v/>
      </c>
      <c r="P339" s="68">
        <f>E339*32</f>
        <v>576</v>
      </c>
      <c r="Q339" s="69">
        <v>32</v>
      </c>
      <c r="R339" s="50">
        <v>0</v>
      </c>
      <c r="S339" s="51">
        <v>811</v>
      </c>
    </row>
    <row r="340" spans="1:19" ht="18" x14ac:dyDescent="0.6">
      <c r="A340" s="52"/>
      <c r="B340" s="53">
        <v>550031958</v>
      </c>
      <c r="C340" s="54" t="s">
        <v>377</v>
      </c>
      <c r="D340" s="64" t="s">
        <v>98</v>
      </c>
      <c r="E340" s="56">
        <v>209</v>
      </c>
      <c r="F340" s="43">
        <v>5.45</v>
      </c>
      <c r="G340" s="44">
        <v>1139.05</v>
      </c>
      <c r="H340" s="57"/>
      <c r="I340" s="58">
        <f t="shared" si="33"/>
        <v>0</v>
      </c>
      <c r="J340" s="58">
        <f t="shared" si="34"/>
        <v>0</v>
      </c>
      <c r="K340" s="58" t="str">
        <f t="shared" si="37"/>
        <v/>
      </c>
      <c r="L340" s="47" t="str">
        <f t="shared" si="35"/>
        <v/>
      </c>
      <c r="M340" s="59" t="str">
        <f t="shared" si="36"/>
        <v/>
      </c>
      <c r="N340" s="60" t="str">
        <f t="shared" si="38"/>
        <v/>
      </c>
      <c r="P340" s="49">
        <f>E340*4</f>
        <v>836</v>
      </c>
      <c r="Q340" s="50">
        <v>4</v>
      </c>
      <c r="R340" s="50"/>
      <c r="S340" s="51">
        <v>1029</v>
      </c>
    </row>
    <row r="341" spans="1:19" ht="18" x14ac:dyDescent="0.6">
      <c r="A341" s="52"/>
      <c r="B341" s="53">
        <v>550033221</v>
      </c>
      <c r="C341" s="54" t="s">
        <v>378</v>
      </c>
      <c r="D341" s="64" t="s">
        <v>98</v>
      </c>
      <c r="E341" s="56">
        <v>20</v>
      </c>
      <c r="F341" s="43">
        <v>5.73</v>
      </c>
      <c r="G341" s="44">
        <v>114.6</v>
      </c>
      <c r="H341" s="57"/>
      <c r="I341" s="58">
        <f t="shared" si="33"/>
        <v>0</v>
      </c>
      <c r="J341" s="58">
        <f t="shared" si="34"/>
        <v>0</v>
      </c>
      <c r="K341" s="58" t="str">
        <f t="shared" si="37"/>
        <v/>
      </c>
      <c r="L341" s="47" t="str">
        <f t="shared" si="35"/>
        <v/>
      </c>
      <c r="M341" s="59" t="str">
        <f t="shared" si="36"/>
        <v/>
      </c>
      <c r="N341" s="60" t="str">
        <f t="shared" si="38"/>
        <v/>
      </c>
      <c r="P341" s="49">
        <f>E341*32</f>
        <v>640</v>
      </c>
      <c r="Q341" s="50">
        <v>32</v>
      </c>
      <c r="R341" s="50"/>
      <c r="S341" s="51">
        <v>1029</v>
      </c>
    </row>
    <row r="342" spans="1:19" ht="18" x14ac:dyDescent="0.6">
      <c r="A342" s="52"/>
      <c r="B342" s="53">
        <v>550031959</v>
      </c>
      <c r="C342" s="54" t="s">
        <v>379</v>
      </c>
      <c r="D342" s="64" t="s">
        <v>98</v>
      </c>
      <c r="E342" s="56">
        <v>209</v>
      </c>
      <c r="F342" s="43">
        <v>0.54</v>
      </c>
      <c r="G342" s="44">
        <v>112.86</v>
      </c>
      <c r="H342" s="57"/>
      <c r="I342" s="58">
        <f t="shared" si="33"/>
        <v>0</v>
      </c>
      <c r="J342" s="58">
        <f t="shared" si="34"/>
        <v>0</v>
      </c>
      <c r="K342" s="58" t="str">
        <f t="shared" si="37"/>
        <v/>
      </c>
      <c r="L342" s="47" t="str">
        <f t="shared" si="35"/>
        <v/>
      </c>
      <c r="M342" s="59" t="str">
        <f t="shared" si="36"/>
        <v/>
      </c>
      <c r="N342" s="60" t="str">
        <f t="shared" si="38"/>
        <v/>
      </c>
      <c r="P342" s="49">
        <f>E342*4</f>
        <v>836</v>
      </c>
      <c r="Q342" s="50">
        <v>4</v>
      </c>
      <c r="R342" s="50"/>
      <c r="S342" s="51">
        <v>1029</v>
      </c>
    </row>
    <row r="343" spans="1:19" ht="18" x14ac:dyDescent="0.6">
      <c r="A343" s="52"/>
      <c r="B343" s="53">
        <v>550047250</v>
      </c>
      <c r="C343" s="54" t="s">
        <v>380</v>
      </c>
      <c r="D343" s="64" t="s">
        <v>98</v>
      </c>
      <c r="E343" s="56">
        <v>1000</v>
      </c>
      <c r="F343" s="43">
        <v>4.8099999999999996</v>
      </c>
      <c r="G343" s="44">
        <v>4810</v>
      </c>
      <c r="H343" s="57"/>
      <c r="I343" s="58">
        <f t="shared" si="33"/>
        <v>0</v>
      </c>
      <c r="J343" s="58">
        <f t="shared" si="34"/>
        <v>0</v>
      </c>
      <c r="K343" s="58">
        <f t="shared" si="37"/>
        <v>0</v>
      </c>
      <c r="L343" s="47" t="str">
        <f t="shared" si="35"/>
        <v/>
      </c>
      <c r="M343" s="59" t="str">
        <f t="shared" si="36"/>
        <v/>
      </c>
      <c r="N343" s="60" t="str">
        <f t="shared" si="38"/>
        <v/>
      </c>
      <c r="P343" s="61">
        <f>E343</f>
        <v>1000</v>
      </c>
      <c r="Q343" s="50">
        <f>P343/E343</f>
        <v>1</v>
      </c>
      <c r="R343" s="62">
        <f>Q343/12</f>
        <v>8.3333333333333329E-2</v>
      </c>
      <c r="S343" s="51">
        <f>R343/16*222+145</f>
        <v>146.15625</v>
      </c>
    </row>
    <row r="344" spans="1:19" ht="18" x14ac:dyDescent="0.6">
      <c r="A344" s="52"/>
      <c r="B344" s="53">
        <v>550047252</v>
      </c>
      <c r="C344" s="54" t="s">
        <v>381</v>
      </c>
      <c r="D344" s="64" t="s">
        <v>98</v>
      </c>
      <c r="E344" s="56">
        <v>209</v>
      </c>
      <c r="F344" s="43">
        <v>4.42</v>
      </c>
      <c r="G344" s="44">
        <v>923.78</v>
      </c>
      <c r="H344" s="57"/>
      <c r="I344" s="58">
        <f t="shared" si="33"/>
        <v>0</v>
      </c>
      <c r="J344" s="58">
        <f t="shared" si="34"/>
        <v>0</v>
      </c>
      <c r="K344" s="58" t="str">
        <f t="shared" si="37"/>
        <v/>
      </c>
      <c r="L344" s="47" t="str">
        <f t="shared" si="35"/>
        <v/>
      </c>
      <c r="M344" s="59" t="str">
        <f t="shared" si="36"/>
        <v/>
      </c>
      <c r="N344" s="60" t="str">
        <f t="shared" si="38"/>
        <v/>
      </c>
      <c r="P344" s="49">
        <f>E344*4</f>
        <v>836</v>
      </c>
      <c r="Q344" s="50">
        <v>4</v>
      </c>
      <c r="R344" s="50"/>
      <c r="S344" s="51">
        <v>1029</v>
      </c>
    </row>
    <row r="345" spans="1:19" ht="18" x14ac:dyDescent="0.6">
      <c r="A345" s="52"/>
      <c r="B345" s="53">
        <v>550047251</v>
      </c>
      <c r="C345" s="54" t="s">
        <v>382</v>
      </c>
      <c r="D345" s="64" t="s">
        <v>98</v>
      </c>
      <c r="E345" s="56">
        <v>20</v>
      </c>
      <c r="F345" s="43">
        <v>5.03</v>
      </c>
      <c r="G345" s="44">
        <v>100.6</v>
      </c>
      <c r="H345" s="57"/>
      <c r="I345" s="58">
        <f t="shared" si="33"/>
        <v>0</v>
      </c>
      <c r="J345" s="58">
        <f t="shared" si="34"/>
        <v>0</v>
      </c>
      <c r="K345" s="58" t="str">
        <f t="shared" si="37"/>
        <v/>
      </c>
      <c r="L345" s="47" t="str">
        <f t="shared" si="35"/>
        <v/>
      </c>
      <c r="M345" s="59" t="str">
        <f t="shared" si="36"/>
        <v/>
      </c>
      <c r="N345" s="60" t="str">
        <f t="shared" si="38"/>
        <v/>
      </c>
      <c r="P345" s="49">
        <f>E345*32</f>
        <v>640</v>
      </c>
      <c r="Q345" s="50">
        <v>32</v>
      </c>
      <c r="R345" s="50"/>
      <c r="S345" s="51">
        <v>1029</v>
      </c>
    </row>
    <row r="346" spans="1:19" ht="18" x14ac:dyDescent="0.5">
      <c r="A346" s="52"/>
      <c r="B346" s="53">
        <v>550047336</v>
      </c>
      <c r="C346" s="54" t="s">
        <v>383</v>
      </c>
      <c r="D346" s="64" t="s">
        <v>98</v>
      </c>
      <c r="E346" s="56">
        <v>55</v>
      </c>
      <c r="F346" s="43">
        <v>5.1100000000000003</v>
      </c>
      <c r="G346" s="44">
        <v>281.05</v>
      </c>
      <c r="H346" s="57"/>
      <c r="I346" s="58">
        <f t="shared" si="33"/>
        <v>0</v>
      </c>
      <c r="J346" s="58">
        <f t="shared" si="34"/>
        <v>0</v>
      </c>
      <c r="K346" s="58" t="str">
        <f t="shared" si="37"/>
        <v/>
      </c>
      <c r="L346" s="47" t="str">
        <f t="shared" si="35"/>
        <v/>
      </c>
      <c r="M346" s="59" t="str">
        <f t="shared" si="36"/>
        <v/>
      </c>
      <c r="N346" s="60" t="str">
        <f t="shared" si="38"/>
        <v/>
      </c>
      <c r="P346" s="61">
        <f>E346*9</f>
        <v>495</v>
      </c>
      <c r="Q346" s="50">
        <v>9</v>
      </c>
    </row>
    <row r="347" spans="1:19" ht="18" x14ac:dyDescent="0.6">
      <c r="A347" s="52"/>
      <c r="B347" s="53">
        <v>550047337</v>
      </c>
      <c r="C347" s="54" t="s">
        <v>384</v>
      </c>
      <c r="D347" s="64" t="s">
        <v>98</v>
      </c>
      <c r="E347" s="56">
        <v>5</v>
      </c>
      <c r="F347" s="43">
        <v>4.97</v>
      </c>
      <c r="G347" s="44">
        <v>24.85</v>
      </c>
      <c r="H347" s="57"/>
      <c r="I347" s="58">
        <f t="shared" si="33"/>
        <v>0</v>
      </c>
      <c r="J347" s="58">
        <f t="shared" si="34"/>
        <v>0</v>
      </c>
      <c r="K347" s="58" t="str">
        <f t="shared" si="37"/>
        <v/>
      </c>
      <c r="L347" s="47" t="str">
        <f t="shared" si="35"/>
        <v/>
      </c>
      <c r="M347" s="59" t="str">
        <f t="shared" si="36"/>
        <v/>
      </c>
      <c r="N347" s="60" t="str">
        <f t="shared" si="38"/>
        <v/>
      </c>
      <c r="P347" s="49"/>
      <c r="Q347" s="50"/>
      <c r="R347" s="62"/>
      <c r="S347" s="51"/>
    </row>
    <row r="348" spans="1:19" ht="18" x14ac:dyDescent="0.6">
      <c r="A348" s="52"/>
      <c r="B348" s="53">
        <v>550047310</v>
      </c>
      <c r="C348" s="54" t="s">
        <v>385</v>
      </c>
      <c r="D348" s="64" t="s">
        <v>98</v>
      </c>
      <c r="E348" s="56">
        <v>1000</v>
      </c>
      <c r="F348" s="43">
        <v>5.62</v>
      </c>
      <c r="G348" s="44">
        <v>5620</v>
      </c>
      <c r="H348" s="57"/>
      <c r="I348" s="58">
        <f t="shared" si="33"/>
        <v>0</v>
      </c>
      <c r="J348" s="58">
        <f t="shared" si="34"/>
        <v>0</v>
      </c>
      <c r="K348" s="58" t="str">
        <f t="shared" si="37"/>
        <v/>
      </c>
      <c r="L348" s="47" t="str">
        <f t="shared" si="35"/>
        <v/>
      </c>
      <c r="M348" s="59" t="str">
        <f t="shared" si="36"/>
        <v/>
      </c>
      <c r="N348" s="60" t="str">
        <f t="shared" si="38"/>
        <v/>
      </c>
      <c r="P348" s="61">
        <f>E348</f>
        <v>1000</v>
      </c>
      <c r="Q348" s="50">
        <f>P348/E348</f>
        <v>1</v>
      </c>
      <c r="R348" s="62"/>
      <c r="S348" s="51">
        <f>R348/16*222+145</f>
        <v>145</v>
      </c>
    </row>
    <row r="349" spans="1:19" ht="18" x14ac:dyDescent="0.6">
      <c r="A349" s="52"/>
      <c r="B349" s="53">
        <v>550047175</v>
      </c>
      <c r="C349" s="54" t="s">
        <v>386</v>
      </c>
      <c r="D349" s="64" t="s">
        <v>98</v>
      </c>
      <c r="E349" s="56">
        <v>209</v>
      </c>
      <c r="F349" s="43">
        <v>5.3</v>
      </c>
      <c r="G349" s="44">
        <v>1107.7</v>
      </c>
      <c r="H349" s="57"/>
      <c r="I349" s="58">
        <f t="shared" si="33"/>
        <v>0</v>
      </c>
      <c r="J349" s="58">
        <f t="shared" si="34"/>
        <v>0</v>
      </c>
      <c r="K349" s="58" t="str">
        <f t="shared" si="37"/>
        <v/>
      </c>
      <c r="L349" s="47" t="str">
        <f t="shared" si="35"/>
        <v/>
      </c>
      <c r="M349" s="59" t="str">
        <f t="shared" si="36"/>
        <v/>
      </c>
      <c r="N349" s="60" t="str">
        <f t="shared" si="38"/>
        <v/>
      </c>
      <c r="P349" s="49">
        <f>E349*4</f>
        <v>836</v>
      </c>
      <c r="Q349" s="50">
        <v>4</v>
      </c>
      <c r="R349" s="50"/>
      <c r="S349" s="51">
        <v>1029</v>
      </c>
    </row>
    <row r="350" spans="1:19" ht="18" x14ac:dyDescent="0.6">
      <c r="A350" s="52"/>
      <c r="B350" s="53">
        <v>550047311</v>
      </c>
      <c r="C350" s="54" t="s">
        <v>387</v>
      </c>
      <c r="D350" s="55"/>
      <c r="E350" s="56">
        <v>20</v>
      </c>
      <c r="F350" s="43">
        <v>5.89</v>
      </c>
      <c r="G350" s="44">
        <v>117.8</v>
      </c>
      <c r="H350" s="57"/>
      <c r="I350" s="58">
        <f t="shared" si="33"/>
        <v>0</v>
      </c>
      <c r="J350" s="58">
        <f t="shared" si="34"/>
        <v>0</v>
      </c>
      <c r="K350" s="58" t="str">
        <f t="shared" si="37"/>
        <v/>
      </c>
      <c r="L350" s="47" t="str">
        <f t="shared" si="35"/>
        <v/>
      </c>
      <c r="M350" s="59" t="str">
        <f t="shared" si="36"/>
        <v/>
      </c>
      <c r="N350" s="60" t="str">
        <f t="shared" si="38"/>
        <v/>
      </c>
      <c r="P350" s="49">
        <f>E350*32</f>
        <v>640</v>
      </c>
      <c r="Q350" s="50">
        <v>32</v>
      </c>
      <c r="R350" s="50"/>
      <c r="S350" s="51">
        <v>1029</v>
      </c>
    </row>
    <row r="351" spans="1:19" ht="18" x14ac:dyDescent="0.6">
      <c r="A351" s="52"/>
      <c r="B351" s="53">
        <v>550047209</v>
      </c>
      <c r="C351" s="54" t="s">
        <v>388</v>
      </c>
      <c r="D351" s="64" t="s">
        <v>98</v>
      </c>
      <c r="E351" s="56">
        <v>209</v>
      </c>
      <c r="F351" s="43">
        <v>5.3</v>
      </c>
      <c r="G351" s="44">
        <v>1107.7</v>
      </c>
      <c r="H351" s="57"/>
      <c r="I351" s="58">
        <f t="shared" si="33"/>
        <v>0</v>
      </c>
      <c r="J351" s="58">
        <f t="shared" si="34"/>
        <v>0</v>
      </c>
      <c r="K351" s="58" t="str">
        <f t="shared" si="37"/>
        <v/>
      </c>
      <c r="L351" s="47" t="str">
        <f t="shared" si="35"/>
        <v/>
      </c>
      <c r="M351" s="59" t="str">
        <f t="shared" si="36"/>
        <v/>
      </c>
      <c r="N351" s="60" t="str">
        <f t="shared" si="38"/>
        <v/>
      </c>
      <c r="P351" s="49">
        <f>E351*4</f>
        <v>836</v>
      </c>
      <c r="Q351" s="50">
        <v>4</v>
      </c>
      <c r="R351" s="50"/>
      <c r="S351" s="51">
        <v>1029</v>
      </c>
    </row>
    <row r="352" spans="1:19" ht="18" x14ac:dyDescent="0.6">
      <c r="A352" s="52"/>
      <c r="B352" s="53">
        <v>550047312</v>
      </c>
      <c r="C352" s="54" t="s">
        <v>389</v>
      </c>
      <c r="D352" s="64" t="s">
        <v>98</v>
      </c>
      <c r="E352" s="56">
        <v>20</v>
      </c>
      <c r="F352" s="43">
        <v>5.9</v>
      </c>
      <c r="G352" s="44">
        <v>118</v>
      </c>
      <c r="H352" s="57"/>
      <c r="I352" s="58">
        <f t="shared" si="33"/>
        <v>0</v>
      </c>
      <c r="J352" s="58">
        <f t="shared" si="34"/>
        <v>0</v>
      </c>
      <c r="K352" s="58" t="str">
        <f t="shared" si="37"/>
        <v/>
      </c>
      <c r="L352" s="47" t="str">
        <f t="shared" si="35"/>
        <v/>
      </c>
      <c r="M352" s="59" t="str">
        <f t="shared" si="36"/>
        <v/>
      </c>
      <c r="N352" s="60" t="str">
        <f t="shared" si="38"/>
        <v/>
      </c>
      <c r="P352" s="49">
        <f>E352*32</f>
        <v>640</v>
      </c>
      <c r="Q352" s="50">
        <v>32</v>
      </c>
      <c r="R352" s="50"/>
      <c r="S352" s="51">
        <v>1029</v>
      </c>
    </row>
    <row r="353" spans="1:19" ht="18" x14ac:dyDescent="0.6">
      <c r="A353" s="52"/>
      <c r="B353" s="53">
        <v>550063115</v>
      </c>
      <c r="C353" s="54" t="s">
        <v>390</v>
      </c>
      <c r="D353" s="64" t="s">
        <v>98</v>
      </c>
      <c r="E353" s="56">
        <v>209</v>
      </c>
      <c r="F353" s="43">
        <v>6.14</v>
      </c>
      <c r="G353" s="44">
        <v>1283.26</v>
      </c>
      <c r="H353" s="57"/>
      <c r="I353" s="58">
        <f t="shared" si="33"/>
        <v>0</v>
      </c>
      <c r="J353" s="58">
        <f t="shared" si="34"/>
        <v>0</v>
      </c>
      <c r="K353" s="58" t="str">
        <f t="shared" si="37"/>
        <v/>
      </c>
      <c r="L353" s="47" t="str">
        <f t="shared" si="35"/>
        <v/>
      </c>
      <c r="M353" s="59" t="str">
        <f t="shared" si="36"/>
        <v/>
      </c>
      <c r="N353" s="60" t="str">
        <f t="shared" si="38"/>
        <v/>
      </c>
      <c r="P353" s="49">
        <f>E353*4</f>
        <v>836</v>
      </c>
      <c r="Q353" s="50">
        <v>4</v>
      </c>
      <c r="R353" s="50"/>
      <c r="S353" s="51">
        <v>1029</v>
      </c>
    </row>
    <row r="354" spans="1:19" ht="18" x14ac:dyDescent="0.6">
      <c r="A354" s="52"/>
      <c r="B354" s="53">
        <v>550036747</v>
      </c>
      <c r="C354" s="54" t="s">
        <v>391</v>
      </c>
      <c r="D354" s="55"/>
      <c r="E354" s="56">
        <v>1000</v>
      </c>
      <c r="F354" s="43">
        <v>4.84</v>
      </c>
      <c r="G354" s="44">
        <v>4840</v>
      </c>
      <c r="H354" s="57"/>
      <c r="I354" s="58">
        <f t="shared" si="33"/>
        <v>0</v>
      </c>
      <c r="J354" s="58">
        <f t="shared" si="34"/>
        <v>0</v>
      </c>
      <c r="K354" s="58" t="str">
        <f t="shared" si="37"/>
        <v/>
      </c>
      <c r="L354" s="47" t="str">
        <f t="shared" si="35"/>
        <v/>
      </c>
      <c r="M354" s="59" t="str">
        <f t="shared" si="36"/>
        <v/>
      </c>
      <c r="N354" s="60" t="str">
        <f t="shared" si="38"/>
        <v/>
      </c>
      <c r="P354" s="61">
        <f>E354</f>
        <v>1000</v>
      </c>
      <c r="Q354" s="50">
        <f>P354/E354</f>
        <v>1</v>
      </c>
      <c r="R354" s="62"/>
      <c r="S354" s="51">
        <f>R354/16*222+145</f>
        <v>145</v>
      </c>
    </row>
    <row r="355" spans="1:19" ht="18" x14ac:dyDescent="0.6">
      <c r="A355" s="52"/>
      <c r="B355" s="53">
        <v>550036775</v>
      </c>
      <c r="C355" s="54" t="s">
        <v>392</v>
      </c>
      <c r="D355" s="64" t="s">
        <v>98</v>
      </c>
      <c r="E355" s="56">
        <v>209</v>
      </c>
      <c r="F355" s="43">
        <v>4.16</v>
      </c>
      <c r="G355" s="44">
        <v>869.44</v>
      </c>
      <c r="H355" s="57"/>
      <c r="I355" s="58">
        <f t="shared" si="33"/>
        <v>0</v>
      </c>
      <c r="J355" s="58">
        <f t="shared" si="34"/>
        <v>0</v>
      </c>
      <c r="K355" s="58" t="str">
        <f t="shared" si="37"/>
        <v/>
      </c>
      <c r="L355" s="47" t="str">
        <f t="shared" si="35"/>
        <v/>
      </c>
      <c r="M355" s="59" t="str">
        <f t="shared" si="36"/>
        <v/>
      </c>
      <c r="N355" s="60" t="str">
        <f t="shared" si="38"/>
        <v/>
      </c>
      <c r="P355" s="49">
        <f>E355*4</f>
        <v>836</v>
      </c>
      <c r="Q355" s="50">
        <v>4</v>
      </c>
      <c r="R355" s="50"/>
      <c r="S355" s="51">
        <v>1029</v>
      </c>
    </row>
    <row r="356" spans="1:19" ht="18" x14ac:dyDescent="0.6">
      <c r="A356" s="52"/>
      <c r="B356" s="53">
        <v>550036738</v>
      </c>
      <c r="C356" s="54" t="s">
        <v>393</v>
      </c>
      <c r="D356" s="64" t="s">
        <v>98</v>
      </c>
      <c r="E356" s="56">
        <v>20</v>
      </c>
      <c r="F356" s="43">
        <v>4.74</v>
      </c>
      <c r="G356" s="44">
        <v>94.8</v>
      </c>
      <c r="H356" s="57"/>
      <c r="I356" s="58">
        <f t="shared" si="33"/>
        <v>0</v>
      </c>
      <c r="J356" s="58">
        <f t="shared" si="34"/>
        <v>0</v>
      </c>
      <c r="K356" s="58" t="str">
        <f t="shared" si="37"/>
        <v/>
      </c>
      <c r="L356" s="47" t="str">
        <f t="shared" si="35"/>
        <v/>
      </c>
      <c r="M356" s="59" t="str">
        <f t="shared" si="36"/>
        <v/>
      </c>
      <c r="N356" s="60" t="str">
        <f t="shared" si="38"/>
        <v/>
      </c>
      <c r="P356" s="49">
        <f>E356*32</f>
        <v>640</v>
      </c>
      <c r="Q356" s="50">
        <v>32</v>
      </c>
      <c r="R356" s="50"/>
      <c r="S356" s="51">
        <v>1029</v>
      </c>
    </row>
    <row r="357" spans="1:19" ht="18" x14ac:dyDescent="0.6">
      <c r="A357" s="52"/>
      <c r="B357" s="53">
        <v>550036740</v>
      </c>
      <c r="C357" s="54" t="s">
        <v>394</v>
      </c>
      <c r="D357" s="64" t="s">
        <v>98</v>
      </c>
      <c r="E357" s="56">
        <v>55</v>
      </c>
      <c r="F357" s="43">
        <v>5.03</v>
      </c>
      <c r="G357" s="44">
        <v>276.64999999999998</v>
      </c>
      <c r="H357" s="57"/>
      <c r="I357" s="58">
        <f t="shared" si="33"/>
        <v>0</v>
      </c>
      <c r="J357" s="58">
        <f t="shared" si="34"/>
        <v>0</v>
      </c>
      <c r="K357" s="58" t="str">
        <f t="shared" si="37"/>
        <v/>
      </c>
      <c r="L357" s="47" t="str">
        <f t="shared" si="35"/>
        <v/>
      </c>
      <c r="M357" s="59" t="str">
        <f t="shared" si="36"/>
        <v/>
      </c>
      <c r="N357" s="60" t="str">
        <f t="shared" si="38"/>
        <v/>
      </c>
      <c r="P357" s="61">
        <f>E357*9</f>
        <v>495</v>
      </c>
      <c r="Q357" s="50">
        <v>9</v>
      </c>
      <c r="R357" s="50"/>
      <c r="S357" s="51"/>
    </row>
    <row r="358" spans="1:19" ht="18" x14ac:dyDescent="0.6">
      <c r="A358" s="52"/>
      <c r="B358" s="53">
        <v>550055173</v>
      </c>
      <c r="C358" s="54" t="s">
        <v>395</v>
      </c>
      <c r="D358" s="64" t="s">
        <v>98</v>
      </c>
      <c r="E358" s="56">
        <v>5</v>
      </c>
      <c r="F358" s="43">
        <v>4.91</v>
      </c>
      <c r="G358" s="44">
        <v>24.55</v>
      </c>
      <c r="H358" s="57"/>
      <c r="I358" s="58">
        <f t="shared" si="33"/>
        <v>0</v>
      </c>
      <c r="J358" s="58">
        <f t="shared" si="34"/>
        <v>0</v>
      </c>
      <c r="K358" s="58" t="str">
        <f t="shared" si="37"/>
        <v/>
      </c>
      <c r="L358" s="47" t="str">
        <f t="shared" si="35"/>
        <v/>
      </c>
      <c r="M358" s="59" t="str">
        <f t="shared" si="36"/>
        <v/>
      </c>
      <c r="N358" s="60" t="str">
        <f t="shared" si="38"/>
        <v/>
      </c>
      <c r="P358" s="49"/>
      <c r="Q358" s="50"/>
      <c r="R358" s="62"/>
      <c r="S358" s="51"/>
    </row>
    <row r="359" spans="1:19" ht="18" x14ac:dyDescent="0.6">
      <c r="A359" s="52"/>
      <c r="B359" s="53">
        <v>550033234</v>
      </c>
      <c r="C359" s="54" t="s">
        <v>396</v>
      </c>
      <c r="D359" s="64" t="s">
        <v>98</v>
      </c>
      <c r="E359" s="56">
        <v>1000</v>
      </c>
      <c r="F359" s="43">
        <v>5.46</v>
      </c>
      <c r="G359" s="44">
        <v>5460</v>
      </c>
      <c r="H359" s="57"/>
      <c r="I359" s="58">
        <f t="shared" ref="I359:I422" si="39">H359*P359</f>
        <v>0</v>
      </c>
      <c r="J359" s="58">
        <f t="shared" ref="J359:J422" si="40">I359/E359</f>
        <v>0</v>
      </c>
      <c r="K359" s="58" t="str">
        <f t="shared" si="37"/>
        <v/>
      </c>
      <c r="L359" s="47" t="str">
        <f t="shared" si="35"/>
        <v/>
      </c>
      <c r="M359" s="59" t="str">
        <f t="shared" si="36"/>
        <v/>
      </c>
      <c r="N359" s="60" t="str">
        <f t="shared" si="38"/>
        <v/>
      </c>
      <c r="P359" s="61">
        <f>E359</f>
        <v>1000</v>
      </c>
      <c r="Q359" s="50">
        <f>P359/E359</f>
        <v>1</v>
      </c>
      <c r="R359" s="62"/>
      <c r="S359" s="51">
        <f>R359/16*222+145</f>
        <v>145</v>
      </c>
    </row>
    <row r="360" spans="1:19" ht="18" x14ac:dyDescent="0.6">
      <c r="A360" s="52"/>
      <c r="B360" s="53">
        <v>550033236</v>
      </c>
      <c r="C360" s="54" t="s">
        <v>397</v>
      </c>
      <c r="D360" s="64" t="s">
        <v>98</v>
      </c>
      <c r="E360" s="56">
        <v>209</v>
      </c>
      <c r="F360" s="43">
        <v>5.08</v>
      </c>
      <c r="G360" s="44">
        <v>1061.72</v>
      </c>
      <c r="H360" s="57"/>
      <c r="I360" s="58">
        <f t="shared" si="39"/>
        <v>0</v>
      </c>
      <c r="J360" s="58">
        <f t="shared" si="40"/>
        <v>0</v>
      </c>
      <c r="K360" s="58" t="str">
        <f t="shared" si="37"/>
        <v/>
      </c>
      <c r="L360" s="47" t="str">
        <f t="shared" si="35"/>
        <v/>
      </c>
      <c r="M360" s="59" t="str">
        <f t="shared" si="36"/>
        <v/>
      </c>
      <c r="N360" s="60" t="str">
        <f t="shared" si="38"/>
        <v/>
      </c>
      <c r="P360" s="49">
        <f>E360*4</f>
        <v>836</v>
      </c>
      <c r="Q360" s="50">
        <v>4</v>
      </c>
      <c r="R360" s="50"/>
      <c r="S360" s="51">
        <v>1029</v>
      </c>
    </row>
    <row r="361" spans="1:19" ht="18" x14ac:dyDescent="0.6">
      <c r="A361" s="52"/>
      <c r="B361" s="53">
        <v>550033235</v>
      </c>
      <c r="C361" s="54" t="s">
        <v>398</v>
      </c>
      <c r="D361" s="64" t="s">
        <v>98</v>
      </c>
      <c r="E361" s="56">
        <v>20</v>
      </c>
      <c r="F361" s="43">
        <v>5.65</v>
      </c>
      <c r="G361" s="44">
        <v>113</v>
      </c>
      <c r="H361" s="57"/>
      <c r="I361" s="58">
        <f t="shared" si="39"/>
        <v>0</v>
      </c>
      <c r="J361" s="58">
        <f t="shared" si="40"/>
        <v>0</v>
      </c>
      <c r="K361" s="58" t="str">
        <f t="shared" si="37"/>
        <v/>
      </c>
      <c r="L361" s="47" t="str">
        <f t="shared" si="35"/>
        <v/>
      </c>
      <c r="M361" s="59" t="str">
        <f t="shared" si="36"/>
        <v/>
      </c>
      <c r="N361" s="60" t="str">
        <f t="shared" si="38"/>
        <v/>
      </c>
      <c r="P361" s="49">
        <f>E361*32</f>
        <v>640</v>
      </c>
      <c r="Q361" s="50">
        <v>32</v>
      </c>
      <c r="R361" s="50"/>
      <c r="S361" s="51">
        <v>1029</v>
      </c>
    </row>
    <row r="362" spans="1:19" ht="18" x14ac:dyDescent="0.6">
      <c r="A362" s="52"/>
      <c r="B362" s="53">
        <v>550043120</v>
      </c>
      <c r="C362" s="54" t="s">
        <v>399</v>
      </c>
      <c r="D362" s="64" t="s">
        <v>98</v>
      </c>
      <c r="E362" s="56">
        <v>55</v>
      </c>
      <c r="F362" s="43">
        <v>5.64</v>
      </c>
      <c r="G362" s="44">
        <v>310.2</v>
      </c>
      <c r="H362" s="57"/>
      <c r="I362" s="58">
        <f t="shared" si="39"/>
        <v>0</v>
      </c>
      <c r="J362" s="58">
        <f t="shared" si="40"/>
        <v>0</v>
      </c>
      <c r="K362" s="58" t="str">
        <f t="shared" si="37"/>
        <v/>
      </c>
      <c r="L362" s="47" t="str">
        <f t="shared" si="35"/>
        <v/>
      </c>
      <c r="M362" s="59" t="str">
        <f t="shared" si="36"/>
        <v/>
      </c>
      <c r="N362" s="60" t="str">
        <f t="shared" si="38"/>
        <v/>
      </c>
      <c r="P362" s="61">
        <f>E362*9</f>
        <v>495</v>
      </c>
      <c r="Q362" s="50">
        <v>9</v>
      </c>
      <c r="R362" s="50"/>
      <c r="S362" s="51"/>
    </row>
    <row r="363" spans="1:19" ht="18" x14ac:dyDescent="0.6">
      <c r="A363" s="52"/>
      <c r="B363" s="53">
        <v>550054713</v>
      </c>
      <c r="C363" s="54" t="s">
        <v>400</v>
      </c>
      <c r="D363" s="64" t="s">
        <v>98</v>
      </c>
      <c r="E363" s="56">
        <v>5</v>
      </c>
      <c r="F363" s="43">
        <v>5.68</v>
      </c>
      <c r="G363" s="44">
        <v>28.4</v>
      </c>
      <c r="H363" s="57"/>
      <c r="I363" s="58">
        <f t="shared" si="39"/>
        <v>0</v>
      </c>
      <c r="J363" s="58">
        <f t="shared" si="40"/>
        <v>0</v>
      </c>
      <c r="K363" s="58" t="str">
        <f t="shared" si="37"/>
        <v/>
      </c>
      <c r="L363" s="47" t="str">
        <f t="shared" si="35"/>
        <v/>
      </c>
      <c r="M363" s="59" t="str">
        <f t="shared" si="36"/>
        <v/>
      </c>
      <c r="N363" s="60" t="str">
        <f t="shared" si="38"/>
        <v/>
      </c>
      <c r="P363" s="49"/>
      <c r="Q363" s="50"/>
      <c r="R363" s="62"/>
      <c r="S363" s="51"/>
    </row>
    <row r="364" spans="1:19" ht="18" x14ac:dyDescent="0.6">
      <c r="A364" s="52"/>
      <c r="B364" s="53">
        <v>550029381</v>
      </c>
      <c r="C364" s="54" t="s">
        <v>401</v>
      </c>
      <c r="D364" s="55"/>
      <c r="E364" s="56">
        <v>209</v>
      </c>
      <c r="F364" s="43">
        <v>5.53</v>
      </c>
      <c r="G364" s="44">
        <v>1155.77</v>
      </c>
      <c r="H364" s="57"/>
      <c r="I364" s="58">
        <f t="shared" si="39"/>
        <v>0</v>
      </c>
      <c r="J364" s="58">
        <f t="shared" si="40"/>
        <v>0</v>
      </c>
      <c r="K364" s="58" t="str">
        <f t="shared" si="37"/>
        <v/>
      </c>
      <c r="L364" s="47" t="str">
        <f t="shared" si="35"/>
        <v/>
      </c>
      <c r="M364" s="59" t="str">
        <f t="shared" si="36"/>
        <v/>
      </c>
      <c r="N364" s="60" t="str">
        <f t="shared" si="38"/>
        <v/>
      </c>
      <c r="P364" s="49">
        <f>E364*4</f>
        <v>836</v>
      </c>
      <c r="Q364" s="50">
        <v>4</v>
      </c>
      <c r="R364" s="50"/>
      <c r="S364" s="51">
        <v>1029</v>
      </c>
    </row>
    <row r="365" spans="1:19" ht="18" x14ac:dyDescent="0.6">
      <c r="A365" s="52"/>
      <c r="B365" s="53">
        <v>550043095</v>
      </c>
      <c r="C365" s="54" t="s">
        <v>402</v>
      </c>
      <c r="D365" s="55"/>
      <c r="E365" s="56">
        <v>209</v>
      </c>
      <c r="F365" s="43">
        <v>5.64</v>
      </c>
      <c r="G365" s="44">
        <v>1178.76</v>
      </c>
      <c r="H365" s="57"/>
      <c r="I365" s="58">
        <f t="shared" si="39"/>
        <v>0</v>
      </c>
      <c r="J365" s="58">
        <f t="shared" si="40"/>
        <v>0</v>
      </c>
      <c r="K365" s="58" t="str">
        <f t="shared" si="37"/>
        <v/>
      </c>
      <c r="L365" s="47" t="str">
        <f t="shared" si="35"/>
        <v/>
      </c>
      <c r="M365" s="59" t="str">
        <f t="shared" si="36"/>
        <v/>
      </c>
      <c r="N365" s="60" t="str">
        <f t="shared" si="38"/>
        <v/>
      </c>
      <c r="P365" s="49">
        <f>E365*4</f>
        <v>836</v>
      </c>
      <c r="Q365" s="50">
        <v>4</v>
      </c>
      <c r="R365" s="50"/>
      <c r="S365" s="51">
        <v>1029</v>
      </c>
    </row>
    <row r="366" spans="1:19" ht="18" x14ac:dyDescent="0.6">
      <c r="A366" s="52"/>
      <c r="B366" s="53">
        <v>550039382</v>
      </c>
      <c r="C366" s="54" t="s">
        <v>403</v>
      </c>
      <c r="D366" s="55"/>
      <c r="E366" s="56">
        <v>1000</v>
      </c>
      <c r="F366" s="43">
        <v>6.65</v>
      </c>
      <c r="G366" s="44">
        <v>6650</v>
      </c>
      <c r="H366" s="57"/>
      <c r="I366" s="58">
        <f t="shared" si="39"/>
        <v>0</v>
      </c>
      <c r="J366" s="58">
        <f t="shared" si="40"/>
        <v>0</v>
      </c>
      <c r="K366" s="58" t="str">
        <f t="shared" si="37"/>
        <v/>
      </c>
      <c r="L366" s="47" t="str">
        <f t="shared" si="35"/>
        <v/>
      </c>
      <c r="M366" s="59" t="str">
        <f t="shared" si="36"/>
        <v/>
      </c>
      <c r="N366" s="60" t="str">
        <f t="shared" si="38"/>
        <v/>
      </c>
      <c r="P366" s="61">
        <f>E366</f>
        <v>1000</v>
      </c>
      <c r="Q366" s="50">
        <f>P366/E366</f>
        <v>1</v>
      </c>
      <c r="R366" s="62"/>
      <c r="S366" s="51">
        <f>R366/16*222+145</f>
        <v>145</v>
      </c>
    </row>
    <row r="367" spans="1:19" ht="18" x14ac:dyDescent="0.6">
      <c r="A367" s="52"/>
      <c r="B367" s="53">
        <v>550043091</v>
      </c>
      <c r="C367" s="54" t="s">
        <v>404</v>
      </c>
      <c r="D367" s="64" t="s">
        <v>98</v>
      </c>
      <c r="E367" s="56">
        <v>209</v>
      </c>
      <c r="F367" s="43">
        <v>6.16</v>
      </c>
      <c r="G367" s="44">
        <v>1287.44</v>
      </c>
      <c r="H367" s="57"/>
      <c r="I367" s="58">
        <f t="shared" si="39"/>
        <v>0</v>
      </c>
      <c r="J367" s="58">
        <f t="shared" si="40"/>
        <v>0</v>
      </c>
      <c r="K367" s="58" t="str">
        <f t="shared" si="37"/>
        <v/>
      </c>
      <c r="L367" s="47" t="str">
        <f t="shared" si="35"/>
        <v/>
      </c>
      <c r="M367" s="59" t="str">
        <f t="shared" si="36"/>
        <v/>
      </c>
      <c r="N367" s="60" t="str">
        <f t="shared" si="38"/>
        <v/>
      </c>
      <c r="P367" s="49">
        <f>E367*4</f>
        <v>836</v>
      </c>
      <c r="Q367" s="50">
        <v>4</v>
      </c>
      <c r="R367" s="50"/>
      <c r="S367" s="51">
        <v>1029</v>
      </c>
    </row>
    <row r="368" spans="1:19" ht="18" x14ac:dyDescent="0.6">
      <c r="A368" s="52"/>
      <c r="B368" s="53">
        <v>550043092</v>
      </c>
      <c r="C368" s="54" t="s">
        <v>405</v>
      </c>
      <c r="D368" s="64" t="s">
        <v>98</v>
      </c>
      <c r="E368" s="56">
        <v>20</v>
      </c>
      <c r="F368" s="43">
        <v>7.08</v>
      </c>
      <c r="G368" s="44">
        <v>141.6</v>
      </c>
      <c r="H368" s="57"/>
      <c r="I368" s="58">
        <f t="shared" si="39"/>
        <v>0</v>
      </c>
      <c r="J368" s="58">
        <f t="shared" si="40"/>
        <v>0</v>
      </c>
      <c r="K368" s="58" t="str">
        <f t="shared" si="37"/>
        <v/>
      </c>
      <c r="L368" s="47" t="str">
        <f t="shared" si="35"/>
        <v/>
      </c>
      <c r="M368" s="59" t="str">
        <f t="shared" si="36"/>
        <v/>
      </c>
      <c r="N368" s="60" t="str">
        <f t="shared" si="38"/>
        <v/>
      </c>
      <c r="P368" s="49">
        <f>E368*32</f>
        <v>640</v>
      </c>
      <c r="Q368" s="50">
        <v>32</v>
      </c>
      <c r="R368" s="50"/>
      <c r="S368" s="51">
        <v>1029</v>
      </c>
    </row>
    <row r="369" spans="1:19" ht="18" x14ac:dyDescent="0.6">
      <c r="A369" s="52"/>
      <c r="B369" s="53">
        <v>550053997</v>
      </c>
      <c r="C369" s="54" t="s">
        <v>406</v>
      </c>
      <c r="D369" s="64" t="s">
        <v>98</v>
      </c>
      <c r="E369" s="56">
        <v>5</v>
      </c>
      <c r="F369" s="43">
        <v>7.18</v>
      </c>
      <c r="G369" s="44">
        <v>35.9</v>
      </c>
      <c r="H369" s="57"/>
      <c r="I369" s="58">
        <f t="shared" si="39"/>
        <v>0</v>
      </c>
      <c r="J369" s="58">
        <f t="shared" si="40"/>
        <v>0</v>
      </c>
      <c r="K369" s="58" t="str">
        <f t="shared" si="37"/>
        <v/>
      </c>
      <c r="L369" s="47" t="str">
        <f t="shared" si="35"/>
        <v/>
      </c>
      <c r="M369" s="59" t="str">
        <f t="shared" si="36"/>
        <v/>
      </c>
      <c r="N369" s="60" t="str">
        <f t="shared" si="38"/>
        <v/>
      </c>
      <c r="P369" s="49"/>
      <c r="Q369" s="50"/>
      <c r="R369" s="62"/>
      <c r="S369" s="51"/>
    </row>
    <row r="370" spans="1:19" ht="18" x14ac:dyDescent="0.6">
      <c r="A370" s="52"/>
      <c r="B370" s="53">
        <v>550052711</v>
      </c>
      <c r="C370" s="54" t="s">
        <v>407</v>
      </c>
      <c r="D370" s="55"/>
      <c r="E370" s="56">
        <v>1000</v>
      </c>
      <c r="F370" s="43">
        <v>7.12</v>
      </c>
      <c r="G370" s="44">
        <v>7120</v>
      </c>
      <c r="H370" s="57"/>
      <c r="I370" s="58">
        <f t="shared" si="39"/>
        <v>0</v>
      </c>
      <c r="J370" s="58">
        <f t="shared" si="40"/>
        <v>0</v>
      </c>
      <c r="K370" s="58" t="str">
        <f t="shared" si="37"/>
        <v/>
      </c>
      <c r="L370" s="47" t="str">
        <f t="shared" si="35"/>
        <v/>
      </c>
      <c r="M370" s="59" t="str">
        <f t="shared" si="36"/>
        <v/>
      </c>
      <c r="N370" s="60" t="str">
        <f t="shared" si="38"/>
        <v/>
      </c>
      <c r="P370" s="61">
        <f>E370</f>
        <v>1000</v>
      </c>
      <c r="Q370" s="50">
        <f>P370/E370</f>
        <v>1</v>
      </c>
      <c r="R370" s="62"/>
      <c r="S370" s="51">
        <f>R370/16*222+145</f>
        <v>145</v>
      </c>
    </row>
    <row r="371" spans="1:19" ht="18" x14ac:dyDescent="0.6">
      <c r="A371" s="52"/>
      <c r="B371" s="53">
        <v>550052713</v>
      </c>
      <c r="C371" s="54" t="s">
        <v>408</v>
      </c>
      <c r="D371" s="55"/>
      <c r="E371" s="56">
        <v>209</v>
      </c>
      <c r="F371" s="43">
        <v>6.8</v>
      </c>
      <c r="G371" s="44">
        <v>1421.2</v>
      </c>
      <c r="H371" s="57"/>
      <c r="I371" s="58">
        <f t="shared" si="39"/>
        <v>0</v>
      </c>
      <c r="J371" s="58">
        <f t="shared" si="40"/>
        <v>0</v>
      </c>
      <c r="K371" s="58" t="str">
        <f t="shared" si="37"/>
        <v/>
      </c>
      <c r="L371" s="47" t="str">
        <f t="shared" si="35"/>
        <v/>
      </c>
      <c r="M371" s="59" t="str">
        <f t="shared" si="36"/>
        <v/>
      </c>
      <c r="N371" s="60" t="str">
        <f t="shared" si="38"/>
        <v/>
      </c>
      <c r="P371" s="49">
        <f>E371*4</f>
        <v>836</v>
      </c>
      <c r="Q371" s="50">
        <v>4</v>
      </c>
      <c r="R371" s="50"/>
      <c r="S371" s="51">
        <v>1029</v>
      </c>
    </row>
    <row r="372" spans="1:19" ht="18" x14ac:dyDescent="0.6">
      <c r="A372" s="52"/>
      <c r="B372" s="53">
        <v>550052712</v>
      </c>
      <c r="C372" s="54" t="s">
        <v>409</v>
      </c>
      <c r="D372" s="55"/>
      <c r="E372" s="56">
        <v>20</v>
      </c>
      <c r="F372" s="43">
        <v>7.69</v>
      </c>
      <c r="G372" s="44">
        <v>153.80000000000001</v>
      </c>
      <c r="H372" s="57"/>
      <c r="I372" s="58">
        <f t="shared" si="39"/>
        <v>0</v>
      </c>
      <c r="J372" s="58">
        <f t="shared" si="40"/>
        <v>0</v>
      </c>
      <c r="K372" s="58" t="str">
        <f t="shared" si="37"/>
        <v/>
      </c>
      <c r="L372" s="47" t="str">
        <f t="shared" si="35"/>
        <v/>
      </c>
      <c r="M372" s="59" t="str">
        <f t="shared" si="36"/>
        <v/>
      </c>
      <c r="N372" s="60" t="str">
        <f t="shared" si="38"/>
        <v/>
      </c>
      <c r="P372" s="49">
        <f>E372*32</f>
        <v>640</v>
      </c>
      <c r="Q372" s="50">
        <v>32</v>
      </c>
      <c r="R372" s="50"/>
      <c r="S372" s="51">
        <v>1029</v>
      </c>
    </row>
    <row r="373" spans="1:19" ht="18" x14ac:dyDescent="0.6">
      <c r="A373" s="52"/>
      <c r="B373" s="53">
        <v>550053680</v>
      </c>
      <c r="C373" s="54" t="s">
        <v>410</v>
      </c>
      <c r="D373" s="55"/>
      <c r="E373" s="56">
        <v>5</v>
      </c>
      <c r="F373" s="43">
        <v>7.58</v>
      </c>
      <c r="G373" s="44">
        <v>37.9</v>
      </c>
      <c r="H373" s="57"/>
      <c r="I373" s="58">
        <f t="shared" si="39"/>
        <v>0</v>
      </c>
      <c r="J373" s="58">
        <f t="shared" si="40"/>
        <v>0</v>
      </c>
      <c r="K373" s="58" t="str">
        <f t="shared" si="37"/>
        <v/>
      </c>
      <c r="L373" s="47" t="str">
        <f t="shared" si="35"/>
        <v/>
      </c>
      <c r="M373" s="59" t="str">
        <f t="shared" si="36"/>
        <v/>
      </c>
      <c r="N373" s="60" t="str">
        <f t="shared" si="38"/>
        <v/>
      </c>
      <c r="P373" s="49"/>
      <c r="Q373" s="50"/>
      <c r="R373" s="50"/>
      <c r="S373" s="51"/>
    </row>
    <row r="374" spans="1:19" ht="18" x14ac:dyDescent="0.6">
      <c r="A374" s="52"/>
      <c r="B374" s="53">
        <v>550044826</v>
      </c>
      <c r="C374" s="54" t="s">
        <v>411</v>
      </c>
      <c r="D374" s="55"/>
      <c r="E374" s="56">
        <v>209</v>
      </c>
      <c r="F374" s="43">
        <v>5.46</v>
      </c>
      <c r="G374" s="44">
        <v>1141.1400000000001</v>
      </c>
      <c r="H374" s="57"/>
      <c r="I374" s="58">
        <f t="shared" si="39"/>
        <v>0</v>
      </c>
      <c r="J374" s="58">
        <f t="shared" si="40"/>
        <v>0</v>
      </c>
      <c r="K374" s="58" t="str">
        <f t="shared" si="37"/>
        <v/>
      </c>
      <c r="L374" s="47" t="str">
        <f t="shared" si="35"/>
        <v/>
      </c>
      <c r="M374" s="59" t="str">
        <f t="shared" si="36"/>
        <v/>
      </c>
      <c r="N374" s="60" t="str">
        <f t="shared" si="38"/>
        <v/>
      </c>
      <c r="P374" s="49">
        <f>E374*4</f>
        <v>836</v>
      </c>
      <c r="Q374" s="50">
        <v>4</v>
      </c>
      <c r="R374" s="50"/>
      <c r="S374" s="51">
        <v>1029</v>
      </c>
    </row>
    <row r="375" spans="1:19" ht="18" x14ac:dyDescent="0.6">
      <c r="A375" s="52"/>
      <c r="B375" s="53">
        <v>550044843</v>
      </c>
      <c r="C375" s="54" t="s">
        <v>412</v>
      </c>
      <c r="D375" s="55"/>
      <c r="E375" s="56">
        <v>20</v>
      </c>
      <c r="F375" s="43">
        <v>6.12</v>
      </c>
      <c r="G375" s="44">
        <v>122.4</v>
      </c>
      <c r="H375" s="57"/>
      <c r="I375" s="58">
        <f t="shared" si="39"/>
        <v>0</v>
      </c>
      <c r="J375" s="58">
        <f t="shared" si="40"/>
        <v>0</v>
      </c>
      <c r="K375" s="58" t="str">
        <f t="shared" si="37"/>
        <v/>
      </c>
      <c r="L375" s="47" t="str">
        <f t="shared" si="35"/>
        <v/>
      </c>
      <c r="M375" s="59" t="str">
        <f t="shared" si="36"/>
        <v/>
      </c>
      <c r="N375" s="60" t="str">
        <f t="shared" si="38"/>
        <v/>
      </c>
      <c r="P375" s="49">
        <f>E375*32</f>
        <v>640</v>
      </c>
      <c r="Q375" s="50">
        <v>32</v>
      </c>
      <c r="R375" s="50"/>
      <c r="S375" s="51">
        <v>1029</v>
      </c>
    </row>
    <row r="376" spans="1:19" ht="18" x14ac:dyDescent="0.6">
      <c r="A376" s="52"/>
      <c r="B376" s="53">
        <v>550054435</v>
      </c>
      <c r="C376" s="54" t="s">
        <v>413</v>
      </c>
      <c r="D376" s="55"/>
      <c r="E376" s="56">
        <v>5</v>
      </c>
      <c r="F376" s="43">
        <v>6.36</v>
      </c>
      <c r="G376" s="44">
        <v>31.8</v>
      </c>
      <c r="H376" s="57"/>
      <c r="I376" s="58">
        <f t="shared" si="39"/>
        <v>0</v>
      </c>
      <c r="J376" s="58">
        <f t="shared" si="40"/>
        <v>0</v>
      </c>
      <c r="K376" s="58" t="str">
        <f t="shared" si="37"/>
        <v/>
      </c>
      <c r="L376" s="47" t="str">
        <f t="shared" si="35"/>
        <v/>
      </c>
      <c r="M376" s="59" t="str">
        <f t="shared" si="36"/>
        <v/>
      </c>
      <c r="N376" s="60" t="str">
        <f t="shared" si="38"/>
        <v/>
      </c>
      <c r="P376" s="61"/>
      <c r="Q376" s="50"/>
      <c r="R376" s="62"/>
      <c r="S376" s="51"/>
    </row>
    <row r="377" spans="1:19" ht="18" x14ac:dyDescent="0.6">
      <c r="A377" s="52"/>
      <c r="B377" s="53">
        <v>550040121</v>
      </c>
      <c r="C377" s="54" t="s">
        <v>414</v>
      </c>
      <c r="D377" s="55"/>
      <c r="E377" s="56">
        <v>209</v>
      </c>
      <c r="F377" s="43">
        <v>6.18</v>
      </c>
      <c r="G377" s="44">
        <v>1291.6199999999999</v>
      </c>
      <c r="H377" s="57"/>
      <c r="I377" s="58">
        <f t="shared" si="39"/>
        <v>0</v>
      </c>
      <c r="J377" s="58">
        <f t="shared" si="40"/>
        <v>0</v>
      </c>
      <c r="K377" s="58" t="str">
        <f t="shared" si="37"/>
        <v/>
      </c>
      <c r="L377" s="47" t="str">
        <f t="shared" si="35"/>
        <v/>
      </c>
      <c r="M377" s="59" t="str">
        <f t="shared" si="36"/>
        <v/>
      </c>
      <c r="N377" s="60" t="str">
        <f t="shared" si="38"/>
        <v/>
      </c>
      <c r="P377" s="49">
        <f>E377*4</f>
        <v>836</v>
      </c>
      <c r="Q377" s="50">
        <v>4</v>
      </c>
      <c r="R377" s="50"/>
      <c r="S377" s="51">
        <v>1029</v>
      </c>
    </row>
    <row r="378" spans="1:19" ht="18" x14ac:dyDescent="0.6">
      <c r="A378" s="52"/>
      <c r="B378" s="53">
        <v>550035977</v>
      </c>
      <c r="C378" s="54" t="s">
        <v>415</v>
      </c>
      <c r="D378" s="55"/>
      <c r="E378" s="56">
        <v>209</v>
      </c>
      <c r="F378" s="43">
        <v>5.52</v>
      </c>
      <c r="G378" s="44">
        <v>1153.68</v>
      </c>
      <c r="H378" s="57"/>
      <c r="I378" s="58">
        <f t="shared" si="39"/>
        <v>0</v>
      </c>
      <c r="J378" s="58">
        <f t="shared" si="40"/>
        <v>0</v>
      </c>
      <c r="K378" s="58" t="str">
        <f t="shared" si="37"/>
        <v/>
      </c>
      <c r="L378" s="47" t="str">
        <f t="shared" si="35"/>
        <v/>
      </c>
      <c r="M378" s="59" t="str">
        <f t="shared" si="36"/>
        <v/>
      </c>
      <c r="N378" s="60" t="str">
        <f t="shared" si="38"/>
        <v/>
      </c>
      <c r="P378" s="49">
        <f>E378*4</f>
        <v>836</v>
      </c>
      <c r="Q378" s="50">
        <v>4</v>
      </c>
      <c r="R378" s="50"/>
      <c r="S378" s="51">
        <v>1029</v>
      </c>
    </row>
    <row r="379" spans="1:19" ht="18" x14ac:dyDescent="0.6">
      <c r="A379" s="52"/>
      <c r="B379" s="53">
        <v>550036000</v>
      </c>
      <c r="C379" s="54" t="s">
        <v>416</v>
      </c>
      <c r="D379" s="55"/>
      <c r="E379" s="56">
        <v>20</v>
      </c>
      <c r="F379" s="43">
        <v>6.28</v>
      </c>
      <c r="G379" s="44">
        <v>125.6</v>
      </c>
      <c r="H379" s="57"/>
      <c r="I379" s="58">
        <f t="shared" si="39"/>
        <v>0</v>
      </c>
      <c r="J379" s="58">
        <f t="shared" si="40"/>
        <v>0</v>
      </c>
      <c r="K379" s="58" t="str">
        <f t="shared" si="37"/>
        <v/>
      </c>
      <c r="L379" s="47" t="str">
        <f t="shared" si="35"/>
        <v/>
      </c>
      <c r="M379" s="59" t="str">
        <f t="shared" si="36"/>
        <v/>
      </c>
      <c r="N379" s="60" t="str">
        <f t="shared" si="38"/>
        <v/>
      </c>
      <c r="P379" s="49">
        <f>E379*32</f>
        <v>640</v>
      </c>
      <c r="Q379" s="50">
        <v>32</v>
      </c>
      <c r="R379" s="50"/>
      <c r="S379" s="51">
        <v>1029</v>
      </c>
    </row>
    <row r="380" spans="1:19" ht="18" x14ac:dyDescent="0.6">
      <c r="A380" s="52"/>
      <c r="B380" s="53">
        <v>550062541</v>
      </c>
      <c r="C380" s="54" t="s">
        <v>417</v>
      </c>
      <c r="D380" s="55"/>
      <c r="E380" s="56">
        <v>209</v>
      </c>
      <c r="F380" s="43">
        <v>7.1</v>
      </c>
      <c r="G380" s="44">
        <v>1483.9</v>
      </c>
      <c r="H380" s="57"/>
      <c r="I380" s="58">
        <f t="shared" si="39"/>
        <v>0</v>
      </c>
      <c r="J380" s="58">
        <f t="shared" si="40"/>
        <v>0</v>
      </c>
      <c r="K380" s="58" t="str">
        <f t="shared" si="37"/>
        <v/>
      </c>
      <c r="L380" s="47" t="str">
        <f t="shared" si="35"/>
        <v/>
      </c>
      <c r="M380" s="59" t="str">
        <f t="shared" si="36"/>
        <v/>
      </c>
      <c r="N380" s="60" t="str">
        <f t="shared" si="38"/>
        <v/>
      </c>
      <c r="P380" s="49">
        <f>E380*4</f>
        <v>836</v>
      </c>
      <c r="Q380" s="50">
        <v>4</v>
      </c>
      <c r="R380" s="50"/>
      <c r="S380" s="51">
        <v>1029</v>
      </c>
    </row>
    <row r="381" spans="1:19" ht="18" x14ac:dyDescent="0.6">
      <c r="A381" s="52"/>
      <c r="B381" s="53">
        <v>550062540</v>
      </c>
      <c r="C381" s="54" t="s">
        <v>418</v>
      </c>
      <c r="D381" s="55"/>
      <c r="E381" s="56">
        <v>20</v>
      </c>
      <c r="F381" s="43">
        <v>7.45</v>
      </c>
      <c r="G381" s="44">
        <v>149</v>
      </c>
      <c r="H381" s="57"/>
      <c r="I381" s="58">
        <f t="shared" si="39"/>
        <v>0</v>
      </c>
      <c r="J381" s="58">
        <f t="shared" si="40"/>
        <v>0</v>
      </c>
      <c r="K381" s="58" t="str">
        <f t="shared" si="37"/>
        <v/>
      </c>
      <c r="L381" s="47" t="str">
        <f t="shared" si="35"/>
        <v/>
      </c>
      <c r="M381" s="59" t="str">
        <f t="shared" si="36"/>
        <v/>
      </c>
      <c r="N381" s="60" t="str">
        <f t="shared" si="38"/>
        <v/>
      </c>
      <c r="P381" s="49">
        <f>E381*32</f>
        <v>640</v>
      </c>
      <c r="Q381" s="50">
        <v>32</v>
      </c>
      <c r="R381" s="50"/>
      <c r="S381" s="51">
        <v>1029</v>
      </c>
    </row>
    <row r="382" spans="1:19" ht="18" x14ac:dyDescent="0.6">
      <c r="A382" s="52"/>
      <c r="B382" s="53">
        <v>550067591</v>
      </c>
      <c r="C382" s="54" t="s">
        <v>419</v>
      </c>
      <c r="D382" s="55"/>
      <c r="E382" s="56">
        <v>209</v>
      </c>
      <c r="F382" s="43">
        <v>7.68</v>
      </c>
      <c r="G382" s="44">
        <v>1605.12</v>
      </c>
      <c r="H382" s="57"/>
      <c r="I382" s="58">
        <f t="shared" si="39"/>
        <v>0</v>
      </c>
      <c r="J382" s="58">
        <f t="shared" si="40"/>
        <v>0</v>
      </c>
      <c r="K382" s="58" t="str">
        <f t="shared" si="37"/>
        <v/>
      </c>
      <c r="L382" s="47" t="str">
        <f t="shared" si="35"/>
        <v/>
      </c>
      <c r="M382" s="59" t="str">
        <f t="shared" si="36"/>
        <v/>
      </c>
      <c r="N382" s="60" t="str">
        <f t="shared" si="38"/>
        <v/>
      </c>
      <c r="P382" s="49">
        <f>E382*4</f>
        <v>836</v>
      </c>
      <c r="Q382" s="50">
        <v>4</v>
      </c>
      <c r="R382" s="50"/>
      <c r="S382" s="51">
        <v>1029</v>
      </c>
    </row>
    <row r="383" spans="1:19" ht="18" x14ac:dyDescent="0.6">
      <c r="A383" s="52"/>
      <c r="B383" s="53">
        <v>550062543</v>
      </c>
      <c r="C383" s="54" t="s">
        <v>420</v>
      </c>
      <c r="D383" s="55"/>
      <c r="E383" s="56">
        <v>209</v>
      </c>
      <c r="F383" s="43">
        <v>7.35</v>
      </c>
      <c r="G383" s="44">
        <v>1536.15</v>
      </c>
      <c r="H383" s="57"/>
      <c r="I383" s="58">
        <f t="shared" si="39"/>
        <v>0</v>
      </c>
      <c r="J383" s="58">
        <f t="shared" si="40"/>
        <v>0</v>
      </c>
      <c r="K383" s="58" t="str">
        <f t="shared" si="37"/>
        <v/>
      </c>
      <c r="L383" s="47" t="str">
        <f t="shared" si="35"/>
        <v/>
      </c>
      <c r="M383" s="59" t="str">
        <f t="shared" si="36"/>
        <v/>
      </c>
      <c r="N383" s="60" t="str">
        <f t="shared" si="38"/>
        <v/>
      </c>
      <c r="P383" s="49">
        <f>E383*4</f>
        <v>836</v>
      </c>
      <c r="Q383" s="50">
        <v>4</v>
      </c>
      <c r="R383" s="50"/>
      <c r="S383" s="51">
        <v>1029</v>
      </c>
    </row>
    <row r="384" spans="1:19" ht="18" x14ac:dyDescent="0.6">
      <c r="A384" s="52"/>
      <c r="B384" s="53">
        <v>550032224</v>
      </c>
      <c r="C384" s="54" t="s">
        <v>421</v>
      </c>
      <c r="D384" s="55"/>
      <c r="E384" s="56">
        <v>209</v>
      </c>
      <c r="F384" s="43">
        <v>5</v>
      </c>
      <c r="G384" s="44">
        <v>1045</v>
      </c>
      <c r="H384" s="57"/>
      <c r="I384" s="58">
        <f t="shared" si="39"/>
        <v>0</v>
      </c>
      <c r="J384" s="58">
        <f t="shared" si="40"/>
        <v>0</v>
      </c>
      <c r="K384" s="58" t="str">
        <f t="shared" si="37"/>
        <v/>
      </c>
      <c r="L384" s="47" t="str">
        <f t="shared" si="35"/>
        <v/>
      </c>
      <c r="M384" s="59" t="str">
        <f t="shared" si="36"/>
        <v/>
      </c>
      <c r="N384" s="60" t="str">
        <f t="shared" si="38"/>
        <v/>
      </c>
      <c r="P384" s="49">
        <f>E384*4</f>
        <v>836</v>
      </c>
      <c r="Q384" s="50">
        <v>4</v>
      </c>
      <c r="R384" s="50"/>
      <c r="S384" s="51">
        <v>1029</v>
      </c>
    </row>
    <row r="385" spans="1:19" ht="18" x14ac:dyDescent="0.6">
      <c r="A385" s="52"/>
      <c r="B385" s="53">
        <v>550032225</v>
      </c>
      <c r="C385" s="54" t="s">
        <v>422</v>
      </c>
      <c r="D385" s="72"/>
      <c r="E385" s="56">
        <v>20</v>
      </c>
      <c r="F385" s="43">
        <v>5.55</v>
      </c>
      <c r="G385" s="44">
        <v>111</v>
      </c>
      <c r="H385" s="57"/>
      <c r="I385" s="58">
        <f t="shared" si="39"/>
        <v>0</v>
      </c>
      <c r="J385" s="58">
        <f t="shared" si="40"/>
        <v>0</v>
      </c>
      <c r="K385" s="58" t="str">
        <f t="shared" si="37"/>
        <v/>
      </c>
      <c r="L385" s="47" t="str">
        <f t="shared" si="35"/>
        <v/>
      </c>
      <c r="M385" s="59" t="str">
        <f t="shared" si="36"/>
        <v/>
      </c>
      <c r="N385" s="60" t="str">
        <f t="shared" si="38"/>
        <v/>
      </c>
      <c r="P385" s="49">
        <f>E385*32</f>
        <v>640</v>
      </c>
      <c r="Q385" s="50">
        <v>32</v>
      </c>
      <c r="R385" s="50"/>
      <c r="S385" s="51">
        <v>1029</v>
      </c>
    </row>
    <row r="386" spans="1:19" ht="18" x14ac:dyDescent="0.6">
      <c r="A386" s="52"/>
      <c r="B386" s="53">
        <v>550043121</v>
      </c>
      <c r="C386" s="54" t="s">
        <v>423</v>
      </c>
      <c r="D386" s="55"/>
      <c r="E386" s="56">
        <v>209</v>
      </c>
      <c r="F386" s="43">
        <v>5.07</v>
      </c>
      <c r="G386" s="44">
        <v>1059.6300000000001</v>
      </c>
      <c r="H386" s="57"/>
      <c r="I386" s="58">
        <f t="shared" si="39"/>
        <v>0</v>
      </c>
      <c r="J386" s="58">
        <f t="shared" si="40"/>
        <v>0</v>
      </c>
      <c r="K386" s="58" t="str">
        <f t="shared" si="37"/>
        <v/>
      </c>
      <c r="L386" s="47" t="str">
        <f t="shared" si="35"/>
        <v/>
      </c>
      <c r="M386" s="59" t="str">
        <f t="shared" si="36"/>
        <v/>
      </c>
      <c r="N386" s="60" t="str">
        <f t="shared" si="38"/>
        <v/>
      </c>
      <c r="P386" s="49">
        <f>E386*4</f>
        <v>836</v>
      </c>
      <c r="Q386" s="50">
        <v>4</v>
      </c>
      <c r="R386" s="50"/>
      <c r="S386" s="51">
        <v>1029</v>
      </c>
    </row>
    <row r="387" spans="1:19" ht="18" x14ac:dyDescent="0.6">
      <c r="A387" s="52"/>
      <c r="B387" s="53">
        <v>550044857</v>
      </c>
      <c r="C387" s="54" t="s">
        <v>424</v>
      </c>
      <c r="D387" s="55"/>
      <c r="E387" s="56">
        <v>1000</v>
      </c>
      <c r="F387" s="43">
        <v>6.26</v>
      </c>
      <c r="G387" s="44">
        <v>6260</v>
      </c>
      <c r="H387" s="57"/>
      <c r="I387" s="58">
        <f t="shared" si="39"/>
        <v>0</v>
      </c>
      <c r="J387" s="58">
        <f t="shared" si="40"/>
        <v>0</v>
      </c>
      <c r="K387" s="58">
        <f t="shared" si="37"/>
        <v>0</v>
      </c>
      <c r="L387" s="47" t="str">
        <f t="shared" si="35"/>
        <v/>
      </c>
      <c r="M387" s="59" t="str">
        <f t="shared" si="36"/>
        <v/>
      </c>
      <c r="N387" s="60" t="str">
        <f t="shared" si="38"/>
        <v/>
      </c>
      <c r="P387" s="61">
        <f>E387</f>
        <v>1000</v>
      </c>
      <c r="Q387" s="50">
        <f>P387/E387</f>
        <v>1</v>
      </c>
      <c r="R387" s="62">
        <f>Q387/12</f>
        <v>8.3333333333333329E-2</v>
      </c>
      <c r="S387" s="51">
        <f>R387/16*222+145</f>
        <v>146.15625</v>
      </c>
    </row>
    <row r="388" spans="1:19" ht="18" x14ac:dyDescent="0.6">
      <c r="A388" s="52"/>
      <c r="B388" s="53">
        <v>550044859</v>
      </c>
      <c r="C388" s="54" t="s">
        <v>425</v>
      </c>
      <c r="D388" s="55" t="s">
        <v>426</v>
      </c>
      <c r="E388" s="56">
        <v>209</v>
      </c>
      <c r="F388" s="43">
        <v>5.5</v>
      </c>
      <c r="G388" s="44">
        <v>1149.5</v>
      </c>
      <c r="H388" s="57"/>
      <c r="I388" s="58">
        <f t="shared" si="39"/>
        <v>0</v>
      </c>
      <c r="J388" s="58">
        <f t="shared" si="40"/>
        <v>0</v>
      </c>
      <c r="K388" s="58" t="str">
        <f t="shared" si="37"/>
        <v/>
      </c>
      <c r="L388" s="47" t="str">
        <f t="shared" si="35"/>
        <v/>
      </c>
      <c r="M388" s="59" t="str">
        <f t="shared" si="36"/>
        <v/>
      </c>
      <c r="N388" s="60" t="str">
        <f t="shared" si="38"/>
        <v/>
      </c>
      <c r="P388" s="49">
        <f>E388*4</f>
        <v>836</v>
      </c>
      <c r="Q388" s="50">
        <v>4</v>
      </c>
      <c r="R388" s="50"/>
      <c r="S388" s="51">
        <v>1029</v>
      </c>
    </row>
    <row r="389" spans="1:19" ht="18" x14ac:dyDescent="0.6">
      <c r="A389" s="52"/>
      <c r="B389" s="53">
        <v>550044858</v>
      </c>
      <c r="C389" s="54" t="s">
        <v>427</v>
      </c>
      <c r="D389" s="55"/>
      <c r="E389" s="56">
        <v>20</v>
      </c>
      <c r="F389" s="43">
        <v>6.12</v>
      </c>
      <c r="G389" s="44">
        <v>122.4</v>
      </c>
      <c r="H389" s="57"/>
      <c r="I389" s="58">
        <f t="shared" si="39"/>
        <v>0</v>
      </c>
      <c r="J389" s="58">
        <f t="shared" si="40"/>
        <v>0</v>
      </c>
      <c r="K389" s="58" t="str">
        <f t="shared" si="37"/>
        <v/>
      </c>
      <c r="L389" s="47" t="str">
        <f t="shared" si="35"/>
        <v/>
      </c>
      <c r="M389" s="59" t="str">
        <f t="shared" si="36"/>
        <v/>
      </c>
      <c r="N389" s="60" t="str">
        <f t="shared" si="38"/>
        <v/>
      </c>
      <c r="P389" s="49">
        <f>E389*32</f>
        <v>640</v>
      </c>
      <c r="Q389" s="50">
        <v>32</v>
      </c>
      <c r="R389" s="50"/>
      <c r="S389" s="51">
        <v>1029</v>
      </c>
    </row>
    <row r="390" spans="1:19" ht="18" x14ac:dyDescent="0.6">
      <c r="A390" s="52"/>
      <c r="B390" s="53">
        <v>550054436</v>
      </c>
      <c r="C390" s="54" t="s">
        <v>428</v>
      </c>
      <c r="D390" s="55"/>
      <c r="E390" s="56">
        <v>5</v>
      </c>
      <c r="F390" s="43">
        <v>6.1</v>
      </c>
      <c r="G390" s="44">
        <v>30.5</v>
      </c>
      <c r="H390" s="57"/>
      <c r="I390" s="58">
        <f t="shared" si="39"/>
        <v>0</v>
      </c>
      <c r="J390" s="58">
        <f t="shared" si="40"/>
        <v>0</v>
      </c>
      <c r="K390" s="58" t="str">
        <f t="shared" si="37"/>
        <v/>
      </c>
      <c r="L390" s="47" t="str">
        <f t="shared" ref="L390:L453" si="41">IF(H390&gt;0,F390,"")</f>
        <v/>
      </c>
      <c r="M390" s="59" t="str">
        <f t="shared" ref="M390:M453" si="42">IF(H390&gt;0,ROUNDUP(L390*E390,2),"")</f>
        <v/>
      </c>
      <c r="N390" s="60" t="str">
        <f t="shared" si="38"/>
        <v/>
      </c>
      <c r="P390" s="49"/>
      <c r="Q390" s="50"/>
      <c r="R390" s="50"/>
      <c r="S390" s="51"/>
    </row>
    <row r="391" spans="1:19" ht="18" x14ac:dyDescent="0.6">
      <c r="A391" s="52"/>
      <c r="B391" s="53">
        <v>550044850</v>
      </c>
      <c r="C391" s="54" t="s">
        <v>429</v>
      </c>
      <c r="D391" s="55"/>
      <c r="E391" s="56">
        <v>209</v>
      </c>
      <c r="F391" s="43">
        <v>7.59</v>
      </c>
      <c r="G391" s="44">
        <v>1586.31</v>
      </c>
      <c r="H391" s="57"/>
      <c r="I391" s="58">
        <f t="shared" si="39"/>
        <v>0</v>
      </c>
      <c r="J391" s="58">
        <f t="shared" si="40"/>
        <v>0</v>
      </c>
      <c r="K391" s="58" t="str">
        <f t="shared" ref="K391:K454" si="43">IF(R391&gt;0,R391*H391,"")</f>
        <v/>
      </c>
      <c r="L391" s="47" t="str">
        <f t="shared" si="41"/>
        <v/>
      </c>
      <c r="M391" s="59" t="str">
        <f t="shared" si="42"/>
        <v/>
      </c>
      <c r="N391" s="60" t="str">
        <f t="shared" si="38"/>
        <v/>
      </c>
      <c r="P391" s="49">
        <f>E391*4</f>
        <v>836</v>
      </c>
      <c r="Q391" s="50">
        <v>4</v>
      </c>
      <c r="R391" s="50"/>
      <c r="S391" s="51">
        <v>1029</v>
      </c>
    </row>
    <row r="392" spans="1:19" ht="18" x14ac:dyDescent="0.6">
      <c r="A392" s="52"/>
      <c r="B392" s="53">
        <v>550044854</v>
      </c>
      <c r="C392" s="54" t="s">
        <v>430</v>
      </c>
      <c r="D392" s="55"/>
      <c r="E392" s="56">
        <v>20</v>
      </c>
      <c r="F392" s="43">
        <v>8.3699999999999992</v>
      </c>
      <c r="G392" s="44">
        <v>167.4</v>
      </c>
      <c r="H392" s="57"/>
      <c r="I392" s="58">
        <f t="shared" si="39"/>
        <v>0</v>
      </c>
      <c r="J392" s="58">
        <f t="shared" si="40"/>
        <v>0</v>
      </c>
      <c r="K392" s="58" t="str">
        <f t="shared" si="43"/>
        <v/>
      </c>
      <c r="L392" s="47" t="str">
        <f t="shared" si="41"/>
        <v/>
      </c>
      <c r="M392" s="59" t="str">
        <f t="shared" si="42"/>
        <v/>
      </c>
      <c r="N392" s="60" t="str">
        <f t="shared" ref="N392:N455" si="44">IF(H392&gt;0,ROUNDUP(L392*I392,2),"")</f>
        <v/>
      </c>
      <c r="P392" s="49">
        <f>E392*32</f>
        <v>640</v>
      </c>
      <c r="Q392" s="50">
        <v>32</v>
      </c>
      <c r="R392" s="50"/>
      <c r="S392" s="51">
        <v>1029</v>
      </c>
    </row>
    <row r="393" spans="1:19" ht="18" x14ac:dyDescent="0.6">
      <c r="A393" s="52"/>
      <c r="B393" s="53">
        <v>550054434</v>
      </c>
      <c r="C393" s="54" t="s">
        <v>431</v>
      </c>
      <c r="D393" s="64" t="s">
        <v>98</v>
      </c>
      <c r="E393" s="56">
        <v>5</v>
      </c>
      <c r="F393" s="43">
        <v>8.31</v>
      </c>
      <c r="G393" s="44">
        <v>41.55</v>
      </c>
      <c r="H393" s="57"/>
      <c r="I393" s="58">
        <f t="shared" si="39"/>
        <v>0</v>
      </c>
      <c r="J393" s="58">
        <f t="shared" si="40"/>
        <v>0</v>
      </c>
      <c r="K393" s="58" t="str">
        <f t="shared" si="43"/>
        <v/>
      </c>
      <c r="L393" s="47" t="str">
        <f t="shared" si="41"/>
        <v/>
      </c>
      <c r="M393" s="59" t="str">
        <f t="shared" si="42"/>
        <v/>
      </c>
      <c r="N393" s="60" t="str">
        <f t="shared" si="44"/>
        <v/>
      </c>
      <c r="P393" s="61"/>
      <c r="Q393" s="50"/>
      <c r="R393" s="62"/>
      <c r="S393" s="51"/>
    </row>
    <row r="394" spans="1:19" ht="18" x14ac:dyDescent="0.6">
      <c r="A394" s="52"/>
      <c r="B394" s="53">
        <v>550061779</v>
      </c>
      <c r="C394" s="54" t="s">
        <v>432</v>
      </c>
      <c r="D394" s="64" t="s">
        <v>98</v>
      </c>
      <c r="E394" s="56">
        <v>209</v>
      </c>
      <c r="F394" s="43">
        <v>4.28</v>
      </c>
      <c r="G394" s="44">
        <v>894.52</v>
      </c>
      <c r="H394" s="57"/>
      <c r="I394" s="58">
        <f t="shared" si="39"/>
        <v>0</v>
      </c>
      <c r="J394" s="58">
        <f t="shared" si="40"/>
        <v>0</v>
      </c>
      <c r="K394" s="58" t="str">
        <f t="shared" si="43"/>
        <v/>
      </c>
      <c r="L394" s="47" t="str">
        <f t="shared" si="41"/>
        <v/>
      </c>
      <c r="M394" s="59" t="str">
        <f t="shared" si="42"/>
        <v/>
      </c>
      <c r="N394" s="60" t="str">
        <f t="shared" si="44"/>
        <v/>
      </c>
      <c r="P394" s="49">
        <f>E394*4</f>
        <v>836</v>
      </c>
      <c r="Q394" s="50">
        <v>4</v>
      </c>
      <c r="R394" s="50"/>
      <c r="S394" s="51">
        <v>1029</v>
      </c>
    </row>
    <row r="395" spans="1:19" ht="18" x14ac:dyDescent="0.6">
      <c r="A395" s="52"/>
      <c r="B395" s="53">
        <v>550061780</v>
      </c>
      <c r="C395" s="54" t="s">
        <v>433</v>
      </c>
      <c r="D395" s="64" t="s">
        <v>98</v>
      </c>
      <c r="E395" s="56">
        <v>20</v>
      </c>
      <c r="F395" s="43">
        <v>4.58</v>
      </c>
      <c r="G395" s="44">
        <v>91.6</v>
      </c>
      <c r="H395" s="57"/>
      <c r="I395" s="58">
        <f t="shared" si="39"/>
        <v>0</v>
      </c>
      <c r="J395" s="58">
        <f t="shared" si="40"/>
        <v>0</v>
      </c>
      <c r="K395" s="58" t="str">
        <f t="shared" si="43"/>
        <v/>
      </c>
      <c r="L395" s="47" t="str">
        <f t="shared" si="41"/>
        <v/>
      </c>
      <c r="M395" s="59" t="str">
        <f t="shared" si="42"/>
        <v/>
      </c>
      <c r="N395" s="60" t="str">
        <f t="shared" si="44"/>
        <v/>
      </c>
      <c r="P395" s="49">
        <f>E395*32</f>
        <v>640</v>
      </c>
      <c r="Q395" s="50">
        <v>32</v>
      </c>
      <c r="R395" s="50"/>
      <c r="S395" s="51">
        <v>1029</v>
      </c>
    </row>
    <row r="396" spans="1:19" ht="18" x14ac:dyDescent="0.6">
      <c r="A396" s="52"/>
      <c r="B396" s="53">
        <v>550061782</v>
      </c>
      <c r="C396" s="54" t="s">
        <v>434</v>
      </c>
      <c r="D396" s="64" t="s">
        <v>98</v>
      </c>
      <c r="E396" s="63">
        <v>4</v>
      </c>
      <c r="F396" s="43">
        <v>4.92</v>
      </c>
      <c r="G396" s="44">
        <v>19.68</v>
      </c>
      <c r="H396" s="57"/>
      <c r="I396" s="58">
        <f t="shared" si="39"/>
        <v>0</v>
      </c>
      <c r="J396" s="58">
        <f t="shared" si="40"/>
        <v>0</v>
      </c>
      <c r="K396" s="58">
        <f t="shared" si="43"/>
        <v>0</v>
      </c>
      <c r="L396" s="47" t="str">
        <f t="shared" si="41"/>
        <v/>
      </c>
      <c r="M396" s="59" t="str">
        <f t="shared" si="42"/>
        <v/>
      </c>
      <c r="N396" s="60" t="str">
        <f t="shared" si="44"/>
        <v/>
      </c>
      <c r="P396" s="49">
        <v>720</v>
      </c>
      <c r="Q396" s="50">
        <v>180</v>
      </c>
      <c r="R396" s="62">
        <v>45</v>
      </c>
      <c r="S396" s="51">
        <v>1293</v>
      </c>
    </row>
    <row r="397" spans="1:19" ht="18" x14ac:dyDescent="0.6">
      <c r="A397" s="52"/>
      <c r="B397" s="53">
        <v>550061797</v>
      </c>
      <c r="C397" s="54" t="s">
        <v>435</v>
      </c>
      <c r="D397" s="64" t="s">
        <v>98</v>
      </c>
      <c r="E397" s="56">
        <v>209</v>
      </c>
      <c r="F397" s="43">
        <v>3.32</v>
      </c>
      <c r="G397" s="44">
        <v>693.88</v>
      </c>
      <c r="H397" s="57"/>
      <c r="I397" s="58">
        <f t="shared" si="39"/>
        <v>0</v>
      </c>
      <c r="J397" s="58">
        <f t="shared" si="40"/>
        <v>0</v>
      </c>
      <c r="K397" s="58" t="str">
        <f t="shared" si="43"/>
        <v/>
      </c>
      <c r="L397" s="47" t="str">
        <f t="shared" si="41"/>
        <v/>
      </c>
      <c r="M397" s="59" t="str">
        <f t="shared" si="42"/>
        <v/>
      </c>
      <c r="N397" s="60" t="str">
        <f t="shared" si="44"/>
        <v/>
      </c>
      <c r="P397" s="49">
        <f>E397*4</f>
        <v>836</v>
      </c>
      <c r="Q397" s="50">
        <v>4</v>
      </c>
      <c r="R397" s="50"/>
      <c r="S397" s="51">
        <v>1029</v>
      </c>
    </row>
    <row r="398" spans="1:19" ht="18" x14ac:dyDescent="0.6">
      <c r="A398" s="52"/>
      <c r="B398" s="53">
        <v>550061798</v>
      </c>
      <c r="C398" s="54" t="s">
        <v>436</v>
      </c>
      <c r="D398" s="64" t="s">
        <v>98</v>
      </c>
      <c r="E398" s="56">
        <v>20</v>
      </c>
      <c r="F398" s="43">
        <v>3.67</v>
      </c>
      <c r="G398" s="44">
        <v>73.400000000000006</v>
      </c>
      <c r="H398" s="57"/>
      <c r="I398" s="58">
        <f t="shared" si="39"/>
        <v>0</v>
      </c>
      <c r="J398" s="58">
        <f t="shared" si="40"/>
        <v>0</v>
      </c>
      <c r="K398" s="58" t="str">
        <f t="shared" si="43"/>
        <v/>
      </c>
      <c r="L398" s="47" t="str">
        <f t="shared" si="41"/>
        <v/>
      </c>
      <c r="M398" s="59" t="str">
        <f t="shared" si="42"/>
        <v/>
      </c>
      <c r="N398" s="60" t="str">
        <f t="shared" si="44"/>
        <v/>
      </c>
      <c r="P398" s="49">
        <f>E398*32</f>
        <v>640</v>
      </c>
      <c r="Q398" s="50">
        <v>32</v>
      </c>
      <c r="R398" s="50"/>
      <c r="S398" s="51">
        <v>1029</v>
      </c>
    </row>
    <row r="399" spans="1:19" ht="18" x14ac:dyDescent="0.6">
      <c r="A399" s="52"/>
      <c r="B399" s="53">
        <v>550061799</v>
      </c>
      <c r="C399" s="54" t="s">
        <v>437</v>
      </c>
      <c r="D399" s="64" t="s">
        <v>98</v>
      </c>
      <c r="E399" s="56">
        <v>1</v>
      </c>
      <c r="F399" s="43">
        <v>4.26</v>
      </c>
      <c r="G399" s="44">
        <v>4.26</v>
      </c>
      <c r="H399" s="57"/>
      <c r="I399" s="58">
        <f t="shared" si="39"/>
        <v>0</v>
      </c>
      <c r="J399" s="58">
        <f t="shared" si="40"/>
        <v>0</v>
      </c>
      <c r="K399" s="58">
        <f t="shared" si="43"/>
        <v>0</v>
      </c>
      <c r="L399" s="47" t="str">
        <f t="shared" si="41"/>
        <v/>
      </c>
      <c r="M399" s="59" t="str">
        <f t="shared" si="42"/>
        <v/>
      </c>
      <c r="N399" s="60" t="str">
        <f t="shared" si="44"/>
        <v/>
      </c>
      <c r="P399" s="61">
        <v>576</v>
      </c>
      <c r="Q399" s="50">
        <v>576</v>
      </c>
      <c r="R399" s="62">
        <v>48</v>
      </c>
      <c r="S399" s="51">
        <v>811</v>
      </c>
    </row>
    <row r="400" spans="1:19" ht="18" x14ac:dyDescent="0.6">
      <c r="A400" s="52"/>
      <c r="B400" s="53">
        <v>550061800</v>
      </c>
      <c r="C400" s="54" t="s">
        <v>438</v>
      </c>
      <c r="D400" s="64" t="s">
        <v>98</v>
      </c>
      <c r="E400" s="63">
        <v>4</v>
      </c>
      <c r="F400" s="43">
        <v>3.85</v>
      </c>
      <c r="G400" s="44">
        <v>15.4</v>
      </c>
      <c r="H400" s="57"/>
      <c r="I400" s="58">
        <f t="shared" si="39"/>
        <v>0</v>
      </c>
      <c r="J400" s="58">
        <f t="shared" si="40"/>
        <v>0</v>
      </c>
      <c r="K400" s="58">
        <f t="shared" si="43"/>
        <v>0</v>
      </c>
      <c r="L400" s="47" t="str">
        <f t="shared" si="41"/>
        <v/>
      </c>
      <c r="M400" s="59" t="str">
        <f t="shared" si="42"/>
        <v/>
      </c>
      <c r="N400" s="60" t="str">
        <f t="shared" si="44"/>
        <v/>
      </c>
      <c r="P400" s="49">
        <v>720</v>
      </c>
      <c r="Q400" s="50">
        <v>180</v>
      </c>
      <c r="R400" s="62">
        <v>45</v>
      </c>
      <c r="S400" s="51">
        <v>1293</v>
      </c>
    </row>
    <row r="401" spans="1:19" ht="18" x14ac:dyDescent="0.6">
      <c r="A401" s="52"/>
      <c r="B401" s="53">
        <v>550061766</v>
      </c>
      <c r="C401" s="54" t="s">
        <v>439</v>
      </c>
      <c r="D401" s="64" t="s">
        <v>98</v>
      </c>
      <c r="E401" s="56">
        <v>20</v>
      </c>
      <c r="F401" s="43">
        <v>4.46</v>
      </c>
      <c r="G401" s="44">
        <v>89.2</v>
      </c>
      <c r="H401" s="57"/>
      <c r="I401" s="58">
        <f t="shared" si="39"/>
        <v>0</v>
      </c>
      <c r="J401" s="58">
        <f t="shared" si="40"/>
        <v>0</v>
      </c>
      <c r="K401" s="58" t="str">
        <f t="shared" si="43"/>
        <v/>
      </c>
      <c r="L401" s="47" t="str">
        <f t="shared" si="41"/>
        <v/>
      </c>
      <c r="M401" s="59" t="str">
        <f t="shared" si="42"/>
        <v/>
      </c>
      <c r="N401" s="60" t="str">
        <f t="shared" si="44"/>
        <v/>
      </c>
      <c r="P401" s="49">
        <f>E401*32</f>
        <v>640</v>
      </c>
      <c r="Q401" s="50">
        <v>32</v>
      </c>
      <c r="R401" s="50"/>
      <c r="S401" s="51">
        <v>1029</v>
      </c>
    </row>
    <row r="402" spans="1:19" ht="18" x14ac:dyDescent="0.6">
      <c r="A402" s="52"/>
      <c r="B402" s="53">
        <v>550061767</v>
      </c>
      <c r="C402" s="54" t="s">
        <v>440</v>
      </c>
      <c r="D402" s="64" t="s">
        <v>98</v>
      </c>
      <c r="E402" s="56">
        <v>1</v>
      </c>
      <c r="F402" s="43">
        <v>5.23</v>
      </c>
      <c r="G402" s="44">
        <v>5.23</v>
      </c>
      <c r="H402" s="57"/>
      <c r="I402" s="58">
        <f t="shared" si="39"/>
        <v>0</v>
      </c>
      <c r="J402" s="58">
        <f t="shared" si="40"/>
        <v>0</v>
      </c>
      <c r="K402" s="58">
        <f t="shared" si="43"/>
        <v>0</v>
      </c>
      <c r="L402" s="47" t="str">
        <f t="shared" si="41"/>
        <v/>
      </c>
      <c r="M402" s="59" t="str">
        <f t="shared" si="42"/>
        <v/>
      </c>
      <c r="N402" s="60" t="str">
        <f t="shared" si="44"/>
        <v/>
      </c>
      <c r="P402" s="61">
        <v>576</v>
      </c>
      <c r="Q402" s="50">
        <v>576</v>
      </c>
      <c r="R402" s="62">
        <v>48</v>
      </c>
      <c r="S402" s="51">
        <v>811</v>
      </c>
    </row>
    <row r="403" spans="1:19" ht="18" x14ac:dyDescent="0.6">
      <c r="A403" s="52"/>
      <c r="B403" s="53">
        <v>550061768</v>
      </c>
      <c r="C403" s="54" t="s">
        <v>441</v>
      </c>
      <c r="D403" s="64" t="s">
        <v>98</v>
      </c>
      <c r="E403" s="63">
        <v>4</v>
      </c>
      <c r="F403" s="43">
        <v>4.8899999999999997</v>
      </c>
      <c r="G403" s="44">
        <v>19.559999999999999</v>
      </c>
      <c r="H403" s="57"/>
      <c r="I403" s="58">
        <f t="shared" si="39"/>
        <v>0</v>
      </c>
      <c r="J403" s="58">
        <f t="shared" si="40"/>
        <v>0</v>
      </c>
      <c r="K403" s="58">
        <f t="shared" si="43"/>
        <v>0</v>
      </c>
      <c r="L403" s="47" t="str">
        <f t="shared" si="41"/>
        <v/>
      </c>
      <c r="M403" s="59" t="str">
        <f t="shared" si="42"/>
        <v/>
      </c>
      <c r="N403" s="60" t="str">
        <f t="shared" si="44"/>
        <v/>
      </c>
      <c r="P403" s="49">
        <v>720</v>
      </c>
      <c r="Q403" s="50">
        <v>180</v>
      </c>
      <c r="R403" s="62">
        <v>45</v>
      </c>
      <c r="S403" s="51">
        <v>1293</v>
      </c>
    </row>
    <row r="404" spans="1:19" ht="18" x14ac:dyDescent="0.6">
      <c r="A404" s="52"/>
      <c r="B404" s="53">
        <v>550061794</v>
      </c>
      <c r="C404" s="54" t="s">
        <v>442</v>
      </c>
      <c r="D404" s="64" t="s">
        <v>98</v>
      </c>
      <c r="E404" s="56">
        <v>20</v>
      </c>
      <c r="F404" s="43">
        <v>3.59</v>
      </c>
      <c r="G404" s="44">
        <v>71.8</v>
      </c>
      <c r="H404" s="57"/>
      <c r="I404" s="58">
        <f t="shared" si="39"/>
        <v>0</v>
      </c>
      <c r="J404" s="58">
        <f t="shared" si="40"/>
        <v>0</v>
      </c>
      <c r="K404" s="58" t="str">
        <f t="shared" si="43"/>
        <v/>
      </c>
      <c r="L404" s="47" t="str">
        <f t="shared" si="41"/>
        <v/>
      </c>
      <c r="M404" s="59" t="str">
        <f t="shared" si="42"/>
        <v/>
      </c>
      <c r="N404" s="60" t="str">
        <f t="shared" si="44"/>
        <v/>
      </c>
      <c r="P404" s="49">
        <f>E404*32</f>
        <v>640</v>
      </c>
      <c r="Q404" s="50">
        <v>32</v>
      </c>
      <c r="R404" s="50"/>
      <c r="S404" s="51">
        <v>1029</v>
      </c>
    </row>
    <row r="405" spans="1:19" ht="18" x14ac:dyDescent="0.6">
      <c r="A405" s="52"/>
      <c r="B405" s="53">
        <v>550061796</v>
      </c>
      <c r="C405" s="54" t="s">
        <v>443</v>
      </c>
      <c r="D405" s="64" t="s">
        <v>98</v>
      </c>
      <c r="E405" s="63">
        <v>4</v>
      </c>
      <c r="F405" s="43">
        <v>3.92</v>
      </c>
      <c r="G405" s="44">
        <v>15.68</v>
      </c>
      <c r="H405" s="57"/>
      <c r="I405" s="58">
        <f t="shared" si="39"/>
        <v>0</v>
      </c>
      <c r="J405" s="58">
        <f t="shared" si="40"/>
        <v>0</v>
      </c>
      <c r="K405" s="58">
        <f t="shared" si="43"/>
        <v>0</v>
      </c>
      <c r="L405" s="47" t="str">
        <f t="shared" si="41"/>
        <v/>
      </c>
      <c r="M405" s="59" t="str">
        <f t="shared" si="42"/>
        <v/>
      </c>
      <c r="N405" s="60" t="str">
        <f t="shared" si="44"/>
        <v/>
      </c>
      <c r="P405" s="49">
        <v>720</v>
      </c>
      <c r="Q405" s="50">
        <v>180</v>
      </c>
      <c r="R405" s="62">
        <v>45</v>
      </c>
      <c r="S405" s="51">
        <v>1293</v>
      </c>
    </row>
    <row r="406" spans="1:19" ht="18" x14ac:dyDescent="0.6">
      <c r="A406" s="52"/>
      <c r="B406" s="53">
        <v>550061971</v>
      </c>
      <c r="C406" s="54" t="s">
        <v>444</v>
      </c>
      <c r="D406" s="55"/>
      <c r="E406" s="56">
        <v>209</v>
      </c>
      <c r="F406" s="43">
        <v>5.96</v>
      </c>
      <c r="G406" s="44">
        <v>1245.6400000000001</v>
      </c>
      <c r="H406" s="57"/>
      <c r="I406" s="58">
        <f t="shared" si="39"/>
        <v>0</v>
      </c>
      <c r="J406" s="58">
        <f t="shared" si="40"/>
        <v>0</v>
      </c>
      <c r="K406" s="58" t="str">
        <f t="shared" si="43"/>
        <v/>
      </c>
      <c r="L406" s="47" t="str">
        <f t="shared" si="41"/>
        <v/>
      </c>
      <c r="M406" s="59" t="str">
        <f t="shared" si="42"/>
        <v/>
      </c>
      <c r="N406" s="60" t="str">
        <f t="shared" si="44"/>
        <v/>
      </c>
      <c r="P406" s="49">
        <f>E406*4</f>
        <v>836</v>
      </c>
      <c r="Q406" s="50">
        <v>4</v>
      </c>
      <c r="R406" s="50"/>
      <c r="S406" s="51">
        <v>1029</v>
      </c>
    </row>
    <row r="407" spans="1:19" ht="18" x14ac:dyDescent="0.6">
      <c r="A407" s="52"/>
      <c r="B407" s="53">
        <v>550061970</v>
      </c>
      <c r="C407" s="54" t="s">
        <v>445</v>
      </c>
      <c r="D407" s="55"/>
      <c r="E407" s="56">
        <v>20</v>
      </c>
      <c r="F407" s="43">
        <v>6.52</v>
      </c>
      <c r="G407" s="44">
        <v>130.4</v>
      </c>
      <c r="H407" s="57"/>
      <c r="I407" s="58">
        <f t="shared" si="39"/>
        <v>0</v>
      </c>
      <c r="J407" s="58">
        <f t="shared" si="40"/>
        <v>0</v>
      </c>
      <c r="K407" s="58" t="str">
        <f t="shared" si="43"/>
        <v/>
      </c>
      <c r="L407" s="47" t="str">
        <f t="shared" si="41"/>
        <v/>
      </c>
      <c r="M407" s="59" t="str">
        <f t="shared" si="42"/>
        <v/>
      </c>
      <c r="N407" s="60" t="str">
        <f t="shared" si="44"/>
        <v/>
      </c>
      <c r="P407" s="49">
        <f>E407*32</f>
        <v>640</v>
      </c>
      <c r="Q407" s="50">
        <v>32</v>
      </c>
      <c r="R407" s="50"/>
      <c r="S407" s="51">
        <v>1029</v>
      </c>
    </row>
    <row r="408" spans="1:19" ht="18" x14ac:dyDescent="0.6">
      <c r="A408" s="52"/>
      <c r="B408" s="53">
        <v>550061959</v>
      </c>
      <c r="C408" s="54" t="s">
        <v>446</v>
      </c>
      <c r="D408" s="55"/>
      <c r="E408" s="56">
        <v>209</v>
      </c>
      <c r="F408" s="43">
        <v>5.28</v>
      </c>
      <c r="G408" s="44">
        <v>1103.52</v>
      </c>
      <c r="H408" s="57"/>
      <c r="I408" s="58">
        <f t="shared" si="39"/>
        <v>0</v>
      </c>
      <c r="J408" s="58">
        <f t="shared" si="40"/>
        <v>0</v>
      </c>
      <c r="K408" s="58" t="str">
        <f t="shared" si="43"/>
        <v/>
      </c>
      <c r="L408" s="47" t="str">
        <f t="shared" si="41"/>
        <v/>
      </c>
      <c r="M408" s="59" t="str">
        <f t="shared" si="42"/>
        <v/>
      </c>
      <c r="N408" s="60" t="str">
        <f t="shared" si="44"/>
        <v/>
      </c>
      <c r="P408" s="49">
        <f>E408*4</f>
        <v>836</v>
      </c>
      <c r="Q408" s="50">
        <v>4</v>
      </c>
      <c r="R408" s="50"/>
      <c r="S408" s="51">
        <v>1029</v>
      </c>
    </row>
    <row r="409" spans="1:19" ht="18" x14ac:dyDescent="0.6">
      <c r="A409" s="52"/>
      <c r="B409" s="53">
        <v>550061958</v>
      </c>
      <c r="C409" s="54" t="s">
        <v>447</v>
      </c>
      <c r="D409" s="55"/>
      <c r="E409" s="56">
        <v>20</v>
      </c>
      <c r="F409" s="43">
        <v>5.87</v>
      </c>
      <c r="G409" s="44">
        <v>117.4</v>
      </c>
      <c r="H409" s="57"/>
      <c r="I409" s="58">
        <f t="shared" si="39"/>
        <v>0</v>
      </c>
      <c r="J409" s="58">
        <f t="shared" si="40"/>
        <v>0</v>
      </c>
      <c r="K409" s="58" t="str">
        <f t="shared" si="43"/>
        <v/>
      </c>
      <c r="L409" s="47" t="str">
        <f t="shared" si="41"/>
        <v/>
      </c>
      <c r="M409" s="59" t="str">
        <f t="shared" si="42"/>
        <v/>
      </c>
      <c r="N409" s="60" t="str">
        <f t="shared" si="44"/>
        <v/>
      </c>
      <c r="P409" s="49">
        <f>E409*32</f>
        <v>640</v>
      </c>
      <c r="Q409" s="50">
        <v>32</v>
      </c>
      <c r="R409" s="50"/>
      <c r="S409" s="51">
        <v>1029</v>
      </c>
    </row>
    <row r="410" spans="1:19" ht="18" x14ac:dyDescent="0.6">
      <c r="A410" s="52"/>
      <c r="B410" s="53">
        <v>550027798</v>
      </c>
      <c r="C410" s="54" t="s">
        <v>448</v>
      </c>
      <c r="D410" s="64" t="s">
        <v>98</v>
      </c>
      <c r="E410" s="56">
        <v>209</v>
      </c>
      <c r="F410" s="43">
        <v>5.57</v>
      </c>
      <c r="G410" s="44">
        <v>1164.1300000000001</v>
      </c>
      <c r="H410" s="57"/>
      <c r="I410" s="58">
        <f t="shared" si="39"/>
        <v>0</v>
      </c>
      <c r="J410" s="58">
        <f t="shared" si="40"/>
        <v>0</v>
      </c>
      <c r="K410" s="58" t="str">
        <f t="shared" si="43"/>
        <v/>
      </c>
      <c r="L410" s="47" t="str">
        <f t="shared" si="41"/>
        <v/>
      </c>
      <c r="M410" s="59" t="str">
        <f t="shared" si="42"/>
        <v/>
      </c>
      <c r="N410" s="60" t="str">
        <f t="shared" si="44"/>
        <v/>
      </c>
      <c r="P410" s="49">
        <f>E410*4</f>
        <v>836</v>
      </c>
      <c r="Q410" s="50">
        <v>4</v>
      </c>
      <c r="R410" s="50"/>
      <c r="S410" s="51">
        <v>1029</v>
      </c>
    </row>
    <row r="411" spans="1:19" ht="18" x14ac:dyDescent="0.6">
      <c r="A411" s="52"/>
      <c r="B411" s="53">
        <v>550027786</v>
      </c>
      <c r="C411" s="54" t="s">
        <v>449</v>
      </c>
      <c r="D411" s="64" t="s">
        <v>98</v>
      </c>
      <c r="E411" s="56">
        <v>20</v>
      </c>
      <c r="F411" s="43">
        <v>6.19</v>
      </c>
      <c r="G411" s="44">
        <v>123.8</v>
      </c>
      <c r="H411" s="57"/>
      <c r="I411" s="58">
        <f t="shared" si="39"/>
        <v>0</v>
      </c>
      <c r="J411" s="58">
        <f t="shared" si="40"/>
        <v>0</v>
      </c>
      <c r="K411" s="58" t="str">
        <f t="shared" si="43"/>
        <v/>
      </c>
      <c r="L411" s="47" t="str">
        <f t="shared" si="41"/>
        <v/>
      </c>
      <c r="M411" s="59" t="str">
        <f t="shared" si="42"/>
        <v/>
      </c>
      <c r="N411" s="60" t="str">
        <f t="shared" si="44"/>
        <v/>
      </c>
      <c r="P411" s="49">
        <f>E411*32</f>
        <v>640</v>
      </c>
      <c r="Q411" s="50">
        <v>32</v>
      </c>
      <c r="R411" s="50"/>
      <c r="S411" s="51">
        <v>1029</v>
      </c>
    </row>
    <row r="412" spans="1:19" ht="18" x14ac:dyDescent="0.6">
      <c r="A412" s="52"/>
      <c r="B412" s="53">
        <v>550056386</v>
      </c>
      <c r="C412" s="54" t="s">
        <v>450</v>
      </c>
      <c r="D412" s="64" t="s">
        <v>98</v>
      </c>
      <c r="E412" s="56">
        <v>1</v>
      </c>
      <c r="F412" s="43">
        <v>6.81</v>
      </c>
      <c r="G412" s="44">
        <v>6.81</v>
      </c>
      <c r="H412" s="57"/>
      <c r="I412" s="58">
        <f t="shared" si="39"/>
        <v>0</v>
      </c>
      <c r="J412" s="58">
        <f t="shared" si="40"/>
        <v>0</v>
      </c>
      <c r="K412" s="58">
        <f t="shared" si="43"/>
        <v>0</v>
      </c>
      <c r="L412" s="47" t="str">
        <f t="shared" si="41"/>
        <v/>
      </c>
      <c r="M412" s="59" t="str">
        <f t="shared" si="42"/>
        <v/>
      </c>
      <c r="N412" s="60" t="str">
        <f t="shared" si="44"/>
        <v/>
      </c>
      <c r="P412" s="61">
        <v>576</v>
      </c>
      <c r="Q412" s="50">
        <v>576</v>
      </c>
      <c r="R412" s="62">
        <v>48</v>
      </c>
      <c r="S412" s="51">
        <v>811</v>
      </c>
    </row>
    <row r="413" spans="1:19" ht="18" x14ac:dyDescent="0.6">
      <c r="A413" s="52"/>
      <c r="B413" s="53">
        <v>550027903</v>
      </c>
      <c r="C413" s="54" t="s">
        <v>451</v>
      </c>
      <c r="D413" s="64" t="s">
        <v>98</v>
      </c>
      <c r="E413" s="56">
        <v>209</v>
      </c>
      <c r="F413" s="43">
        <v>5.78</v>
      </c>
      <c r="G413" s="44">
        <v>1208.02</v>
      </c>
      <c r="H413" s="57"/>
      <c r="I413" s="58">
        <f t="shared" si="39"/>
        <v>0</v>
      </c>
      <c r="J413" s="58">
        <f t="shared" si="40"/>
        <v>0</v>
      </c>
      <c r="K413" s="58" t="str">
        <f t="shared" si="43"/>
        <v/>
      </c>
      <c r="L413" s="47" t="str">
        <f t="shared" si="41"/>
        <v/>
      </c>
      <c r="M413" s="59" t="str">
        <f t="shared" si="42"/>
        <v/>
      </c>
      <c r="N413" s="60" t="str">
        <f t="shared" si="44"/>
        <v/>
      </c>
      <c r="P413" s="49">
        <f>E413*4</f>
        <v>836</v>
      </c>
      <c r="Q413" s="50">
        <v>4</v>
      </c>
      <c r="R413" s="50"/>
      <c r="S413" s="51">
        <v>1029</v>
      </c>
    </row>
    <row r="414" spans="1:19" ht="18" x14ac:dyDescent="0.6">
      <c r="A414" s="52"/>
      <c r="B414" s="53">
        <v>550027904</v>
      </c>
      <c r="C414" s="54" t="s">
        <v>452</v>
      </c>
      <c r="D414" s="55"/>
      <c r="E414" s="56">
        <v>20</v>
      </c>
      <c r="F414" s="43">
        <v>6.59</v>
      </c>
      <c r="G414" s="44">
        <v>131.80000000000001</v>
      </c>
      <c r="H414" s="57"/>
      <c r="I414" s="58">
        <f t="shared" si="39"/>
        <v>0</v>
      </c>
      <c r="J414" s="58">
        <f t="shared" si="40"/>
        <v>0</v>
      </c>
      <c r="K414" s="58" t="str">
        <f t="shared" si="43"/>
        <v/>
      </c>
      <c r="L414" s="47" t="str">
        <f t="shared" si="41"/>
        <v/>
      </c>
      <c r="M414" s="59" t="str">
        <f t="shared" si="42"/>
        <v/>
      </c>
      <c r="N414" s="60" t="str">
        <f t="shared" si="44"/>
        <v/>
      </c>
      <c r="P414" s="49">
        <f>E414*32</f>
        <v>640</v>
      </c>
      <c r="Q414" s="50">
        <v>32</v>
      </c>
      <c r="R414" s="50"/>
      <c r="S414" s="51">
        <v>1029</v>
      </c>
    </row>
    <row r="415" spans="1:19" ht="18" x14ac:dyDescent="0.6">
      <c r="A415" s="52"/>
      <c r="B415" s="53">
        <v>550056384</v>
      </c>
      <c r="C415" s="54" t="s">
        <v>453</v>
      </c>
      <c r="D415" s="64" t="s">
        <v>98</v>
      </c>
      <c r="E415" s="56">
        <v>1</v>
      </c>
      <c r="F415" s="43">
        <v>7.08</v>
      </c>
      <c r="G415" s="44">
        <v>7.08</v>
      </c>
      <c r="H415" s="57"/>
      <c r="I415" s="58">
        <f t="shared" si="39"/>
        <v>0</v>
      </c>
      <c r="J415" s="58">
        <f t="shared" si="40"/>
        <v>0</v>
      </c>
      <c r="K415" s="58">
        <f t="shared" si="43"/>
        <v>0</v>
      </c>
      <c r="L415" s="47" t="str">
        <f t="shared" si="41"/>
        <v/>
      </c>
      <c r="M415" s="59" t="str">
        <f t="shared" si="42"/>
        <v/>
      </c>
      <c r="N415" s="60" t="str">
        <f t="shared" si="44"/>
        <v/>
      </c>
      <c r="P415" s="61">
        <v>576</v>
      </c>
      <c r="Q415" s="50">
        <v>576</v>
      </c>
      <c r="R415" s="62">
        <v>48</v>
      </c>
      <c r="S415" s="51">
        <v>811</v>
      </c>
    </row>
    <row r="416" spans="1:19" ht="18" x14ac:dyDescent="0.6">
      <c r="A416" s="52"/>
      <c r="B416" s="53">
        <v>550027938</v>
      </c>
      <c r="C416" s="54" t="s">
        <v>454</v>
      </c>
      <c r="D416" s="64" t="s">
        <v>98</v>
      </c>
      <c r="E416" s="56">
        <v>209</v>
      </c>
      <c r="F416" s="43">
        <v>6.19</v>
      </c>
      <c r="G416" s="44">
        <v>1293.71</v>
      </c>
      <c r="H416" s="57"/>
      <c r="I416" s="58">
        <f t="shared" si="39"/>
        <v>0</v>
      </c>
      <c r="J416" s="58">
        <f t="shared" si="40"/>
        <v>0</v>
      </c>
      <c r="K416" s="58" t="str">
        <f t="shared" si="43"/>
        <v/>
      </c>
      <c r="L416" s="47" t="str">
        <f t="shared" si="41"/>
        <v/>
      </c>
      <c r="M416" s="59" t="str">
        <f t="shared" si="42"/>
        <v/>
      </c>
      <c r="N416" s="60" t="str">
        <f t="shared" si="44"/>
        <v/>
      </c>
      <c r="P416" s="49">
        <f>E416*4</f>
        <v>836</v>
      </c>
      <c r="Q416" s="50">
        <v>4</v>
      </c>
      <c r="R416" s="50"/>
      <c r="S416" s="51">
        <v>1029</v>
      </c>
    </row>
    <row r="417" spans="1:19" ht="18" x14ac:dyDescent="0.6">
      <c r="A417" s="52"/>
      <c r="B417" s="53">
        <v>550027934</v>
      </c>
      <c r="C417" s="54" t="s">
        <v>455</v>
      </c>
      <c r="D417" s="55"/>
      <c r="E417" s="56">
        <v>20</v>
      </c>
      <c r="F417" s="43">
        <v>6.91</v>
      </c>
      <c r="G417" s="44">
        <v>138.19999999999999</v>
      </c>
      <c r="H417" s="57"/>
      <c r="I417" s="58">
        <f t="shared" si="39"/>
        <v>0</v>
      </c>
      <c r="J417" s="58">
        <f t="shared" si="40"/>
        <v>0</v>
      </c>
      <c r="K417" s="58" t="str">
        <f t="shared" si="43"/>
        <v/>
      </c>
      <c r="L417" s="47" t="str">
        <f t="shared" si="41"/>
        <v/>
      </c>
      <c r="M417" s="59" t="str">
        <f t="shared" si="42"/>
        <v/>
      </c>
      <c r="N417" s="60" t="str">
        <f t="shared" si="44"/>
        <v/>
      </c>
      <c r="P417" s="49">
        <f>E417*32</f>
        <v>640</v>
      </c>
      <c r="Q417" s="50">
        <v>32</v>
      </c>
      <c r="R417" s="50"/>
      <c r="S417" s="51">
        <v>1029</v>
      </c>
    </row>
    <row r="418" spans="1:19" ht="18" x14ac:dyDescent="0.6">
      <c r="A418" s="52"/>
      <c r="B418" s="53">
        <v>550027905</v>
      </c>
      <c r="C418" s="54" t="s">
        <v>456</v>
      </c>
      <c r="D418" s="64" t="s">
        <v>98</v>
      </c>
      <c r="E418" s="56">
        <v>209</v>
      </c>
      <c r="F418" s="43">
        <v>6.16</v>
      </c>
      <c r="G418" s="44">
        <v>1287.44</v>
      </c>
      <c r="H418" s="57"/>
      <c r="I418" s="58">
        <f t="shared" si="39"/>
        <v>0</v>
      </c>
      <c r="J418" s="58">
        <f t="shared" si="40"/>
        <v>0</v>
      </c>
      <c r="K418" s="58" t="str">
        <f t="shared" si="43"/>
        <v/>
      </c>
      <c r="L418" s="47" t="str">
        <f t="shared" si="41"/>
        <v/>
      </c>
      <c r="M418" s="59" t="str">
        <f t="shared" si="42"/>
        <v/>
      </c>
      <c r="N418" s="60" t="str">
        <f t="shared" si="44"/>
        <v/>
      </c>
      <c r="P418" s="49">
        <f>E418*4</f>
        <v>836</v>
      </c>
      <c r="Q418" s="50">
        <v>4</v>
      </c>
      <c r="R418" s="50"/>
      <c r="S418" s="51">
        <v>1029</v>
      </c>
    </row>
    <row r="419" spans="1:19" ht="18" x14ac:dyDescent="0.6">
      <c r="A419" s="52"/>
      <c r="B419" s="53">
        <v>550027908</v>
      </c>
      <c r="C419" s="54" t="s">
        <v>457</v>
      </c>
      <c r="D419" s="64" t="s">
        <v>98</v>
      </c>
      <c r="E419" s="56">
        <v>20</v>
      </c>
      <c r="F419" s="43">
        <v>6.89</v>
      </c>
      <c r="G419" s="44">
        <v>137.80000000000001</v>
      </c>
      <c r="H419" s="57"/>
      <c r="I419" s="58">
        <f t="shared" si="39"/>
        <v>0</v>
      </c>
      <c r="J419" s="58">
        <f t="shared" si="40"/>
        <v>0</v>
      </c>
      <c r="K419" s="58" t="str">
        <f t="shared" si="43"/>
        <v/>
      </c>
      <c r="L419" s="47" t="str">
        <f t="shared" si="41"/>
        <v/>
      </c>
      <c r="M419" s="59" t="str">
        <f t="shared" si="42"/>
        <v/>
      </c>
      <c r="N419" s="60" t="str">
        <f t="shared" si="44"/>
        <v/>
      </c>
      <c r="P419" s="49">
        <f>E419*32</f>
        <v>640</v>
      </c>
      <c r="Q419" s="50">
        <v>32</v>
      </c>
      <c r="R419" s="50"/>
      <c r="S419" s="51">
        <v>1029</v>
      </c>
    </row>
    <row r="420" spans="1:19" ht="18" x14ac:dyDescent="0.6">
      <c r="A420" s="52"/>
      <c r="B420" s="53">
        <v>550027804</v>
      </c>
      <c r="C420" s="54" t="s">
        <v>458</v>
      </c>
      <c r="D420" s="64" t="s">
        <v>98</v>
      </c>
      <c r="E420" s="56">
        <v>209</v>
      </c>
      <c r="F420" s="43">
        <v>6.07</v>
      </c>
      <c r="G420" s="44">
        <v>1268.6300000000001</v>
      </c>
      <c r="H420" s="57"/>
      <c r="I420" s="58">
        <f t="shared" si="39"/>
        <v>0</v>
      </c>
      <c r="J420" s="58">
        <f t="shared" si="40"/>
        <v>0</v>
      </c>
      <c r="K420" s="58" t="str">
        <f t="shared" si="43"/>
        <v/>
      </c>
      <c r="L420" s="47" t="str">
        <f t="shared" si="41"/>
        <v/>
      </c>
      <c r="M420" s="59" t="str">
        <f t="shared" si="42"/>
        <v/>
      </c>
      <c r="N420" s="60" t="str">
        <f t="shared" si="44"/>
        <v/>
      </c>
      <c r="P420" s="49">
        <f>E420*4</f>
        <v>836</v>
      </c>
      <c r="Q420" s="50">
        <v>4</v>
      </c>
      <c r="R420" s="50"/>
      <c r="S420" s="51">
        <v>1029</v>
      </c>
    </row>
    <row r="421" spans="1:19" ht="18" x14ac:dyDescent="0.6">
      <c r="A421" s="52"/>
      <c r="B421" s="53">
        <v>550027799</v>
      </c>
      <c r="C421" s="54" t="s">
        <v>459</v>
      </c>
      <c r="D421" s="64" t="s">
        <v>98</v>
      </c>
      <c r="E421" s="56">
        <v>20</v>
      </c>
      <c r="F421" s="43">
        <v>6.85</v>
      </c>
      <c r="G421" s="44">
        <v>137</v>
      </c>
      <c r="H421" s="57"/>
      <c r="I421" s="58">
        <f t="shared" si="39"/>
        <v>0</v>
      </c>
      <c r="J421" s="58">
        <f t="shared" si="40"/>
        <v>0</v>
      </c>
      <c r="K421" s="58" t="str">
        <f t="shared" si="43"/>
        <v/>
      </c>
      <c r="L421" s="47" t="str">
        <f t="shared" si="41"/>
        <v/>
      </c>
      <c r="M421" s="59" t="str">
        <f t="shared" si="42"/>
        <v/>
      </c>
      <c r="N421" s="60" t="str">
        <f t="shared" si="44"/>
        <v/>
      </c>
      <c r="P421" s="49">
        <f>E421*32</f>
        <v>640</v>
      </c>
      <c r="Q421" s="50">
        <v>32</v>
      </c>
      <c r="R421" s="50"/>
      <c r="S421" s="51">
        <v>1029</v>
      </c>
    </row>
    <row r="422" spans="1:19" ht="18" x14ac:dyDescent="0.6">
      <c r="A422" s="52"/>
      <c r="B422" s="53">
        <v>550043338</v>
      </c>
      <c r="C422" s="54" t="s">
        <v>460</v>
      </c>
      <c r="D422" s="64" t="s">
        <v>98</v>
      </c>
      <c r="E422" s="56">
        <v>1</v>
      </c>
      <c r="F422" s="43">
        <v>7.3</v>
      </c>
      <c r="G422" s="44">
        <v>7.3</v>
      </c>
      <c r="H422" s="57"/>
      <c r="I422" s="58">
        <f t="shared" si="39"/>
        <v>0</v>
      </c>
      <c r="J422" s="58">
        <f t="shared" si="40"/>
        <v>0</v>
      </c>
      <c r="K422" s="58">
        <f t="shared" si="43"/>
        <v>0</v>
      </c>
      <c r="L422" s="47" t="str">
        <f t="shared" si="41"/>
        <v/>
      </c>
      <c r="M422" s="59" t="str">
        <f t="shared" si="42"/>
        <v/>
      </c>
      <c r="N422" s="60" t="str">
        <f t="shared" si="44"/>
        <v/>
      </c>
      <c r="P422" s="61">
        <v>576</v>
      </c>
      <c r="Q422" s="50">
        <v>576</v>
      </c>
      <c r="R422" s="62">
        <v>48</v>
      </c>
      <c r="S422" s="51">
        <v>811</v>
      </c>
    </row>
    <row r="423" spans="1:19" ht="18" x14ac:dyDescent="0.6">
      <c r="A423" s="52"/>
      <c r="B423" s="53">
        <v>550027913</v>
      </c>
      <c r="C423" s="54" t="s">
        <v>461</v>
      </c>
      <c r="D423" s="64" t="s">
        <v>98</v>
      </c>
      <c r="E423" s="56">
        <v>209</v>
      </c>
      <c r="F423" s="43">
        <v>5.59</v>
      </c>
      <c r="G423" s="44">
        <v>1168.31</v>
      </c>
      <c r="H423" s="57"/>
      <c r="I423" s="58">
        <f t="shared" ref="I423:I486" si="45">H423*P423</f>
        <v>0</v>
      </c>
      <c r="J423" s="58">
        <f t="shared" ref="J423:J486" si="46">I423/E423</f>
        <v>0</v>
      </c>
      <c r="K423" s="58" t="str">
        <f t="shared" si="43"/>
        <v/>
      </c>
      <c r="L423" s="47" t="str">
        <f t="shared" si="41"/>
        <v/>
      </c>
      <c r="M423" s="59" t="str">
        <f t="shared" si="42"/>
        <v/>
      </c>
      <c r="N423" s="60" t="str">
        <f t="shared" si="44"/>
        <v/>
      </c>
      <c r="P423" s="49">
        <f>E423*4</f>
        <v>836</v>
      </c>
      <c r="Q423" s="50">
        <v>4</v>
      </c>
      <c r="R423" s="50"/>
      <c r="S423" s="51">
        <v>1029</v>
      </c>
    </row>
    <row r="424" spans="1:19" ht="18" x14ac:dyDescent="0.6">
      <c r="A424" s="52"/>
      <c r="B424" s="53">
        <v>550027930</v>
      </c>
      <c r="C424" s="54" t="s">
        <v>462</v>
      </c>
      <c r="D424" s="64" t="s">
        <v>98</v>
      </c>
      <c r="E424" s="56">
        <v>20</v>
      </c>
      <c r="F424" s="43">
        <v>6.19</v>
      </c>
      <c r="G424" s="44">
        <v>123.8</v>
      </c>
      <c r="H424" s="57"/>
      <c r="I424" s="58">
        <f t="shared" si="45"/>
        <v>0</v>
      </c>
      <c r="J424" s="58">
        <f t="shared" si="46"/>
        <v>0</v>
      </c>
      <c r="K424" s="58" t="str">
        <f t="shared" si="43"/>
        <v/>
      </c>
      <c r="L424" s="47" t="str">
        <f t="shared" si="41"/>
        <v/>
      </c>
      <c r="M424" s="59" t="str">
        <f t="shared" si="42"/>
        <v/>
      </c>
      <c r="N424" s="60" t="str">
        <f t="shared" si="44"/>
        <v/>
      </c>
      <c r="P424" s="49">
        <f>E424*32</f>
        <v>640</v>
      </c>
      <c r="Q424" s="50">
        <v>32</v>
      </c>
      <c r="R424" s="50"/>
      <c r="S424" s="51">
        <v>1029</v>
      </c>
    </row>
    <row r="425" spans="1:19" ht="18" x14ac:dyDescent="0.6">
      <c r="A425" s="52"/>
      <c r="B425" s="53">
        <v>550027909</v>
      </c>
      <c r="C425" s="54" t="s">
        <v>463</v>
      </c>
      <c r="D425" s="64" t="s">
        <v>98</v>
      </c>
      <c r="E425" s="56">
        <v>209</v>
      </c>
      <c r="F425" s="43">
        <v>6.81</v>
      </c>
      <c r="G425" s="44">
        <v>1423.29</v>
      </c>
      <c r="H425" s="57"/>
      <c r="I425" s="58">
        <f t="shared" si="45"/>
        <v>0</v>
      </c>
      <c r="J425" s="58">
        <f t="shared" si="46"/>
        <v>0</v>
      </c>
      <c r="K425" s="58" t="str">
        <f t="shared" si="43"/>
        <v/>
      </c>
      <c r="L425" s="47" t="str">
        <f t="shared" si="41"/>
        <v/>
      </c>
      <c r="M425" s="59" t="str">
        <f t="shared" si="42"/>
        <v/>
      </c>
      <c r="N425" s="60" t="str">
        <f t="shared" si="44"/>
        <v/>
      </c>
      <c r="P425" s="49">
        <f>E425*4</f>
        <v>836</v>
      </c>
      <c r="Q425" s="50">
        <v>4</v>
      </c>
      <c r="R425" s="50"/>
      <c r="S425" s="51">
        <v>1029</v>
      </c>
    </row>
    <row r="426" spans="1:19" ht="18" x14ac:dyDescent="0.6">
      <c r="A426" s="52"/>
      <c r="B426" s="53">
        <v>550055993</v>
      </c>
      <c r="C426" s="54" t="s">
        <v>464</v>
      </c>
      <c r="D426" s="64" t="s">
        <v>98</v>
      </c>
      <c r="E426" s="56">
        <v>209</v>
      </c>
      <c r="F426" s="43">
        <v>6.92</v>
      </c>
      <c r="G426" s="44">
        <v>1446.28</v>
      </c>
      <c r="H426" s="57"/>
      <c r="I426" s="58">
        <f t="shared" si="45"/>
        <v>0</v>
      </c>
      <c r="J426" s="58">
        <f t="shared" si="46"/>
        <v>0</v>
      </c>
      <c r="K426" s="58" t="str">
        <f t="shared" si="43"/>
        <v/>
      </c>
      <c r="L426" s="47" t="str">
        <f t="shared" si="41"/>
        <v/>
      </c>
      <c r="M426" s="59" t="str">
        <f t="shared" si="42"/>
        <v/>
      </c>
      <c r="N426" s="60" t="str">
        <f t="shared" si="44"/>
        <v/>
      </c>
      <c r="P426" s="49">
        <f>E426*4</f>
        <v>836</v>
      </c>
      <c r="Q426" s="50">
        <v>4</v>
      </c>
      <c r="R426" s="50"/>
      <c r="S426" s="51">
        <v>1029</v>
      </c>
    </row>
    <row r="427" spans="1:19" ht="18" x14ac:dyDescent="0.6">
      <c r="A427" s="52"/>
      <c r="B427" s="53">
        <v>550060232</v>
      </c>
      <c r="C427" s="54" t="s">
        <v>465</v>
      </c>
      <c r="D427" s="64" t="s">
        <v>98</v>
      </c>
      <c r="E427" s="56">
        <v>20</v>
      </c>
      <c r="F427" s="43">
        <v>7.41</v>
      </c>
      <c r="G427" s="44">
        <v>148.19999999999999</v>
      </c>
      <c r="H427" s="57"/>
      <c r="I427" s="58">
        <f t="shared" si="45"/>
        <v>0</v>
      </c>
      <c r="J427" s="58">
        <f t="shared" si="46"/>
        <v>0</v>
      </c>
      <c r="K427" s="58" t="str">
        <f t="shared" si="43"/>
        <v/>
      </c>
      <c r="L427" s="47" t="str">
        <f t="shared" si="41"/>
        <v/>
      </c>
      <c r="M427" s="59" t="str">
        <f t="shared" si="42"/>
        <v/>
      </c>
      <c r="N427" s="60" t="str">
        <f t="shared" si="44"/>
        <v/>
      </c>
      <c r="P427" s="49">
        <f>E427*32</f>
        <v>640</v>
      </c>
      <c r="Q427" s="50">
        <v>32</v>
      </c>
      <c r="R427" s="50"/>
      <c r="S427" s="51">
        <v>1029</v>
      </c>
    </row>
    <row r="428" spans="1:19" ht="18" x14ac:dyDescent="0.6">
      <c r="A428" s="52"/>
      <c r="B428" s="53">
        <v>550027941</v>
      </c>
      <c r="C428" s="54" t="s">
        <v>466</v>
      </c>
      <c r="D428" s="64" t="s">
        <v>98</v>
      </c>
      <c r="E428" s="56">
        <v>20</v>
      </c>
      <c r="F428" s="43">
        <v>7.54</v>
      </c>
      <c r="G428" s="44">
        <v>150.80000000000001</v>
      </c>
      <c r="H428" s="57"/>
      <c r="I428" s="58">
        <f t="shared" si="45"/>
        <v>0</v>
      </c>
      <c r="J428" s="58">
        <f t="shared" si="46"/>
        <v>0</v>
      </c>
      <c r="K428" s="58" t="str">
        <f t="shared" si="43"/>
        <v/>
      </c>
      <c r="L428" s="47" t="str">
        <f t="shared" si="41"/>
        <v/>
      </c>
      <c r="M428" s="59" t="str">
        <f t="shared" si="42"/>
        <v/>
      </c>
      <c r="N428" s="60" t="str">
        <f t="shared" si="44"/>
        <v/>
      </c>
      <c r="P428" s="49">
        <f>E428*32</f>
        <v>640</v>
      </c>
      <c r="Q428" s="50">
        <v>32</v>
      </c>
      <c r="R428" s="50"/>
      <c r="S428" s="51">
        <v>1029</v>
      </c>
    </row>
    <row r="429" spans="1:19" ht="18" x14ac:dyDescent="0.6">
      <c r="A429" s="52"/>
      <c r="B429" s="53">
        <v>550027929</v>
      </c>
      <c r="C429" s="54" t="s">
        <v>467</v>
      </c>
      <c r="D429" s="64" t="s">
        <v>98</v>
      </c>
      <c r="E429" s="56">
        <v>209</v>
      </c>
      <c r="F429" s="43">
        <v>7.54</v>
      </c>
      <c r="G429" s="44">
        <v>1575.86</v>
      </c>
      <c r="H429" s="57"/>
      <c r="I429" s="58">
        <f t="shared" si="45"/>
        <v>0</v>
      </c>
      <c r="J429" s="58">
        <f t="shared" si="46"/>
        <v>0</v>
      </c>
      <c r="K429" s="58" t="str">
        <f t="shared" si="43"/>
        <v/>
      </c>
      <c r="L429" s="47" t="str">
        <f t="shared" si="41"/>
        <v/>
      </c>
      <c r="M429" s="59" t="str">
        <f t="shared" si="42"/>
        <v/>
      </c>
      <c r="N429" s="60" t="str">
        <f t="shared" si="44"/>
        <v/>
      </c>
      <c r="P429" s="49">
        <f>E429*4</f>
        <v>836</v>
      </c>
      <c r="Q429" s="50">
        <v>4</v>
      </c>
      <c r="R429" s="50"/>
      <c r="S429" s="51">
        <v>1029</v>
      </c>
    </row>
    <row r="430" spans="1:19" ht="18" x14ac:dyDescent="0.6">
      <c r="A430" s="52"/>
      <c r="B430" s="53">
        <v>550027976</v>
      </c>
      <c r="C430" s="54" t="s">
        <v>468</v>
      </c>
      <c r="D430" s="64" t="s">
        <v>98</v>
      </c>
      <c r="E430" s="56">
        <v>20</v>
      </c>
      <c r="F430" s="43">
        <v>8.4499999999999993</v>
      </c>
      <c r="G430" s="44">
        <v>169</v>
      </c>
      <c r="H430" s="57"/>
      <c r="I430" s="58">
        <f t="shared" si="45"/>
        <v>0</v>
      </c>
      <c r="J430" s="58">
        <f t="shared" si="46"/>
        <v>0</v>
      </c>
      <c r="K430" s="58" t="str">
        <f t="shared" si="43"/>
        <v/>
      </c>
      <c r="L430" s="47" t="str">
        <f t="shared" si="41"/>
        <v/>
      </c>
      <c r="M430" s="59" t="str">
        <f t="shared" si="42"/>
        <v/>
      </c>
      <c r="N430" s="60" t="str">
        <f t="shared" si="44"/>
        <v/>
      </c>
      <c r="P430" s="49">
        <f>E430*32</f>
        <v>640</v>
      </c>
      <c r="Q430" s="50">
        <v>32</v>
      </c>
      <c r="R430" s="50"/>
      <c r="S430" s="51">
        <v>1029</v>
      </c>
    </row>
    <row r="431" spans="1:19" ht="18" x14ac:dyDescent="0.6">
      <c r="A431" s="52"/>
      <c r="B431" s="53">
        <v>550027951</v>
      </c>
      <c r="C431" s="54" t="s">
        <v>469</v>
      </c>
      <c r="D431" s="64" t="s">
        <v>98</v>
      </c>
      <c r="E431" s="56">
        <v>209</v>
      </c>
      <c r="F431" s="43">
        <v>5.91</v>
      </c>
      <c r="G431" s="44">
        <v>1235.19</v>
      </c>
      <c r="H431" s="57"/>
      <c r="I431" s="58">
        <f t="shared" si="45"/>
        <v>0</v>
      </c>
      <c r="J431" s="58">
        <f t="shared" si="46"/>
        <v>0</v>
      </c>
      <c r="K431" s="58" t="str">
        <f t="shared" si="43"/>
        <v/>
      </c>
      <c r="L431" s="47" t="str">
        <f t="shared" si="41"/>
        <v/>
      </c>
      <c r="M431" s="59" t="str">
        <f t="shared" si="42"/>
        <v/>
      </c>
      <c r="N431" s="60" t="str">
        <f t="shared" si="44"/>
        <v/>
      </c>
      <c r="P431" s="49">
        <f>E431*4</f>
        <v>836</v>
      </c>
      <c r="Q431" s="50">
        <v>4</v>
      </c>
      <c r="R431" s="50"/>
      <c r="S431" s="51">
        <v>1029</v>
      </c>
    </row>
    <row r="432" spans="1:19" ht="18" x14ac:dyDescent="0.6">
      <c r="A432" s="52"/>
      <c r="B432" s="53">
        <v>550027910</v>
      </c>
      <c r="C432" s="54" t="s">
        <v>470</v>
      </c>
      <c r="D432" s="64" t="s">
        <v>98</v>
      </c>
      <c r="E432" s="56">
        <v>209</v>
      </c>
      <c r="F432" s="43">
        <v>6.28</v>
      </c>
      <c r="G432" s="44">
        <v>1312.52</v>
      </c>
      <c r="H432" s="57"/>
      <c r="I432" s="58">
        <f t="shared" si="45"/>
        <v>0</v>
      </c>
      <c r="J432" s="58">
        <f t="shared" si="46"/>
        <v>0</v>
      </c>
      <c r="K432" s="58" t="str">
        <f t="shared" si="43"/>
        <v/>
      </c>
      <c r="L432" s="47" t="str">
        <f t="shared" si="41"/>
        <v/>
      </c>
      <c r="M432" s="59" t="str">
        <f t="shared" si="42"/>
        <v/>
      </c>
      <c r="N432" s="60" t="str">
        <f t="shared" si="44"/>
        <v/>
      </c>
      <c r="P432" s="49">
        <f>E432*4</f>
        <v>836</v>
      </c>
      <c r="Q432" s="50">
        <v>4</v>
      </c>
      <c r="R432" s="50"/>
      <c r="S432" s="51">
        <v>1029</v>
      </c>
    </row>
    <row r="433" spans="1:19" ht="18" x14ac:dyDescent="0.6">
      <c r="A433" s="52"/>
      <c r="B433" s="53">
        <v>550027911</v>
      </c>
      <c r="C433" s="54" t="s">
        <v>471</v>
      </c>
      <c r="D433" s="64" t="s">
        <v>98</v>
      </c>
      <c r="E433" s="56">
        <v>20</v>
      </c>
      <c r="F433" s="43">
        <v>7</v>
      </c>
      <c r="G433" s="44">
        <v>140</v>
      </c>
      <c r="H433" s="57"/>
      <c r="I433" s="58">
        <f t="shared" si="45"/>
        <v>0</v>
      </c>
      <c r="J433" s="58">
        <f t="shared" si="46"/>
        <v>0</v>
      </c>
      <c r="K433" s="58" t="str">
        <f t="shared" si="43"/>
        <v/>
      </c>
      <c r="L433" s="47" t="str">
        <f t="shared" si="41"/>
        <v/>
      </c>
      <c r="M433" s="59" t="str">
        <f t="shared" si="42"/>
        <v/>
      </c>
      <c r="N433" s="60" t="str">
        <f t="shared" si="44"/>
        <v/>
      </c>
      <c r="P433" s="49">
        <f>E433*32</f>
        <v>640</v>
      </c>
      <c r="Q433" s="50">
        <v>32</v>
      </c>
      <c r="R433" s="50"/>
      <c r="S433" s="51">
        <v>1029</v>
      </c>
    </row>
    <row r="434" spans="1:19" ht="18" x14ac:dyDescent="0.6">
      <c r="A434" s="52"/>
      <c r="B434" s="53">
        <v>550042997</v>
      </c>
      <c r="C434" s="54" t="s">
        <v>472</v>
      </c>
      <c r="D434" s="64" t="s">
        <v>98</v>
      </c>
      <c r="E434" s="56">
        <v>1</v>
      </c>
      <c r="F434" s="43">
        <v>7.76</v>
      </c>
      <c r="G434" s="44">
        <v>7.76</v>
      </c>
      <c r="H434" s="57"/>
      <c r="I434" s="58">
        <f t="shared" si="45"/>
        <v>0</v>
      </c>
      <c r="J434" s="58">
        <f t="shared" si="46"/>
        <v>0</v>
      </c>
      <c r="K434" s="58">
        <f t="shared" si="43"/>
        <v>0</v>
      </c>
      <c r="L434" s="47" t="str">
        <f t="shared" si="41"/>
        <v/>
      </c>
      <c r="M434" s="59" t="str">
        <f t="shared" si="42"/>
        <v/>
      </c>
      <c r="N434" s="60" t="str">
        <f t="shared" si="44"/>
        <v/>
      </c>
      <c r="P434" s="61">
        <v>576</v>
      </c>
      <c r="Q434" s="50">
        <v>576</v>
      </c>
      <c r="R434" s="62">
        <v>48</v>
      </c>
      <c r="S434" s="51">
        <v>811</v>
      </c>
    </row>
    <row r="435" spans="1:19" ht="18" x14ac:dyDescent="0.6">
      <c r="A435" s="52"/>
      <c r="B435" s="53">
        <v>550027955</v>
      </c>
      <c r="C435" s="54" t="s">
        <v>473</v>
      </c>
      <c r="D435" s="55"/>
      <c r="E435" s="56">
        <v>20</v>
      </c>
      <c r="F435" s="43">
        <v>7.57</v>
      </c>
      <c r="G435" s="44">
        <v>151.4</v>
      </c>
      <c r="H435" s="57"/>
      <c r="I435" s="58">
        <f t="shared" si="45"/>
        <v>0</v>
      </c>
      <c r="J435" s="58">
        <f t="shared" si="46"/>
        <v>0</v>
      </c>
      <c r="K435" s="58" t="str">
        <f t="shared" si="43"/>
        <v/>
      </c>
      <c r="L435" s="47" t="str">
        <f t="shared" si="41"/>
        <v/>
      </c>
      <c r="M435" s="59" t="str">
        <f t="shared" si="42"/>
        <v/>
      </c>
      <c r="N435" s="60" t="str">
        <f t="shared" si="44"/>
        <v/>
      </c>
      <c r="P435" s="49">
        <f>E435*32</f>
        <v>640</v>
      </c>
      <c r="Q435" s="50">
        <v>32</v>
      </c>
      <c r="R435" s="50"/>
      <c r="S435" s="51">
        <v>1029</v>
      </c>
    </row>
    <row r="436" spans="1:19" ht="18" x14ac:dyDescent="0.6">
      <c r="A436" s="52"/>
      <c r="B436" s="53">
        <v>550027937</v>
      </c>
      <c r="C436" s="54" t="s">
        <v>474</v>
      </c>
      <c r="D436" s="55"/>
      <c r="E436" s="56">
        <v>209</v>
      </c>
      <c r="F436" s="43">
        <v>6.04</v>
      </c>
      <c r="G436" s="44">
        <v>1262.3599999999999</v>
      </c>
      <c r="H436" s="57"/>
      <c r="I436" s="58">
        <f t="shared" si="45"/>
        <v>0</v>
      </c>
      <c r="J436" s="58">
        <f t="shared" si="46"/>
        <v>0</v>
      </c>
      <c r="K436" s="58" t="str">
        <f t="shared" si="43"/>
        <v/>
      </c>
      <c r="L436" s="47" t="str">
        <f t="shared" si="41"/>
        <v/>
      </c>
      <c r="M436" s="59" t="str">
        <f t="shared" si="42"/>
        <v/>
      </c>
      <c r="N436" s="60" t="str">
        <f t="shared" si="44"/>
        <v/>
      </c>
      <c r="P436" s="49">
        <f>E436*4</f>
        <v>836</v>
      </c>
      <c r="Q436" s="50">
        <v>4</v>
      </c>
      <c r="R436" s="50"/>
      <c r="S436" s="51">
        <v>1029</v>
      </c>
    </row>
    <row r="437" spans="1:19" ht="18" x14ac:dyDescent="0.6">
      <c r="A437" s="52"/>
      <c r="B437" s="53">
        <v>550027986</v>
      </c>
      <c r="C437" s="54" t="s">
        <v>475</v>
      </c>
      <c r="D437" s="55"/>
      <c r="E437" s="56">
        <v>209</v>
      </c>
      <c r="F437" s="43">
        <v>6.69</v>
      </c>
      <c r="G437" s="44">
        <v>1398.21</v>
      </c>
      <c r="H437" s="57"/>
      <c r="I437" s="58">
        <f t="shared" si="45"/>
        <v>0</v>
      </c>
      <c r="J437" s="58">
        <f t="shared" si="46"/>
        <v>0</v>
      </c>
      <c r="K437" s="58" t="str">
        <f t="shared" si="43"/>
        <v/>
      </c>
      <c r="L437" s="47" t="str">
        <f t="shared" si="41"/>
        <v/>
      </c>
      <c r="M437" s="59" t="str">
        <f t="shared" si="42"/>
        <v/>
      </c>
      <c r="N437" s="60" t="str">
        <f t="shared" si="44"/>
        <v/>
      </c>
      <c r="P437" s="49">
        <f>E437*4</f>
        <v>836</v>
      </c>
      <c r="Q437" s="50">
        <v>4</v>
      </c>
      <c r="R437" s="50"/>
      <c r="S437" s="51">
        <v>1029</v>
      </c>
    </row>
    <row r="438" spans="1:19" ht="18" x14ac:dyDescent="0.6">
      <c r="A438" s="52"/>
      <c r="B438" s="53">
        <v>550027987</v>
      </c>
      <c r="C438" s="54" t="s">
        <v>476</v>
      </c>
      <c r="D438" s="55"/>
      <c r="E438" s="56">
        <v>20</v>
      </c>
      <c r="F438" s="43">
        <v>7.39</v>
      </c>
      <c r="G438" s="44">
        <v>147.80000000000001</v>
      </c>
      <c r="H438" s="57"/>
      <c r="I438" s="58">
        <f t="shared" si="45"/>
        <v>0</v>
      </c>
      <c r="J438" s="58">
        <f t="shared" si="46"/>
        <v>0</v>
      </c>
      <c r="K438" s="58" t="str">
        <f t="shared" si="43"/>
        <v/>
      </c>
      <c r="L438" s="47" t="str">
        <f t="shared" si="41"/>
        <v/>
      </c>
      <c r="M438" s="59" t="str">
        <f t="shared" si="42"/>
        <v/>
      </c>
      <c r="N438" s="60" t="str">
        <f t="shared" si="44"/>
        <v/>
      </c>
      <c r="P438" s="49">
        <f>E438*32</f>
        <v>640</v>
      </c>
      <c r="Q438" s="50">
        <v>32</v>
      </c>
      <c r="R438" s="50"/>
      <c r="S438" s="51">
        <v>1029</v>
      </c>
    </row>
    <row r="439" spans="1:19" ht="18" x14ac:dyDescent="0.6">
      <c r="A439" s="52"/>
      <c r="B439" s="53">
        <v>550027811</v>
      </c>
      <c r="C439" s="54" t="s">
        <v>477</v>
      </c>
      <c r="D439" s="55"/>
      <c r="E439" s="56">
        <v>209</v>
      </c>
      <c r="F439" s="43">
        <v>6.45</v>
      </c>
      <c r="G439" s="44">
        <v>1348.05</v>
      </c>
      <c r="H439" s="57"/>
      <c r="I439" s="58">
        <f t="shared" si="45"/>
        <v>0</v>
      </c>
      <c r="J439" s="58">
        <f t="shared" si="46"/>
        <v>0</v>
      </c>
      <c r="K439" s="58" t="str">
        <f t="shared" si="43"/>
        <v/>
      </c>
      <c r="L439" s="47" t="str">
        <f t="shared" si="41"/>
        <v/>
      </c>
      <c r="M439" s="59" t="str">
        <f t="shared" si="42"/>
        <v/>
      </c>
      <c r="N439" s="60" t="str">
        <f t="shared" si="44"/>
        <v/>
      </c>
      <c r="P439" s="49">
        <f>E439*4</f>
        <v>836</v>
      </c>
      <c r="Q439" s="50">
        <v>4</v>
      </c>
      <c r="R439" s="50"/>
      <c r="S439" s="51">
        <v>1029</v>
      </c>
    </row>
    <row r="440" spans="1:19" ht="18" x14ac:dyDescent="0.6">
      <c r="A440" s="52"/>
      <c r="B440" s="53">
        <v>550027820</v>
      </c>
      <c r="C440" s="54" t="s">
        <v>478</v>
      </c>
      <c r="D440" s="55"/>
      <c r="E440" s="56">
        <v>20</v>
      </c>
      <c r="F440" s="43">
        <v>7.25</v>
      </c>
      <c r="G440" s="44">
        <v>145</v>
      </c>
      <c r="H440" s="57"/>
      <c r="I440" s="58">
        <f t="shared" si="45"/>
        <v>0</v>
      </c>
      <c r="J440" s="58">
        <f t="shared" si="46"/>
        <v>0</v>
      </c>
      <c r="K440" s="58" t="str">
        <f t="shared" si="43"/>
        <v/>
      </c>
      <c r="L440" s="47" t="str">
        <f t="shared" si="41"/>
        <v/>
      </c>
      <c r="M440" s="59" t="str">
        <f t="shared" si="42"/>
        <v/>
      </c>
      <c r="N440" s="60" t="str">
        <f t="shared" si="44"/>
        <v/>
      </c>
      <c r="P440" s="49">
        <f>E440*32</f>
        <v>640</v>
      </c>
      <c r="Q440" s="50">
        <v>32</v>
      </c>
      <c r="R440" s="50"/>
      <c r="S440" s="51">
        <v>1029</v>
      </c>
    </row>
    <row r="441" spans="1:19" ht="18" x14ac:dyDescent="0.6">
      <c r="A441" s="52"/>
      <c r="B441" s="53">
        <v>550027842</v>
      </c>
      <c r="C441" s="54" t="s">
        <v>479</v>
      </c>
      <c r="D441" s="55"/>
      <c r="E441" s="56">
        <v>209</v>
      </c>
      <c r="F441" s="43">
        <v>6.45</v>
      </c>
      <c r="G441" s="44">
        <v>1348.05</v>
      </c>
      <c r="H441" s="57"/>
      <c r="I441" s="58">
        <f t="shared" si="45"/>
        <v>0</v>
      </c>
      <c r="J441" s="58">
        <f t="shared" si="46"/>
        <v>0</v>
      </c>
      <c r="K441" s="58" t="str">
        <f t="shared" si="43"/>
        <v/>
      </c>
      <c r="L441" s="47" t="str">
        <f t="shared" si="41"/>
        <v/>
      </c>
      <c r="M441" s="59" t="str">
        <f t="shared" si="42"/>
        <v/>
      </c>
      <c r="N441" s="60" t="str">
        <f t="shared" si="44"/>
        <v/>
      </c>
      <c r="P441" s="49">
        <f>E441*4</f>
        <v>836</v>
      </c>
      <c r="Q441" s="50">
        <v>4</v>
      </c>
      <c r="R441" s="50"/>
      <c r="S441" s="51">
        <v>1029</v>
      </c>
    </row>
    <row r="442" spans="1:19" ht="18" x14ac:dyDescent="0.6">
      <c r="A442" s="52"/>
      <c r="B442" s="53">
        <v>550027841</v>
      </c>
      <c r="C442" s="54" t="s">
        <v>480</v>
      </c>
      <c r="D442" s="64" t="s">
        <v>98</v>
      </c>
      <c r="E442" s="56">
        <v>20</v>
      </c>
      <c r="F442" s="43">
        <v>7.21</v>
      </c>
      <c r="G442" s="44">
        <v>144.19999999999999</v>
      </c>
      <c r="H442" s="57"/>
      <c r="I442" s="58">
        <f t="shared" si="45"/>
        <v>0</v>
      </c>
      <c r="J442" s="58">
        <f t="shared" si="46"/>
        <v>0</v>
      </c>
      <c r="K442" s="58" t="str">
        <f t="shared" si="43"/>
        <v/>
      </c>
      <c r="L442" s="47" t="str">
        <f t="shared" si="41"/>
        <v/>
      </c>
      <c r="M442" s="59" t="str">
        <f t="shared" si="42"/>
        <v/>
      </c>
      <c r="N442" s="60" t="str">
        <f t="shared" si="44"/>
        <v/>
      </c>
      <c r="P442" s="49">
        <f>E442*32</f>
        <v>640</v>
      </c>
      <c r="Q442" s="50">
        <v>32</v>
      </c>
      <c r="R442" s="50"/>
      <c r="S442" s="51">
        <v>1029</v>
      </c>
    </row>
    <row r="443" spans="1:19" ht="18" x14ac:dyDescent="0.6">
      <c r="A443" s="52"/>
      <c r="B443" s="53">
        <v>550027965</v>
      </c>
      <c r="C443" s="54" t="s">
        <v>481</v>
      </c>
      <c r="D443" s="64" t="s">
        <v>98</v>
      </c>
      <c r="E443" s="56">
        <v>1</v>
      </c>
      <c r="F443" s="43">
        <v>7.94</v>
      </c>
      <c r="G443" s="44">
        <v>7.94</v>
      </c>
      <c r="H443" s="57"/>
      <c r="I443" s="58">
        <f t="shared" si="45"/>
        <v>0</v>
      </c>
      <c r="J443" s="58">
        <f t="shared" si="46"/>
        <v>0</v>
      </c>
      <c r="K443" s="58">
        <f t="shared" si="43"/>
        <v>0</v>
      </c>
      <c r="L443" s="47" t="str">
        <f t="shared" si="41"/>
        <v/>
      </c>
      <c r="M443" s="59" t="str">
        <f t="shared" si="42"/>
        <v/>
      </c>
      <c r="N443" s="60" t="str">
        <f t="shared" si="44"/>
        <v/>
      </c>
      <c r="P443" s="61">
        <v>576</v>
      </c>
      <c r="Q443" s="50">
        <v>576</v>
      </c>
      <c r="R443" s="62">
        <v>48</v>
      </c>
      <c r="S443" s="51">
        <v>811</v>
      </c>
    </row>
    <row r="444" spans="1:19" ht="18" x14ac:dyDescent="0.6">
      <c r="A444" s="52"/>
      <c r="B444" s="53">
        <v>550027805</v>
      </c>
      <c r="C444" s="54" t="s">
        <v>482</v>
      </c>
      <c r="D444" s="64" t="s">
        <v>98</v>
      </c>
      <c r="E444" s="56">
        <v>209</v>
      </c>
      <c r="F444" s="43">
        <v>5.45</v>
      </c>
      <c r="G444" s="44">
        <v>1139.05</v>
      </c>
      <c r="H444" s="57"/>
      <c r="I444" s="58">
        <f t="shared" si="45"/>
        <v>0</v>
      </c>
      <c r="J444" s="58">
        <f t="shared" si="46"/>
        <v>0</v>
      </c>
      <c r="K444" s="58" t="str">
        <f t="shared" si="43"/>
        <v/>
      </c>
      <c r="L444" s="47" t="str">
        <f t="shared" si="41"/>
        <v/>
      </c>
      <c r="M444" s="59" t="str">
        <f t="shared" si="42"/>
        <v/>
      </c>
      <c r="N444" s="60" t="str">
        <f t="shared" si="44"/>
        <v/>
      </c>
      <c r="P444" s="49">
        <f>E444*4</f>
        <v>836</v>
      </c>
      <c r="Q444" s="50">
        <v>4</v>
      </c>
      <c r="R444" s="50"/>
      <c r="S444" s="51">
        <v>1029</v>
      </c>
    </row>
    <row r="445" spans="1:19" ht="18" x14ac:dyDescent="0.6">
      <c r="A445" s="52"/>
      <c r="B445" s="53">
        <v>550027807</v>
      </c>
      <c r="C445" s="54" t="s">
        <v>483</v>
      </c>
      <c r="D445" s="64" t="s">
        <v>98</v>
      </c>
      <c r="E445" s="56">
        <v>20</v>
      </c>
      <c r="F445" s="43">
        <v>6.26</v>
      </c>
      <c r="G445" s="44">
        <v>125.2</v>
      </c>
      <c r="H445" s="57"/>
      <c r="I445" s="58">
        <f t="shared" si="45"/>
        <v>0</v>
      </c>
      <c r="J445" s="58">
        <f t="shared" si="46"/>
        <v>0</v>
      </c>
      <c r="K445" s="58" t="str">
        <f t="shared" si="43"/>
        <v/>
      </c>
      <c r="L445" s="47" t="str">
        <f t="shared" si="41"/>
        <v/>
      </c>
      <c r="M445" s="59" t="str">
        <f t="shared" si="42"/>
        <v/>
      </c>
      <c r="N445" s="60" t="str">
        <f t="shared" si="44"/>
        <v/>
      </c>
      <c r="P445" s="49">
        <f>E445*32</f>
        <v>640</v>
      </c>
      <c r="Q445" s="50">
        <v>32</v>
      </c>
      <c r="R445" s="50"/>
      <c r="S445" s="51">
        <v>1029</v>
      </c>
    </row>
    <row r="446" spans="1:19" ht="18" x14ac:dyDescent="0.6">
      <c r="A446" s="52"/>
      <c r="B446" s="53">
        <v>550027806</v>
      </c>
      <c r="C446" s="54" t="s">
        <v>484</v>
      </c>
      <c r="D446" s="64" t="s">
        <v>98</v>
      </c>
      <c r="E446" s="56">
        <v>209</v>
      </c>
      <c r="F446" s="43">
        <v>5.53</v>
      </c>
      <c r="G446" s="44">
        <v>1155.77</v>
      </c>
      <c r="H446" s="57"/>
      <c r="I446" s="58">
        <f t="shared" si="45"/>
        <v>0</v>
      </c>
      <c r="J446" s="58">
        <f t="shared" si="46"/>
        <v>0</v>
      </c>
      <c r="K446" s="58" t="str">
        <f t="shared" si="43"/>
        <v/>
      </c>
      <c r="L446" s="47" t="str">
        <f t="shared" si="41"/>
        <v/>
      </c>
      <c r="M446" s="59" t="str">
        <f t="shared" si="42"/>
        <v/>
      </c>
      <c r="N446" s="60" t="str">
        <f t="shared" si="44"/>
        <v/>
      </c>
      <c r="P446" s="49">
        <f>E446*4</f>
        <v>836</v>
      </c>
      <c r="Q446" s="50">
        <v>4</v>
      </c>
      <c r="R446" s="50"/>
      <c r="S446" s="51">
        <v>1029</v>
      </c>
    </row>
    <row r="447" spans="1:19" ht="18" x14ac:dyDescent="0.6">
      <c r="A447" s="52"/>
      <c r="B447" s="53">
        <v>550027949</v>
      </c>
      <c r="C447" s="54" t="s">
        <v>485</v>
      </c>
      <c r="D447" s="64" t="s">
        <v>98</v>
      </c>
      <c r="E447" s="56">
        <v>20</v>
      </c>
      <c r="F447" s="43">
        <v>6.35</v>
      </c>
      <c r="G447" s="44">
        <v>127</v>
      </c>
      <c r="H447" s="57"/>
      <c r="I447" s="58">
        <f t="shared" si="45"/>
        <v>0</v>
      </c>
      <c r="J447" s="58">
        <f t="shared" si="46"/>
        <v>0</v>
      </c>
      <c r="K447" s="58" t="str">
        <f t="shared" si="43"/>
        <v/>
      </c>
      <c r="L447" s="47" t="str">
        <f t="shared" si="41"/>
        <v/>
      </c>
      <c r="M447" s="59" t="str">
        <f t="shared" si="42"/>
        <v/>
      </c>
      <c r="N447" s="60" t="str">
        <f t="shared" si="44"/>
        <v/>
      </c>
      <c r="P447" s="49">
        <f>E447*32</f>
        <v>640</v>
      </c>
      <c r="Q447" s="50">
        <v>32</v>
      </c>
      <c r="R447" s="50"/>
      <c r="S447" s="51">
        <v>1029</v>
      </c>
    </row>
    <row r="448" spans="1:19" ht="18" x14ac:dyDescent="0.6">
      <c r="A448" s="52"/>
      <c r="B448" s="53">
        <v>550027808</v>
      </c>
      <c r="C448" s="54" t="s">
        <v>486</v>
      </c>
      <c r="D448" s="64" t="s">
        <v>98</v>
      </c>
      <c r="E448" s="56">
        <v>209</v>
      </c>
      <c r="F448" s="43">
        <v>6.24</v>
      </c>
      <c r="G448" s="44">
        <v>1304.1600000000001</v>
      </c>
      <c r="H448" s="57"/>
      <c r="I448" s="58">
        <f t="shared" si="45"/>
        <v>0</v>
      </c>
      <c r="J448" s="58">
        <f t="shared" si="46"/>
        <v>0</v>
      </c>
      <c r="K448" s="58" t="str">
        <f t="shared" si="43"/>
        <v/>
      </c>
      <c r="L448" s="47" t="str">
        <f t="shared" si="41"/>
        <v/>
      </c>
      <c r="M448" s="59" t="str">
        <f t="shared" si="42"/>
        <v/>
      </c>
      <c r="N448" s="60" t="str">
        <f t="shared" si="44"/>
        <v/>
      </c>
      <c r="P448" s="49">
        <f>E448*4</f>
        <v>836</v>
      </c>
      <c r="Q448" s="50">
        <v>4</v>
      </c>
      <c r="R448" s="50"/>
      <c r="S448" s="51">
        <v>1029</v>
      </c>
    </row>
    <row r="449" spans="1:19" ht="18" x14ac:dyDescent="0.6">
      <c r="A449" s="52"/>
      <c r="B449" s="53">
        <v>550054730</v>
      </c>
      <c r="C449" s="54" t="s">
        <v>487</v>
      </c>
      <c r="D449" s="55"/>
      <c r="E449" s="56">
        <v>1</v>
      </c>
      <c r="F449" s="43">
        <v>9.23</v>
      </c>
      <c r="G449" s="44">
        <v>9.23</v>
      </c>
      <c r="H449" s="57"/>
      <c r="I449" s="58">
        <f t="shared" si="45"/>
        <v>0</v>
      </c>
      <c r="J449" s="58">
        <f t="shared" si="46"/>
        <v>0</v>
      </c>
      <c r="K449" s="58">
        <f t="shared" si="43"/>
        <v>0</v>
      </c>
      <c r="L449" s="47" t="str">
        <f t="shared" si="41"/>
        <v/>
      </c>
      <c r="M449" s="59" t="str">
        <f t="shared" si="42"/>
        <v/>
      </c>
      <c r="N449" s="60" t="str">
        <f t="shared" si="44"/>
        <v/>
      </c>
      <c r="P449" s="61">
        <v>576</v>
      </c>
      <c r="Q449" s="50">
        <v>576</v>
      </c>
      <c r="R449" s="62">
        <v>48</v>
      </c>
      <c r="S449" s="51">
        <v>811</v>
      </c>
    </row>
    <row r="450" spans="1:19" ht="18" x14ac:dyDescent="0.6">
      <c r="A450" s="52"/>
      <c r="B450" s="53">
        <v>550027789</v>
      </c>
      <c r="C450" s="54" t="s">
        <v>488</v>
      </c>
      <c r="D450" s="55"/>
      <c r="E450" s="56">
        <v>20</v>
      </c>
      <c r="F450" s="43">
        <v>9.02</v>
      </c>
      <c r="G450" s="44">
        <v>180.4</v>
      </c>
      <c r="H450" s="57"/>
      <c r="I450" s="58">
        <f t="shared" si="45"/>
        <v>0</v>
      </c>
      <c r="J450" s="58">
        <f t="shared" si="46"/>
        <v>0</v>
      </c>
      <c r="K450" s="58" t="str">
        <f t="shared" si="43"/>
        <v/>
      </c>
      <c r="L450" s="47" t="str">
        <f t="shared" si="41"/>
        <v/>
      </c>
      <c r="M450" s="59" t="str">
        <f t="shared" si="42"/>
        <v/>
      </c>
      <c r="N450" s="60" t="str">
        <f t="shared" si="44"/>
        <v/>
      </c>
      <c r="P450" s="49">
        <f>E450*32</f>
        <v>640</v>
      </c>
      <c r="Q450" s="50">
        <v>32</v>
      </c>
      <c r="R450" s="50"/>
      <c r="S450" s="51">
        <v>1029</v>
      </c>
    </row>
    <row r="451" spans="1:19" ht="18" x14ac:dyDescent="0.6">
      <c r="A451" s="52"/>
      <c r="B451" s="53">
        <v>550027967</v>
      </c>
      <c r="C451" s="54" t="s">
        <v>489</v>
      </c>
      <c r="D451" s="55"/>
      <c r="E451" s="56">
        <v>1</v>
      </c>
      <c r="F451" s="43">
        <v>9.7200000000000006</v>
      </c>
      <c r="G451" s="44">
        <v>9.7200000000000006</v>
      </c>
      <c r="H451" s="57"/>
      <c r="I451" s="58">
        <f t="shared" si="45"/>
        <v>0</v>
      </c>
      <c r="J451" s="58">
        <f t="shared" si="46"/>
        <v>0</v>
      </c>
      <c r="K451" s="58">
        <f t="shared" si="43"/>
        <v>0</v>
      </c>
      <c r="L451" s="47" t="str">
        <f t="shared" si="41"/>
        <v/>
      </c>
      <c r="M451" s="59" t="str">
        <f t="shared" si="42"/>
        <v/>
      </c>
      <c r="N451" s="60" t="str">
        <f t="shared" si="44"/>
        <v/>
      </c>
      <c r="P451" s="61">
        <v>576</v>
      </c>
      <c r="Q451" s="50">
        <v>576</v>
      </c>
      <c r="R451" s="62">
        <v>48</v>
      </c>
      <c r="S451" s="51">
        <v>811</v>
      </c>
    </row>
    <row r="452" spans="1:19" ht="18" x14ac:dyDescent="0.6">
      <c r="A452" s="52"/>
      <c r="B452" s="53">
        <v>550027932</v>
      </c>
      <c r="C452" s="54" t="s">
        <v>490</v>
      </c>
      <c r="D452" s="55"/>
      <c r="E452" s="56">
        <v>209</v>
      </c>
      <c r="F452" s="43">
        <v>6.13</v>
      </c>
      <c r="G452" s="44">
        <v>1281.17</v>
      </c>
      <c r="H452" s="57"/>
      <c r="I452" s="58">
        <f t="shared" si="45"/>
        <v>0</v>
      </c>
      <c r="J452" s="58">
        <f t="shared" si="46"/>
        <v>0</v>
      </c>
      <c r="K452" s="58" t="str">
        <f t="shared" si="43"/>
        <v/>
      </c>
      <c r="L452" s="47" t="str">
        <f t="shared" si="41"/>
        <v/>
      </c>
      <c r="M452" s="59" t="str">
        <f t="shared" si="42"/>
        <v/>
      </c>
      <c r="N452" s="60" t="str">
        <f t="shared" si="44"/>
        <v/>
      </c>
      <c r="P452" s="49">
        <f>E452*4</f>
        <v>836</v>
      </c>
      <c r="Q452" s="50">
        <v>4</v>
      </c>
      <c r="R452" s="50"/>
      <c r="S452" s="51">
        <v>1029</v>
      </c>
    </row>
    <row r="453" spans="1:19" ht="18" x14ac:dyDescent="0.6">
      <c r="A453" s="52"/>
      <c r="B453" s="53">
        <v>550027933</v>
      </c>
      <c r="C453" s="54" t="s">
        <v>491</v>
      </c>
      <c r="D453" s="55"/>
      <c r="E453" s="56">
        <v>20</v>
      </c>
      <c r="F453" s="43">
        <v>6.84</v>
      </c>
      <c r="G453" s="44">
        <v>136.80000000000001</v>
      </c>
      <c r="H453" s="57"/>
      <c r="I453" s="58">
        <f t="shared" si="45"/>
        <v>0</v>
      </c>
      <c r="J453" s="58">
        <f t="shared" si="46"/>
        <v>0</v>
      </c>
      <c r="K453" s="58" t="str">
        <f t="shared" si="43"/>
        <v/>
      </c>
      <c r="L453" s="47" t="str">
        <f t="shared" si="41"/>
        <v/>
      </c>
      <c r="M453" s="59" t="str">
        <f t="shared" si="42"/>
        <v/>
      </c>
      <c r="N453" s="60" t="str">
        <f t="shared" si="44"/>
        <v/>
      </c>
      <c r="P453" s="49">
        <f>E453*32</f>
        <v>640</v>
      </c>
      <c r="Q453" s="50">
        <v>32</v>
      </c>
      <c r="R453" s="50"/>
      <c r="S453" s="51">
        <v>1029</v>
      </c>
    </row>
    <row r="454" spans="1:19" ht="18" x14ac:dyDescent="0.6">
      <c r="A454" s="52"/>
      <c r="B454" s="53">
        <v>550027809</v>
      </c>
      <c r="C454" s="54" t="s">
        <v>492</v>
      </c>
      <c r="D454" s="55"/>
      <c r="E454" s="56">
        <v>209</v>
      </c>
      <c r="F454" s="43">
        <v>5.52</v>
      </c>
      <c r="G454" s="44">
        <v>1153.68</v>
      </c>
      <c r="H454" s="57"/>
      <c r="I454" s="58">
        <f t="shared" si="45"/>
        <v>0</v>
      </c>
      <c r="J454" s="58">
        <f t="shared" si="46"/>
        <v>0</v>
      </c>
      <c r="K454" s="58" t="str">
        <f t="shared" si="43"/>
        <v/>
      </c>
      <c r="L454" s="47" t="str">
        <f t="shared" ref="L454:L517" si="47">IF(H454&gt;0,F454,"")</f>
        <v/>
      </c>
      <c r="M454" s="59" t="str">
        <f t="shared" ref="M454:M517" si="48">IF(H454&gt;0,ROUNDUP(L454*E454,2),"")</f>
        <v/>
      </c>
      <c r="N454" s="60" t="str">
        <f t="shared" si="44"/>
        <v/>
      </c>
      <c r="P454" s="49">
        <f>E454*4</f>
        <v>836</v>
      </c>
      <c r="Q454" s="50">
        <v>4</v>
      </c>
      <c r="R454" s="50"/>
      <c r="S454" s="51">
        <v>1029</v>
      </c>
    </row>
    <row r="455" spans="1:19" ht="18" x14ac:dyDescent="0.6">
      <c r="A455" s="52"/>
      <c r="B455" s="53">
        <v>550027810</v>
      </c>
      <c r="C455" s="54" t="s">
        <v>493</v>
      </c>
      <c r="D455" s="55"/>
      <c r="E455" s="56">
        <v>20</v>
      </c>
      <c r="F455" s="43">
        <v>6.26</v>
      </c>
      <c r="G455" s="44">
        <v>125.2</v>
      </c>
      <c r="H455" s="57"/>
      <c r="I455" s="58">
        <f t="shared" si="45"/>
        <v>0</v>
      </c>
      <c r="J455" s="58">
        <f t="shared" si="46"/>
        <v>0</v>
      </c>
      <c r="K455" s="58" t="str">
        <f t="shared" ref="K455:K518" si="49">IF(R455&gt;0,R455*H455,"")</f>
        <v/>
      </c>
      <c r="L455" s="47" t="str">
        <f t="shared" si="47"/>
        <v/>
      </c>
      <c r="M455" s="59" t="str">
        <f t="shared" si="48"/>
        <v/>
      </c>
      <c r="N455" s="60" t="str">
        <f t="shared" si="44"/>
        <v/>
      </c>
      <c r="P455" s="49">
        <f>E455*32</f>
        <v>640</v>
      </c>
      <c r="Q455" s="50">
        <v>32</v>
      </c>
      <c r="R455" s="50"/>
      <c r="S455" s="51">
        <v>1029</v>
      </c>
    </row>
    <row r="456" spans="1:19" ht="18" x14ac:dyDescent="0.6">
      <c r="A456" s="52"/>
      <c r="B456" s="53">
        <v>550036611</v>
      </c>
      <c r="C456" s="54" t="s">
        <v>494</v>
      </c>
      <c r="D456" s="55"/>
      <c r="E456" s="56">
        <v>55</v>
      </c>
      <c r="F456" s="43">
        <v>6.26</v>
      </c>
      <c r="G456" s="44">
        <v>344.3</v>
      </c>
      <c r="H456" s="57"/>
      <c r="I456" s="58">
        <f t="shared" si="45"/>
        <v>0</v>
      </c>
      <c r="J456" s="58">
        <f t="shared" si="46"/>
        <v>0</v>
      </c>
      <c r="K456" s="58" t="str">
        <f t="shared" si="49"/>
        <v/>
      </c>
      <c r="L456" s="47" t="str">
        <f t="shared" si="47"/>
        <v/>
      </c>
      <c r="M456" s="59" t="str">
        <f t="shared" si="48"/>
        <v/>
      </c>
      <c r="N456" s="60" t="str">
        <f t="shared" ref="N456:N519" si="50">IF(H456&gt;0,ROUNDUP(L456*I456,2),"")</f>
        <v/>
      </c>
      <c r="P456" s="61">
        <f>E456*9</f>
        <v>495</v>
      </c>
      <c r="Q456" s="50">
        <v>9</v>
      </c>
      <c r="R456" s="50"/>
      <c r="S456" s="51"/>
    </row>
    <row r="457" spans="1:19" ht="18" x14ac:dyDescent="0.6">
      <c r="A457" s="52"/>
      <c r="B457" s="53">
        <v>550027797</v>
      </c>
      <c r="C457" s="54" t="s">
        <v>495</v>
      </c>
      <c r="D457" s="55"/>
      <c r="E457" s="56">
        <v>209</v>
      </c>
      <c r="F457" s="43">
        <v>11.81</v>
      </c>
      <c r="G457" s="44">
        <v>2468.29</v>
      </c>
      <c r="H457" s="57"/>
      <c r="I457" s="58">
        <f t="shared" si="45"/>
        <v>0</v>
      </c>
      <c r="J457" s="58">
        <f t="shared" si="46"/>
        <v>0</v>
      </c>
      <c r="K457" s="58" t="str">
        <f t="shared" si="49"/>
        <v/>
      </c>
      <c r="L457" s="47" t="str">
        <f t="shared" si="47"/>
        <v/>
      </c>
      <c r="M457" s="59" t="str">
        <f t="shared" si="48"/>
        <v/>
      </c>
      <c r="N457" s="60" t="str">
        <f t="shared" si="50"/>
        <v/>
      </c>
      <c r="P457" s="49">
        <f>E457*4</f>
        <v>836</v>
      </c>
      <c r="Q457" s="50">
        <v>4</v>
      </c>
      <c r="R457" s="50"/>
      <c r="S457" s="51">
        <v>1029</v>
      </c>
    </row>
    <row r="458" spans="1:19" ht="18" x14ac:dyDescent="0.6">
      <c r="A458" s="52"/>
      <c r="B458" s="53">
        <v>550027931</v>
      </c>
      <c r="C458" s="54" t="s">
        <v>496</v>
      </c>
      <c r="D458" s="55"/>
      <c r="E458" s="56">
        <v>20</v>
      </c>
      <c r="F458" s="43">
        <v>12.91</v>
      </c>
      <c r="G458" s="44">
        <v>258.2</v>
      </c>
      <c r="H458" s="57"/>
      <c r="I458" s="58">
        <f t="shared" si="45"/>
        <v>0</v>
      </c>
      <c r="J458" s="58">
        <f t="shared" si="46"/>
        <v>0</v>
      </c>
      <c r="K458" s="58" t="str">
        <f t="shared" si="49"/>
        <v/>
      </c>
      <c r="L458" s="47" t="str">
        <f t="shared" si="47"/>
        <v/>
      </c>
      <c r="M458" s="59" t="str">
        <f t="shared" si="48"/>
        <v/>
      </c>
      <c r="N458" s="60" t="str">
        <f t="shared" si="50"/>
        <v/>
      </c>
      <c r="P458" s="49">
        <f>E458*32</f>
        <v>640</v>
      </c>
      <c r="Q458" s="50">
        <v>32</v>
      </c>
      <c r="R458" s="50"/>
      <c r="S458" s="51">
        <v>1029</v>
      </c>
    </row>
    <row r="459" spans="1:19" ht="18" x14ac:dyDescent="0.6">
      <c r="A459" s="52"/>
      <c r="B459" s="53">
        <v>550057966</v>
      </c>
      <c r="C459" s="54" t="s">
        <v>497</v>
      </c>
      <c r="D459" s="55"/>
      <c r="E459" s="56">
        <v>1</v>
      </c>
      <c r="F459" s="43">
        <v>13.36</v>
      </c>
      <c r="G459" s="44">
        <v>13.36</v>
      </c>
      <c r="H459" s="57"/>
      <c r="I459" s="58">
        <f t="shared" si="45"/>
        <v>0</v>
      </c>
      <c r="J459" s="58">
        <f t="shared" si="46"/>
        <v>0</v>
      </c>
      <c r="K459" s="58">
        <f t="shared" si="49"/>
        <v>0</v>
      </c>
      <c r="L459" s="47" t="str">
        <f t="shared" si="47"/>
        <v/>
      </c>
      <c r="M459" s="59" t="str">
        <f t="shared" si="48"/>
        <v/>
      </c>
      <c r="N459" s="60" t="str">
        <f t="shared" si="50"/>
        <v/>
      </c>
      <c r="P459" s="61">
        <v>576</v>
      </c>
      <c r="Q459" s="50">
        <v>576</v>
      </c>
      <c r="R459" s="62">
        <v>48</v>
      </c>
      <c r="S459" s="51">
        <v>811</v>
      </c>
    </row>
    <row r="460" spans="1:19" ht="18" x14ac:dyDescent="0.6">
      <c r="A460" s="52"/>
      <c r="B460" s="53">
        <v>550028269</v>
      </c>
      <c r="C460" s="54" t="s">
        <v>498</v>
      </c>
      <c r="D460" s="55"/>
      <c r="E460" s="56">
        <v>209</v>
      </c>
      <c r="F460" s="43">
        <v>8.6300000000000008</v>
      </c>
      <c r="G460" s="44">
        <v>1803.67</v>
      </c>
      <c r="H460" s="57"/>
      <c r="I460" s="58">
        <f t="shared" si="45"/>
        <v>0</v>
      </c>
      <c r="J460" s="58">
        <f t="shared" si="46"/>
        <v>0</v>
      </c>
      <c r="K460" s="58" t="str">
        <f t="shared" si="49"/>
        <v/>
      </c>
      <c r="L460" s="47" t="str">
        <f t="shared" si="47"/>
        <v/>
      </c>
      <c r="M460" s="59" t="str">
        <f t="shared" si="48"/>
        <v/>
      </c>
      <c r="N460" s="60" t="str">
        <f t="shared" si="50"/>
        <v/>
      </c>
      <c r="P460" s="49">
        <f>E460*4</f>
        <v>836</v>
      </c>
      <c r="Q460" s="50">
        <v>4</v>
      </c>
      <c r="R460" s="50"/>
      <c r="S460" s="51">
        <v>1029</v>
      </c>
    </row>
    <row r="461" spans="1:19" ht="18" x14ac:dyDescent="0.6">
      <c r="A461" s="52"/>
      <c r="B461" s="53">
        <v>550041202</v>
      </c>
      <c r="C461" s="54" t="s">
        <v>499</v>
      </c>
      <c r="D461" s="64" t="s">
        <v>105</v>
      </c>
      <c r="E461" s="56">
        <v>20</v>
      </c>
      <c r="F461" s="43">
        <v>9.48</v>
      </c>
      <c r="G461" s="44">
        <v>189.6</v>
      </c>
      <c r="H461" s="57"/>
      <c r="I461" s="58">
        <f t="shared" si="45"/>
        <v>0</v>
      </c>
      <c r="J461" s="58">
        <f t="shared" si="46"/>
        <v>0</v>
      </c>
      <c r="K461" s="58" t="str">
        <f t="shared" si="49"/>
        <v/>
      </c>
      <c r="L461" s="47" t="str">
        <f t="shared" si="47"/>
        <v/>
      </c>
      <c r="M461" s="59" t="str">
        <f t="shared" si="48"/>
        <v/>
      </c>
      <c r="N461" s="60" t="str">
        <f t="shared" si="50"/>
        <v/>
      </c>
      <c r="P461" s="49">
        <f>E461*32</f>
        <v>640</v>
      </c>
      <c r="Q461" s="50">
        <v>32</v>
      </c>
      <c r="R461" s="50"/>
      <c r="S461" s="51">
        <v>1029</v>
      </c>
    </row>
    <row r="462" spans="1:19" ht="18" x14ac:dyDescent="0.6">
      <c r="A462" s="52"/>
      <c r="B462" s="53">
        <v>550056389</v>
      </c>
      <c r="C462" s="54" t="s">
        <v>500</v>
      </c>
      <c r="D462" s="64" t="s">
        <v>105</v>
      </c>
      <c r="E462" s="56">
        <v>1</v>
      </c>
      <c r="F462" s="43">
        <v>13.66</v>
      </c>
      <c r="G462" s="44">
        <v>13.66</v>
      </c>
      <c r="H462" s="57"/>
      <c r="I462" s="58">
        <f t="shared" si="45"/>
        <v>0</v>
      </c>
      <c r="J462" s="58">
        <f t="shared" si="46"/>
        <v>0</v>
      </c>
      <c r="K462" s="58">
        <f t="shared" si="49"/>
        <v>0</v>
      </c>
      <c r="L462" s="47" t="str">
        <f t="shared" si="47"/>
        <v/>
      </c>
      <c r="M462" s="59" t="str">
        <f t="shared" si="48"/>
        <v/>
      </c>
      <c r="N462" s="60" t="str">
        <f t="shared" si="50"/>
        <v/>
      </c>
      <c r="P462" s="61">
        <v>576</v>
      </c>
      <c r="Q462" s="50">
        <v>576</v>
      </c>
      <c r="R462" s="62">
        <v>48</v>
      </c>
      <c r="S462" s="51">
        <v>811</v>
      </c>
    </row>
    <row r="463" spans="1:19" ht="18" x14ac:dyDescent="0.6">
      <c r="A463" s="52"/>
      <c r="B463" s="53">
        <v>550054192</v>
      </c>
      <c r="C463" s="54" t="s">
        <v>501</v>
      </c>
      <c r="D463" s="64" t="s">
        <v>105</v>
      </c>
      <c r="E463" s="56">
        <v>20</v>
      </c>
      <c r="F463" s="43">
        <v>12.52</v>
      </c>
      <c r="G463" s="44">
        <v>250.4</v>
      </c>
      <c r="H463" s="57"/>
      <c r="I463" s="58">
        <f t="shared" si="45"/>
        <v>0</v>
      </c>
      <c r="J463" s="58">
        <f t="shared" si="46"/>
        <v>0</v>
      </c>
      <c r="K463" s="58" t="str">
        <f t="shared" si="49"/>
        <v/>
      </c>
      <c r="L463" s="47" t="str">
        <f t="shared" si="47"/>
        <v/>
      </c>
      <c r="M463" s="59" t="str">
        <f t="shared" si="48"/>
        <v/>
      </c>
      <c r="N463" s="60" t="str">
        <f t="shared" si="50"/>
        <v/>
      </c>
      <c r="P463" s="49">
        <f>E463*32</f>
        <v>640</v>
      </c>
      <c r="Q463" s="50">
        <v>32</v>
      </c>
      <c r="R463" s="50"/>
      <c r="S463" s="51">
        <v>1029</v>
      </c>
    </row>
    <row r="464" spans="1:19" ht="18" x14ac:dyDescent="0.6">
      <c r="A464" s="52"/>
      <c r="B464" s="53">
        <v>550054194</v>
      </c>
      <c r="C464" s="54" t="s">
        <v>502</v>
      </c>
      <c r="D464" s="64" t="s">
        <v>105</v>
      </c>
      <c r="E464" s="56">
        <v>1</v>
      </c>
      <c r="F464" s="43">
        <v>13.66</v>
      </c>
      <c r="G464" s="44">
        <v>13.66</v>
      </c>
      <c r="H464" s="57"/>
      <c r="I464" s="58">
        <f t="shared" si="45"/>
        <v>0</v>
      </c>
      <c r="J464" s="58">
        <f t="shared" si="46"/>
        <v>0</v>
      </c>
      <c r="K464" s="58">
        <f t="shared" si="49"/>
        <v>0</v>
      </c>
      <c r="L464" s="47" t="str">
        <f t="shared" si="47"/>
        <v/>
      </c>
      <c r="M464" s="59" t="str">
        <f t="shared" si="48"/>
        <v/>
      </c>
      <c r="N464" s="60" t="str">
        <f t="shared" si="50"/>
        <v/>
      </c>
      <c r="P464" s="61">
        <v>576</v>
      </c>
      <c r="Q464" s="50">
        <v>576</v>
      </c>
      <c r="R464" s="62">
        <v>48</v>
      </c>
      <c r="S464" s="51">
        <v>811</v>
      </c>
    </row>
    <row r="465" spans="1:19" ht="18" x14ac:dyDescent="0.6">
      <c r="A465" s="52"/>
      <c r="B465" s="53">
        <v>550058516</v>
      </c>
      <c r="C465" s="54" t="s">
        <v>503</v>
      </c>
      <c r="D465" s="64" t="s">
        <v>105</v>
      </c>
      <c r="E465" s="56">
        <v>1</v>
      </c>
      <c r="F465" s="43">
        <v>19.29</v>
      </c>
      <c r="G465" s="44">
        <v>19.29</v>
      </c>
      <c r="H465" s="57"/>
      <c r="I465" s="58">
        <f t="shared" si="45"/>
        <v>0</v>
      </c>
      <c r="J465" s="58">
        <f t="shared" si="46"/>
        <v>0</v>
      </c>
      <c r="K465" s="58">
        <f t="shared" si="49"/>
        <v>0</v>
      </c>
      <c r="L465" s="47" t="str">
        <f t="shared" si="47"/>
        <v/>
      </c>
      <c r="M465" s="59" t="str">
        <f t="shared" si="48"/>
        <v/>
      </c>
      <c r="N465" s="60" t="str">
        <f t="shared" si="50"/>
        <v/>
      </c>
      <c r="P465" s="61">
        <v>576</v>
      </c>
      <c r="Q465" s="50">
        <v>576</v>
      </c>
      <c r="R465" s="62">
        <v>48</v>
      </c>
      <c r="S465" s="51">
        <v>811</v>
      </c>
    </row>
    <row r="466" spans="1:19" ht="18" x14ac:dyDescent="0.6">
      <c r="A466" s="52"/>
      <c r="B466" s="53">
        <v>550058617</v>
      </c>
      <c r="C466" s="54" t="s">
        <v>504</v>
      </c>
      <c r="D466" s="64" t="s">
        <v>105</v>
      </c>
      <c r="E466" s="56">
        <v>5</v>
      </c>
      <c r="F466" s="43">
        <v>18.11</v>
      </c>
      <c r="G466" s="44">
        <v>90.55</v>
      </c>
      <c r="H466" s="57"/>
      <c r="I466" s="58">
        <f t="shared" si="45"/>
        <v>0</v>
      </c>
      <c r="J466" s="58">
        <f t="shared" si="46"/>
        <v>0</v>
      </c>
      <c r="K466" s="58" t="str">
        <f t="shared" si="49"/>
        <v/>
      </c>
      <c r="L466" s="47" t="str">
        <f t="shared" si="47"/>
        <v/>
      </c>
      <c r="M466" s="59" t="str">
        <f t="shared" si="48"/>
        <v/>
      </c>
      <c r="N466" s="60" t="str">
        <f t="shared" si="50"/>
        <v/>
      </c>
      <c r="P466" s="49"/>
      <c r="Q466" s="50"/>
      <c r="R466" s="50"/>
      <c r="S466" s="51"/>
    </row>
    <row r="467" spans="1:19" ht="18" x14ac:dyDescent="0.6">
      <c r="A467" s="52"/>
      <c r="B467" s="53">
        <v>550036622</v>
      </c>
      <c r="C467" s="54" t="s">
        <v>505</v>
      </c>
      <c r="D467" s="64" t="s">
        <v>105</v>
      </c>
      <c r="E467" s="56">
        <v>209</v>
      </c>
      <c r="F467" s="43">
        <v>13.13</v>
      </c>
      <c r="G467" s="44">
        <v>2744.17</v>
      </c>
      <c r="H467" s="57"/>
      <c r="I467" s="58">
        <f t="shared" si="45"/>
        <v>0</v>
      </c>
      <c r="J467" s="58">
        <f t="shared" si="46"/>
        <v>0</v>
      </c>
      <c r="K467" s="58" t="str">
        <f t="shared" si="49"/>
        <v/>
      </c>
      <c r="L467" s="47" t="str">
        <f t="shared" si="47"/>
        <v/>
      </c>
      <c r="M467" s="59" t="str">
        <f t="shared" si="48"/>
        <v/>
      </c>
      <c r="N467" s="60" t="str">
        <f t="shared" si="50"/>
        <v/>
      </c>
      <c r="P467" s="49">
        <f>E467*4</f>
        <v>836</v>
      </c>
      <c r="Q467" s="50">
        <v>4</v>
      </c>
      <c r="R467" s="50"/>
      <c r="S467" s="51">
        <v>1029</v>
      </c>
    </row>
    <row r="468" spans="1:19" ht="18" x14ac:dyDescent="0.6">
      <c r="A468" s="52"/>
      <c r="B468" s="53">
        <v>550040072</v>
      </c>
      <c r="C468" s="54" t="s">
        <v>506</v>
      </c>
      <c r="D468" s="64" t="s">
        <v>105</v>
      </c>
      <c r="E468" s="56">
        <v>209</v>
      </c>
      <c r="F468" s="43">
        <v>9.35</v>
      </c>
      <c r="G468" s="44">
        <v>1954.15</v>
      </c>
      <c r="H468" s="57"/>
      <c r="I468" s="58">
        <f t="shared" si="45"/>
        <v>0</v>
      </c>
      <c r="J468" s="58">
        <f t="shared" si="46"/>
        <v>0</v>
      </c>
      <c r="K468" s="58" t="str">
        <f t="shared" si="49"/>
        <v/>
      </c>
      <c r="L468" s="47" t="str">
        <f t="shared" si="47"/>
        <v/>
      </c>
      <c r="M468" s="59" t="str">
        <f t="shared" si="48"/>
        <v/>
      </c>
      <c r="N468" s="60" t="str">
        <f t="shared" si="50"/>
        <v/>
      </c>
      <c r="P468" s="49">
        <f>E468*4</f>
        <v>836</v>
      </c>
      <c r="Q468" s="50">
        <v>4</v>
      </c>
      <c r="R468" s="50"/>
      <c r="S468" s="51">
        <v>1029</v>
      </c>
    </row>
    <row r="469" spans="1:19" ht="18" x14ac:dyDescent="0.6">
      <c r="A469" s="52"/>
      <c r="B469" s="53">
        <v>550057986</v>
      </c>
      <c r="C469" s="54" t="s">
        <v>507</v>
      </c>
      <c r="D469" s="64" t="s">
        <v>105</v>
      </c>
      <c r="E469" s="56">
        <v>20</v>
      </c>
      <c r="F469" s="43">
        <v>12.21</v>
      </c>
      <c r="G469" s="44">
        <v>244.2</v>
      </c>
      <c r="H469" s="57"/>
      <c r="I469" s="58">
        <f t="shared" si="45"/>
        <v>0</v>
      </c>
      <c r="J469" s="58">
        <f t="shared" si="46"/>
        <v>0</v>
      </c>
      <c r="K469" s="58" t="str">
        <f t="shared" si="49"/>
        <v/>
      </c>
      <c r="L469" s="47" t="str">
        <f t="shared" si="47"/>
        <v/>
      </c>
      <c r="M469" s="59" t="str">
        <f t="shared" si="48"/>
        <v/>
      </c>
      <c r="N469" s="60" t="str">
        <f t="shared" si="50"/>
        <v/>
      </c>
      <c r="P469" s="49">
        <f>E469*32</f>
        <v>640</v>
      </c>
      <c r="Q469" s="50">
        <v>32</v>
      </c>
      <c r="R469" s="50"/>
      <c r="S469" s="51">
        <v>1029</v>
      </c>
    </row>
    <row r="470" spans="1:19" ht="18" x14ac:dyDescent="0.6">
      <c r="A470" s="52"/>
      <c r="B470" s="53">
        <v>550058231</v>
      </c>
      <c r="C470" s="54" t="s">
        <v>508</v>
      </c>
      <c r="D470" s="64" t="s">
        <v>105</v>
      </c>
      <c r="E470" s="56">
        <v>1</v>
      </c>
      <c r="F470" s="43">
        <v>14.06</v>
      </c>
      <c r="G470" s="44">
        <v>14.06</v>
      </c>
      <c r="H470" s="57"/>
      <c r="I470" s="58">
        <f t="shared" si="45"/>
        <v>0</v>
      </c>
      <c r="J470" s="58">
        <f t="shared" si="46"/>
        <v>0</v>
      </c>
      <c r="K470" s="58">
        <f t="shared" si="49"/>
        <v>0</v>
      </c>
      <c r="L470" s="47" t="str">
        <f t="shared" si="47"/>
        <v/>
      </c>
      <c r="M470" s="59" t="str">
        <f t="shared" si="48"/>
        <v/>
      </c>
      <c r="N470" s="60" t="str">
        <f t="shared" si="50"/>
        <v/>
      </c>
      <c r="P470" s="61">
        <v>576</v>
      </c>
      <c r="Q470" s="50">
        <v>576</v>
      </c>
      <c r="R470" s="62">
        <v>48</v>
      </c>
      <c r="S470" s="51">
        <v>811</v>
      </c>
    </row>
    <row r="471" spans="1:19" ht="18" x14ac:dyDescent="0.6">
      <c r="A471" s="52"/>
      <c r="B471" s="53">
        <v>550027843</v>
      </c>
      <c r="C471" s="54" t="s">
        <v>509</v>
      </c>
      <c r="D471" s="64" t="s">
        <v>105</v>
      </c>
      <c r="E471" s="56">
        <v>209</v>
      </c>
      <c r="F471" s="43">
        <v>10.14</v>
      </c>
      <c r="G471" s="44">
        <v>2119.2600000000002</v>
      </c>
      <c r="H471" s="57"/>
      <c r="I471" s="58">
        <f t="shared" si="45"/>
        <v>0</v>
      </c>
      <c r="J471" s="58">
        <f t="shared" si="46"/>
        <v>0</v>
      </c>
      <c r="K471" s="58" t="str">
        <f t="shared" si="49"/>
        <v/>
      </c>
      <c r="L471" s="47" t="str">
        <f t="shared" si="47"/>
        <v/>
      </c>
      <c r="M471" s="59" t="str">
        <f t="shared" si="48"/>
        <v/>
      </c>
      <c r="N471" s="60" t="str">
        <f t="shared" si="50"/>
        <v/>
      </c>
      <c r="P471" s="49">
        <f>E471*4</f>
        <v>836</v>
      </c>
      <c r="Q471" s="50">
        <v>4</v>
      </c>
      <c r="R471" s="50"/>
      <c r="S471" s="51">
        <v>1029</v>
      </c>
    </row>
    <row r="472" spans="1:19" ht="18" x14ac:dyDescent="0.6">
      <c r="A472" s="52"/>
      <c r="B472" s="53">
        <v>550027907</v>
      </c>
      <c r="C472" s="54" t="s">
        <v>510</v>
      </c>
      <c r="D472" s="64" t="s">
        <v>130</v>
      </c>
      <c r="E472" s="56">
        <v>209</v>
      </c>
      <c r="F472" s="43">
        <v>9.57</v>
      </c>
      <c r="G472" s="44">
        <v>2000.13</v>
      </c>
      <c r="H472" s="57"/>
      <c r="I472" s="58">
        <f t="shared" si="45"/>
        <v>0</v>
      </c>
      <c r="J472" s="58">
        <f t="shared" si="46"/>
        <v>0</v>
      </c>
      <c r="K472" s="58" t="str">
        <f t="shared" si="49"/>
        <v/>
      </c>
      <c r="L472" s="47" t="str">
        <f t="shared" si="47"/>
        <v/>
      </c>
      <c r="M472" s="59" t="str">
        <f t="shared" si="48"/>
        <v/>
      </c>
      <c r="N472" s="60" t="str">
        <f t="shared" si="50"/>
        <v/>
      </c>
      <c r="P472" s="49">
        <f>E472*4</f>
        <v>836</v>
      </c>
      <c r="Q472" s="50">
        <v>4</v>
      </c>
      <c r="R472" s="50"/>
      <c r="S472" s="51">
        <v>1029</v>
      </c>
    </row>
    <row r="473" spans="1:19" ht="18" x14ac:dyDescent="0.6">
      <c r="A473" s="52"/>
      <c r="B473" s="53">
        <v>550027906</v>
      </c>
      <c r="C473" s="54" t="s">
        <v>511</v>
      </c>
      <c r="D473" s="64" t="s">
        <v>512</v>
      </c>
      <c r="E473" s="56">
        <v>20</v>
      </c>
      <c r="F473" s="43">
        <v>10.59</v>
      </c>
      <c r="G473" s="44">
        <v>211.8</v>
      </c>
      <c r="H473" s="57"/>
      <c r="I473" s="58">
        <f t="shared" si="45"/>
        <v>0</v>
      </c>
      <c r="J473" s="58">
        <f t="shared" si="46"/>
        <v>0</v>
      </c>
      <c r="K473" s="58" t="str">
        <f t="shared" si="49"/>
        <v/>
      </c>
      <c r="L473" s="47" t="str">
        <f t="shared" si="47"/>
        <v/>
      </c>
      <c r="M473" s="59" t="str">
        <f t="shared" si="48"/>
        <v/>
      </c>
      <c r="N473" s="60" t="str">
        <f t="shared" si="50"/>
        <v/>
      </c>
      <c r="P473" s="49">
        <f>E473*32</f>
        <v>640</v>
      </c>
      <c r="Q473" s="50">
        <v>32</v>
      </c>
      <c r="R473" s="50"/>
      <c r="S473" s="51">
        <v>1029</v>
      </c>
    </row>
    <row r="474" spans="1:19" ht="18" x14ac:dyDescent="0.6">
      <c r="A474" s="52"/>
      <c r="B474" s="53">
        <v>550049074</v>
      </c>
      <c r="C474" s="54" t="s">
        <v>513</v>
      </c>
      <c r="D474" s="55"/>
      <c r="E474" s="56">
        <v>1</v>
      </c>
      <c r="F474" s="43">
        <v>11.56</v>
      </c>
      <c r="G474" s="44">
        <v>11.56</v>
      </c>
      <c r="H474" s="57"/>
      <c r="I474" s="58">
        <f t="shared" si="45"/>
        <v>0</v>
      </c>
      <c r="J474" s="58">
        <f t="shared" si="46"/>
        <v>0</v>
      </c>
      <c r="K474" s="58">
        <f t="shared" si="49"/>
        <v>0</v>
      </c>
      <c r="L474" s="47" t="str">
        <f t="shared" si="47"/>
        <v/>
      </c>
      <c r="M474" s="59" t="str">
        <f t="shared" si="48"/>
        <v/>
      </c>
      <c r="N474" s="60" t="str">
        <f t="shared" si="50"/>
        <v/>
      </c>
      <c r="P474" s="61">
        <v>576</v>
      </c>
      <c r="Q474" s="50">
        <v>576</v>
      </c>
      <c r="R474" s="62">
        <v>48</v>
      </c>
      <c r="S474" s="51">
        <v>811</v>
      </c>
    </row>
    <row r="475" spans="1:19" ht="18" x14ac:dyDescent="0.6">
      <c r="A475" s="52"/>
      <c r="B475" s="53">
        <v>550027957</v>
      </c>
      <c r="C475" s="54" t="s">
        <v>514</v>
      </c>
      <c r="D475" s="64" t="s">
        <v>512</v>
      </c>
      <c r="E475" s="56">
        <v>209</v>
      </c>
      <c r="F475" s="43">
        <v>13.05</v>
      </c>
      <c r="G475" s="44">
        <v>2727.45</v>
      </c>
      <c r="H475" s="57"/>
      <c r="I475" s="58">
        <f t="shared" si="45"/>
        <v>0</v>
      </c>
      <c r="J475" s="58">
        <f t="shared" si="46"/>
        <v>0</v>
      </c>
      <c r="K475" s="58" t="str">
        <f t="shared" si="49"/>
        <v/>
      </c>
      <c r="L475" s="47" t="str">
        <f t="shared" si="47"/>
        <v/>
      </c>
      <c r="M475" s="59" t="str">
        <f t="shared" si="48"/>
        <v/>
      </c>
      <c r="N475" s="60" t="str">
        <f t="shared" si="50"/>
        <v/>
      </c>
      <c r="P475" s="49">
        <f>E475*4</f>
        <v>836</v>
      </c>
      <c r="Q475" s="50">
        <v>4</v>
      </c>
      <c r="R475" s="50"/>
      <c r="S475" s="51">
        <v>1029</v>
      </c>
    </row>
    <row r="476" spans="1:19" ht="18" x14ac:dyDescent="0.6">
      <c r="A476" s="52"/>
      <c r="B476" s="53">
        <v>550027947</v>
      </c>
      <c r="C476" s="54" t="s">
        <v>515</v>
      </c>
      <c r="D476" s="55"/>
      <c r="E476" s="56">
        <v>20</v>
      </c>
      <c r="F476" s="43">
        <v>12.81</v>
      </c>
      <c r="G476" s="44">
        <v>256.2</v>
      </c>
      <c r="H476" s="57"/>
      <c r="I476" s="58">
        <f t="shared" si="45"/>
        <v>0</v>
      </c>
      <c r="J476" s="58">
        <f t="shared" si="46"/>
        <v>0</v>
      </c>
      <c r="K476" s="58" t="str">
        <f t="shared" si="49"/>
        <v/>
      </c>
      <c r="L476" s="47" t="str">
        <f t="shared" si="47"/>
        <v/>
      </c>
      <c r="M476" s="59" t="str">
        <f t="shared" si="48"/>
        <v/>
      </c>
      <c r="N476" s="60" t="str">
        <f t="shared" si="50"/>
        <v/>
      </c>
      <c r="P476" s="49">
        <f>E476*32</f>
        <v>640</v>
      </c>
      <c r="Q476" s="50">
        <v>32</v>
      </c>
      <c r="R476" s="50"/>
      <c r="S476" s="51">
        <v>1029</v>
      </c>
    </row>
    <row r="477" spans="1:19" ht="18" x14ac:dyDescent="0.6">
      <c r="A477" s="52"/>
      <c r="B477" s="53">
        <v>550027939</v>
      </c>
      <c r="C477" s="54" t="s">
        <v>516</v>
      </c>
      <c r="D477" s="55"/>
      <c r="E477" s="56">
        <v>209</v>
      </c>
      <c r="F477" s="43">
        <v>9.68</v>
      </c>
      <c r="G477" s="44">
        <v>2023.12</v>
      </c>
      <c r="H477" s="57"/>
      <c r="I477" s="58">
        <f t="shared" si="45"/>
        <v>0</v>
      </c>
      <c r="J477" s="58">
        <f t="shared" si="46"/>
        <v>0</v>
      </c>
      <c r="K477" s="58" t="str">
        <f t="shared" si="49"/>
        <v/>
      </c>
      <c r="L477" s="47" t="str">
        <f t="shared" si="47"/>
        <v/>
      </c>
      <c r="M477" s="59" t="str">
        <f t="shared" si="48"/>
        <v/>
      </c>
      <c r="N477" s="60" t="str">
        <f t="shared" si="50"/>
        <v/>
      </c>
      <c r="P477" s="49">
        <f>E477*4</f>
        <v>836</v>
      </c>
      <c r="Q477" s="50">
        <v>4</v>
      </c>
      <c r="R477" s="50"/>
      <c r="S477" s="51">
        <v>1029</v>
      </c>
    </row>
    <row r="478" spans="1:19" ht="18" x14ac:dyDescent="0.6">
      <c r="A478" s="52"/>
      <c r="B478" s="53">
        <v>550027940</v>
      </c>
      <c r="C478" s="54" t="s">
        <v>517</v>
      </c>
      <c r="D478" s="64" t="s">
        <v>90</v>
      </c>
      <c r="E478" s="56">
        <v>20</v>
      </c>
      <c r="F478" s="43">
        <v>10.82</v>
      </c>
      <c r="G478" s="44">
        <v>216.4</v>
      </c>
      <c r="H478" s="57"/>
      <c r="I478" s="58">
        <f t="shared" si="45"/>
        <v>0</v>
      </c>
      <c r="J478" s="58">
        <f t="shared" si="46"/>
        <v>0</v>
      </c>
      <c r="K478" s="58" t="str">
        <f t="shared" si="49"/>
        <v/>
      </c>
      <c r="L478" s="47" t="str">
        <f t="shared" si="47"/>
        <v/>
      </c>
      <c r="M478" s="59" t="str">
        <f t="shared" si="48"/>
        <v/>
      </c>
      <c r="N478" s="60" t="str">
        <f t="shared" si="50"/>
        <v/>
      </c>
      <c r="P478" s="49">
        <f>E478*32</f>
        <v>640</v>
      </c>
      <c r="Q478" s="50">
        <v>32</v>
      </c>
      <c r="R478" s="50"/>
      <c r="S478" s="51">
        <v>1029</v>
      </c>
    </row>
    <row r="479" spans="1:19" ht="18" x14ac:dyDescent="0.6">
      <c r="A479" s="52"/>
      <c r="B479" s="53">
        <v>550027827</v>
      </c>
      <c r="C479" s="54" t="s">
        <v>518</v>
      </c>
      <c r="D479" s="64" t="s">
        <v>90</v>
      </c>
      <c r="E479" s="56">
        <v>209</v>
      </c>
      <c r="F479" s="43">
        <v>6.75</v>
      </c>
      <c r="G479" s="44">
        <v>1410.75</v>
      </c>
      <c r="H479" s="57"/>
      <c r="I479" s="58">
        <f t="shared" si="45"/>
        <v>0</v>
      </c>
      <c r="J479" s="58">
        <f t="shared" si="46"/>
        <v>0</v>
      </c>
      <c r="K479" s="58" t="str">
        <f t="shared" si="49"/>
        <v/>
      </c>
      <c r="L479" s="47" t="str">
        <f t="shared" si="47"/>
        <v/>
      </c>
      <c r="M479" s="59" t="str">
        <f t="shared" si="48"/>
        <v/>
      </c>
      <c r="N479" s="60" t="str">
        <f t="shared" si="50"/>
        <v/>
      </c>
      <c r="P479" s="49">
        <f>E479*4</f>
        <v>836</v>
      </c>
      <c r="Q479" s="50">
        <v>4</v>
      </c>
      <c r="R479" s="50"/>
      <c r="S479" s="51">
        <v>1029</v>
      </c>
    </row>
    <row r="480" spans="1:19" ht="18" x14ac:dyDescent="0.6">
      <c r="A480" s="52"/>
      <c r="B480" s="53">
        <v>550027828</v>
      </c>
      <c r="C480" s="54" t="s">
        <v>519</v>
      </c>
      <c r="D480" s="55"/>
      <c r="E480" s="56">
        <v>20</v>
      </c>
      <c r="F480" s="43">
        <v>7.59</v>
      </c>
      <c r="G480" s="44">
        <v>151.80000000000001</v>
      </c>
      <c r="H480" s="57"/>
      <c r="I480" s="58">
        <f t="shared" si="45"/>
        <v>0</v>
      </c>
      <c r="J480" s="58">
        <f t="shared" si="46"/>
        <v>0</v>
      </c>
      <c r="K480" s="58" t="str">
        <f t="shared" si="49"/>
        <v/>
      </c>
      <c r="L480" s="47" t="str">
        <f t="shared" si="47"/>
        <v/>
      </c>
      <c r="M480" s="59" t="str">
        <f t="shared" si="48"/>
        <v/>
      </c>
      <c r="N480" s="60" t="str">
        <f t="shared" si="50"/>
        <v/>
      </c>
      <c r="P480" s="49">
        <f>E480*32</f>
        <v>640</v>
      </c>
      <c r="Q480" s="50">
        <v>32</v>
      </c>
      <c r="R480" s="50"/>
      <c r="S480" s="51">
        <v>1029</v>
      </c>
    </row>
    <row r="481" spans="1:19" ht="18" x14ac:dyDescent="0.6">
      <c r="A481" s="52"/>
      <c r="B481" s="53">
        <v>550068413</v>
      </c>
      <c r="C481" s="54" t="s">
        <v>520</v>
      </c>
      <c r="D481" s="55"/>
      <c r="E481" s="56">
        <v>209</v>
      </c>
      <c r="F481" s="43">
        <v>5.67</v>
      </c>
      <c r="G481" s="44">
        <v>1185.03</v>
      </c>
      <c r="H481" s="57"/>
      <c r="I481" s="58">
        <f t="shared" si="45"/>
        <v>0</v>
      </c>
      <c r="J481" s="58">
        <f t="shared" si="46"/>
        <v>0</v>
      </c>
      <c r="K481" s="58" t="str">
        <f t="shared" si="49"/>
        <v/>
      </c>
      <c r="L481" s="47" t="str">
        <f t="shared" si="47"/>
        <v/>
      </c>
      <c r="M481" s="59" t="str">
        <f t="shared" si="48"/>
        <v/>
      </c>
      <c r="N481" s="60" t="str">
        <f t="shared" si="50"/>
        <v/>
      </c>
      <c r="P481" s="49">
        <f>E481*4</f>
        <v>836</v>
      </c>
      <c r="Q481" s="50">
        <v>4</v>
      </c>
      <c r="R481" s="50"/>
      <c r="S481" s="51">
        <v>1029</v>
      </c>
    </row>
    <row r="482" spans="1:19" ht="18" x14ac:dyDescent="0.6">
      <c r="A482" s="52"/>
      <c r="B482" s="53">
        <v>550023854</v>
      </c>
      <c r="C482" s="54" t="s">
        <v>521</v>
      </c>
      <c r="D482" s="55"/>
      <c r="E482" s="56">
        <v>20</v>
      </c>
      <c r="F482" s="43">
        <v>6.29</v>
      </c>
      <c r="G482" s="44">
        <v>125.8</v>
      </c>
      <c r="H482" s="57"/>
      <c r="I482" s="58">
        <f t="shared" si="45"/>
        <v>0</v>
      </c>
      <c r="J482" s="58">
        <f t="shared" si="46"/>
        <v>0</v>
      </c>
      <c r="K482" s="58" t="str">
        <f t="shared" si="49"/>
        <v/>
      </c>
      <c r="L482" s="47" t="str">
        <f t="shared" si="47"/>
        <v/>
      </c>
      <c r="M482" s="59" t="str">
        <f t="shared" si="48"/>
        <v/>
      </c>
      <c r="N482" s="60" t="str">
        <f t="shared" si="50"/>
        <v/>
      </c>
      <c r="P482" s="49">
        <f>E482*32</f>
        <v>640</v>
      </c>
      <c r="Q482" s="50">
        <v>32</v>
      </c>
      <c r="R482" s="50"/>
      <c r="S482" s="51">
        <v>1029</v>
      </c>
    </row>
    <row r="483" spans="1:19" ht="18" x14ac:dyDescent="0.6">
      <c r="A483" s="52"/>
      <c r="B483" s="53">
        <v>550026338</v>
      </c>
      <c r="C483" s="54" t="s">
        <v>522</v>
      </c>
      <c r="D483" s="72"/>
      <c r="E483" s="56">
        <v>209</v>
      </c>
      <c r="F483" s="43">
        <v>4.55</v>
      </c>
      <c r="G483" s="44">
        <v>950.95</v>
      </c>
      <c r="H483" s="57"/>
      <c r="I483" s="58">
        <f t="shared" si="45"/>
        <v>0</v>
      </c>
      <c r="J483" s="58">
        <f t="shared" si="46"/>
        <v>0</v>
      </c>
      <c r="K483" s="58" t="str">
        <f t="shared" si="49"/>
        <v/>
      </c>
      <c r="L483" s="47" t="str">
        <f t="shared" si="47"/>
        <v/>
      </c>
      <c r="M483" s="59" t="str">
        <f t="shared" si="48"/>
        <v/>
      </c>
      <c r="N483" s="60" t="str">
        <f t="shared" si="50"/>
        <v/>
      </c>
      <c r="P483" s="49">
        <f>E483*4</f>
        <v>836</v>
      </c>
      <c r="Q483" s="50">
        <v>4</v>
      </c>
      <c r="R483" s="50"/>
      <c r="S483" s="51">
        <v>1029</v>
      </c>
    </row>
    <row r="484" spans="1:19" ht="18" x14ac:dyDescent="0.6">
      <c r="A484" s="52"/>
      <c r="B484" s="53">
        <v>550027119</v>
      </c>
      <c r="C484" s="54" t="s">
        <v>523</v>
      </c>
      <c r="D484" s="55"/>
      <c r="E484" s="56">
        <v>209</v>
      </c>
      <c r="F484" s="43">
        <v>4.4000000000000004</v>
      </c>
      <c r="G484" s="44">
        <v>919.6</v>
      </c>
      <c r="H484" s="57"/>
      <c r="I484" s="58">
        <f t="shared" si="45"/>
        <v>0</v>
      </c>
      <c r="J484" s="58">
        <f t="shared" si="46"/>
        <v>0</v>
      </c>
      <c r="K484" s="58" t="str">
        <f t="shared" si="49"/>
        <v/>
      </c>
      <c r="L484" s="47" t="str">
        <f t="shared" si="47"/>
        <v/>
      </c>
      <c r="M484" s="59" t="str">
        <f t="shared" si="48"/>
        <v/>
      </c>
      <c r="N484" s="60" t="str">
        <f t="shared" si="50"/>
        <v/>
      </c>
      <c r="P484" s="49">
        <f>E484*4</f>
        <v>836</v>
      </c>
      <c r="Q484" s="50">
        <v>4</v>
      </c>
      <c r="R484" s="50"/>
      <c r="S484" s="51">
        <v>1029</v>
      </c>
    </row>
    <row r="485" spans="1:19" ht="18" x14ac:dyDescent="0.6">
      <c r="A485" s="52"/>
      <c r="B485" s="53">
        <v>550027121</v>
      </c>
      <c r="C485" s="54" t="s">
        <v>524</v>
      </c>
      <c r="D485" s="55"/>
      <c r="E485" s="56">
        <v>1000</v>
      </c>
      <c r="F485" s="43">
        <v>4.2300000000000004</v>
      </c>
      <c r="G485" s="44">
        <v>4230</v>
      </c>
      <c r="H485" s="57"/>
      <c r="I485" s="58">
        <f t="shared" si="45"/>
        <v>0</v>
      </c>
      <c r="J485" s="58">
        <f t="shared" si="46"/>
        <v>0</v>
      </c>
      <c r="K485" s="58">
        <f t="shared" si="49"/>
        <v>0</v>
      </c>
      <c r="L485" s="47" t="str">
        <f t="shared" si="47"/>
        <v/>
      </c>
      <c r="M485" s="59" t="str">
        <f t="shared" si="48"/>
        <v/>
      </c>
      <c r="N485" s="60" t="str">
        <f t="shared" si="50"/>
        <v/>
      </c>
      <c r="P485" s="61">
        <f>E485</f>
        <v>1000</v>
      </c>
      <c r="Q485" s="50">
        <f>P485/E485</f>
        <v>1</v>
      </c>
      <c r="R485" s="62">
        <f>Q485/12</f>
        <v>8.3333333333333329E-2</v>
      </c>
      <c r="S485" s="51">
        <f>R485/16*222+145</f>
        <v>146.15625</v>
      </c>
    </row>
    <row r="486" spans="1:19" ht="18" x14ac:dyDescent="0.6">
      <c r="A486" s="52"/>
      <c r="B486" s="53">
        <v>550027130</v>
      </c>
      <c r="C486" s="54" t="s">
        <v>525</v>
      </c>
      <c r="D486" s="55"/>
      <c r="E486" s="56">
        <v>209</v>
      </c>
      <c r="F486" s="43">
        <v>4.24</v>
      </c>
      <c r="G486" s="44">
        <v>886.16</v>
      </c>
      <c r="H486" s="57"/>
      <c r="I486" s="58">
        <f t="shared" si="45"/>
        <v>0</v>
      </c>
      <c r="J486" s="58">
        <f t="shared" si="46"/>
        <v>0</v>
      </c>
      <c r="K486" s="58" t="str">
        <f t="shared" si="49"/>
        <v/>
      </c>
      <c r="L486" s="47" t="str">
        <f t="shared" si="47"/>
        <v/>
      </c>
      <c r="M486" s="59" t="str">
        <f t="shared" si="48"/>
        <v/>
      </c>
      <c r="N486" s="60" t="str">
        <f t="shared" si="50"/>
        <v/>
      </c>
      <c r="P486" s="49">
        <f>E486*4</f>
        <v>836</v>
      </c>
      <c r="Q486" s="50">
        <v>4</v>
      </c>
      <c r="R486" s="50"/>
      <c r="S486" s="51">
        <v>1029</v>
      </c>
    </row>
    <row r="487" spans="1:19" ht="18" x14ac:dyDescent="0.6">
      <c r="A487" s="52"/>
      <c r="B487" s="53">
        <v>550027161</v>
      </c>
      <c r="C487" s="54" t="s">
        <v>526</v>
      </c>
      <c r="D487" s="64" t="s">
        <v>512</v>
      </c>
      <c r="E487" s="56">
        <v>20</v>
      </c>
      <c r="F487" s="43">
        <v>4.8499999999999996</v>
      </c>
      <c r="G487" s="44">
        <v>97</v>
      </c>
      <c r="H487" s="57"/>
      <c r="I487" s="58">
        <f t="shared" ref="I487:I550" si="51">H487*P487</f>
        <v>0</v>
      </c>
      <c r="J487" s="58">
        <f t="shared" ref="J487:J550" si="52">I487/E487</f>
        <v>0</v>
      </c>
      <c r="K487" s="58" t="str">
        <f t="shared" si="49"/>
        <v/>
      </c>
      <c r="L487" s="47" t="str">
        <f t="shared" si="47"/>
        <v/>
      </c>
      <c r="M487" s="59" t="str">
        <f t="shared" si="48"/>
        <v/>
      </c>
      <c r="N487" s="60" t="str">
        <f t="shared" si="50"/>
        <v/>
      </c>
      <c r="P487" s="49">
        <f>E487*32</f>
        <v>640</v>
      </c>
      <c r="Q487" s="50">
        <v>32</v>
      </c>
      <c r="R487" s="50"/>
      <c r="S487" s="51">
        <v>1029</v>
      </c>
    </row>
    <row r="488" spans="1:19" ht="18" x14ac:dyDescent="0.6">
      <c r="A488" s="52"/>
      <c r="B488" s="53">
        <v>550045740</v>
      </c>
      <c r="C488" s="54" t="s">
        <v>527</v>
      </c>
      <c r="D488" s="64" t="s">
        <v>90</v>
      </c>
      <c r="E488" s="56">
        <v>209</v>
      </c>
      <c r="F488" s="43">
        <v>4.62</v>
      </c>
      <c r="G488" s="44">
        <v>965.58</v>
      </c>
      <c r="H488" s="57"/>
      <c r="I488" s="58">
        <f t="shared" si="51"/>
        <v>0</v>
      </c>
      <c r="J488" s="58">
        <f t="shared" si="52"/>
        <v>0</v>
      </c>
      <c r="K488" s="58" t="str">
        <f t="shared" si="49"/>
        <v/>
      </c>
      <c r="L488" s="47" t="str">
        <f t="shared" si="47"/>
        <v/>
      </c>
      <c r="M488" s="59" t="str">
        <f t="shared" si="48"/>
        <v/>
      </c>
      <c r="N488" s="60" t="str">
        <f t="shared" si="50"/>
        <v/>
      </c>
      <c r="P488" s="49">
        <f>E488*4</f>
        <v>836</v>
      </c>
      <c r="Q488" s="50">
        <v>4</v>
      </c>
      <c r="R488" s="50"/>
      <c r="S488" s="51">
        <v>1029</v>
      </c>
    </row>
    <row r="489" spans="1:19" ht="18" x14ac:dyDescent="0.6">
      <c r="A489" s="52"/>
      <c r="B489" s="53">
        <v>550045741</v>
      </c>
      <c r="C489" s="54" t="s">
        <v>528</v>
      </c>
      <c r="D489" s="64" t="s">
        <v>90</v>
      </c>
      <c r="E489" s="56">
        <v>20</v>
      </c>
      <c r="F489" s="43">
        <v>5.29</v>
      </c>
      <c r="G489" s="44">
        <v>105.8</v>
      </c>
      <c r="H489" s="57"/>
      <c r="I489" s="58">
        <f t="shared" si="51"/>
        <v>0</v>
      </c>
      <c r="J489" s="58">
        <f t="shared" si="52"/>
        <v>0</v>
      </c>
      <c r="K489" s="58" t="str">
        <f t="shared" si="49"/>
        <v/>
      </c>
      <c r="L489" s="47" t="str">
        <f t="shared" si="47"/>
        <v/>
      </c>
      <c r="M489" s="59" t="str">
        <f t="shared" si="48"/>
        <v/>
      </c>
      <c r="N489" s="60" t="str">
        <f t="shared" si="50"/>
        <v/>
      </c>
      <c r="P489" s="49">
        <f>E489*32</f>
        <v>640</v>
      </c>
      <c r="Q489" s="50">
        <v>32</v>
      </c>
      <c r="R489" s="50"/>
      <c r="S489" s="51">
        <v>1029</v>
      </c>
    </row>
    <row r="490" spans="1:19" ht="18" x14ac:dyDescent="0.6">
      <c r="A490" s="52"/>
      <c r="B490" s="53">
        <v>550045732</v>
      </c>
      <c r="C490" s="54" t="s">
        <v>529</v>
      </c>
      <c r="D490" s="64" t="s">
        <v>90</v>
      </c>
      <c r="E490" s="56">
        <v>209</v>
      </c>
      <c r="F490" s="43">
        <v>3.99</v>
      </c>
      <c r="G490" s="44">
        <v>833.91</v>
      </c>
      <c r="H490" s="57"/>
      <c r="I490" s="58">
        <f t="shared" si="51"/>
        <v>0</v>
      </c>
      <c r="J490" s="58">
        <f t="shared" si="52"/>
        <v>0</v>
      </c>
      <c r="K490" s="58" t="str">
        <f t="shared" si="49"/>
        <v/>
      </c>
      <c r="L490" s="47" t="str">
        <f t="shared" si="47"/>
        <v/>
      </c>
      <c r="M490" s="59" t="str">
        <f t="shared" si="48"/>
        <v/>
      </c>
      <c r="N490" s="60" t="str">
        <f t="shared" si="50"/>
        <v/>
      </c>
      <c r="P490" s="49">
        <f>E490*4</f>
        <v>836</v>
      </c>
      <c r="Q490" s="50">
        <v>4</v>
      </c>
      <c r="R490" s="50"/>
      <c r="S490" s="51">
        <v>1029</v>
      </c>
    </row>
    <row r="491" spans="1:19" ht="18" x14ac:dyDescent="0.6">
      <c r="A491" s="52"/>
      <c r="B491" s="53">
        <v>550045733</v>
      </c>
      <c r="C491" s="54" t="s">
        <v>530</v>
      </c>
      <c r="D491" s="64" t="s">
        <v>90</v>
      </c>
      <c r="E491" s="56">
        <v>20</v>
      </c>
      <c r="F491" s="43">
        <v>4.74</v>
      </c>
      <c r="G491" s="44">
        <v>94.8</v>
      </c>
      <c r="H491" s="57"/>
      <c r="I491" s="58">
        <f t="shared" si="51"/>
        <v>0</v>
      </c>
      <c r="J491" s="58">
        <f t="shared" si="52"/>
        <v>0</v>
      </c>
      <c r="K491" s="58" t="str">
        <f t="shared" si="49"/>
        <v/>
      </c>
      <c r="L491" s="47" t="str">
        <f t="shared" si="47"/>
        <v/>
      </c>
      <c r="M491" s="59" t="str">
        <f t="shared" si="48"/>
        <v/>
      </c>
      <c r="N491" s="60" t="str">
        <f t="shared" si="50"/>
        <v/>
      </c>
      <c r="P491" s="49">
        <f>E491*32</f>
        <v>640</v>
      </c>
      <c r="Q491" s="50">
        <v>32</v>
      </c>
      <c r="R491" s="50"/>
      <c r="S491" s="51">
        <v>1029</v>
      </c>
    </row>
    <row r="492" spans="1:19" ht="18" x14ac:dyDescent="0.6">
      <c r="A492" s="52"/>
      <c r="B492" s="53">
        <v>550045731</v>
      </c>
      <c r="C492" s="54" t="s">
        <v>531</v>
      </c>
      <c r="D492" s="64" t="s">
        <v>90</v>
      </c>
      <c r="E492" s="56">
        <v>1000</v>
      </c>
      <c r="F492" s="43">
        <v>3.77</v>
      </c>
      <c r="G492" s="44">
        <v>3770</v>
      </c>
      <c r="H492" s="57"/>
      <c r="I492" s="58">
        <f t="shared" si="51"/>
        <v>0</v>
      </c>
      <c r="J492" s="58">
        <f t="shared" si="52"/>
        <v>0</v>
      </c>
      <c r="K492" s="58">
        <f t="shared" si="49"/>
        <v>0</v>
      </c>
      <c r="L492" s="47" t="str">
        <f t="shared" si="47"/>
        <v/>
      </c>
      <c r="M492" s="59" t="str">
        <f t="shared" si="48"/>
        <v/>
      </c>
      <c r="N492" s="60" t="str">
        <f t="shared" si="50"/>
        <v/>
      </c>
      <c r="P492" s="61">
        <f>E492</f>
        <v>1000</v>
      </c>
      <c r="Q492" s="50">
        <f>P492/E492</f>
        <v>1</v>
      </c>
      <c r="R492" s="62">
        <f>Q492/12</f>
        <v>8.3333333333333329E-2</v>
      </c>
      <c r="S492" s="51">
        <f>R492/16*222+145</f>
        <v>146.15625</v>
      </c>
    </row>
    <row r="493" spans="1:19" ht="18" x14ac:dyDescent="0.6">
      <c r="A493" s="52"/>
      <c r="B493" s="53">
        <v>550045742</v>
      </c>
      <c r="C493" s="54" t="s">
        <v>532</v>
      </c>
      <c r="D493" s="64" t="s">
        <v>533</v>
      </c>
      <c r="E493" s="56">
        <v>209</v>
      </c>
      <c r="F493" s="43">
        <v>3.77</v>
      </c>
      <c r="G493" s="44">
        <v>787.93</v>
      </c>
      <c r="H493" s="57"/>
      <c r="I493" s="58">
        <f t="shared" si="51"/>
        <v>0</v>
      </c>
      <c r="J493" s="58">
        <f t="shared" si="52"/>
        <v>0</v>
      </c>
      <c r="K493" s="58" t="str">
        <f t="shared" si="49"/>
        <v/>
      </c>
      <c r="L493" s="47" t="str">
        <f t="shared" si="47"/>
        <v/>
      </c>
      <c r="M493" s="59" t="str">
        <f t="shared" si="48"/>
        <v/>
      </c>
      <c r="N493" s="60" t="str">
        <f t="shared" si="50"/>
        <v/>
      </c>
      <c r="P493" s="49">
        <f>E493*4</f>
        <v>836</v>
      </c>
      <c r="Q493" s="50">
        <v>4</v>
      </c>
      <c r="R493" s="50"/>
      <c r="S493" s="51">
        <v>1029</v>
      </c>
    </row>
    <row r="494" spans="1:19" ht="18" x14ac:dyDescent="0.6">
      <c r="A494" s="52"/>
      <c r="B494" s="53">
        <v>550045734</v>
      </c>
      <c r="C494" s="54" t="s">
        <v>534</v>
      </c>
      <c r="D494" s="64" t="s">
        <v>533</v>
      </c>
      <c r="E494" s="56">
        <v>20</v>
      </c>
      <c r="F494" s="43">
        <v>4.28</v>
      </c>
      <c r="G494" s="44">
        <v>85.6</v>
      </c>
      <c r="H494" s="57"/>
      <c r="I494" s="58">
        <f t="shared" si="51"/>
        <v>0</v>
      </c>
      <c r="J494" s="58">
        <f t="shared" si="52"/>
        <v>0</v>
      </c>
      <c r="K494" s="58" t="str">
        <f t="shared" si="49"/>
        <v/>
      </c>
      <c r="L494" s="47" t="str">
        <f t="shared" si="47"/>
        <v/>
      </c>
      <c r="M494" s="59" t="str">
        <f t="shared" si="48"/>
        <v/>
      </c>
      <c r="N494" s="60" t="str">
        <f t="shared" si="50"/>
        <v/>
      </c>
      <c r="P494" s="49">
        <f>E494*32</f>
        <v>640</v>
      </c>
      <c r="Q494" s="50">
        <v>32</v>
      </c>
      <c r="R494" s="50"/>
      <c r="S494" s="51">
        <v>1029</v>
      </c>
    </row>
    <row r="495" spans="1:19" ht="18" x14ac:dyDescent="0.6">
      <c r="A495" s="52"/>
      <c r="B495" s="53">
        <v>550045431</v>
      </c>
      <c r="C495" s="54" t="s">
        <v>535</v>
      </c>
      <c r="D495" s="64" t="s">
        <v>533</v>
      </c>
      <c r="E495" s="56">
        <v>1000</v>
      </c>
      <c r="F495" s="43">
        <v>3.83</v>
      </c>
      <c r="G495" s="44">
        <v>3830</v>
      </c>
      <c r="H495" s="57"/>
      <c r="I495" s="58">
        <f t="shared" si="51"/>
        <v>0</v>
      </c>
      <c r="J495" s="58">
        <f t="shared" si="52"/>
        <v>0</v>
      </c>
      <c r="K495" s="58">
        <f t="shared" si="49"/>
        <v>0</v>
      </c>
      <c r="L495" s="47" t="str">
        <f t="shared" si="47"/>
        <v/>
      </c>
      <c r="M495" s="59" t="str">
        <f t="shared" si="48"/>
        <v/>
      </c>
      <c r="N495" s="60" t="str">
        <f t="shared" si="50"/>
        <v/>
      </c>
      <c r="P495" s="61">
        <f>E495</f>
        <v>1000</v>
      </c>
      <c r="Q495" s="50">
        <f>P495/E495</f>
        <v>1</v>
      </c>
      <c r="R495" s="62">
        <f>Q495/12</f>
        <v>8.3333333333333329E-2</v>
      </c>
      <c r="S495" s="51">
        <f>R495/16*222+145</f>
        <v>146.15625</v>
      </c>
    </row>
    <row r="496" spans="1:19" ht="18" x14ac:dyDescent="0.6">
      <c r="A496" s="52"/>
      <c r="B496" s="53">
        <v>550045419</v>
      </c>
      <c r="C496" s="54" t="s">
        <v>536</v>
      </c>
      <c r="D496" s="64" t="s">
        <v>533</v>
      </c>
      <c r="E496" s="56">
        <v>209</v>
      </c>
      <c r="F496" s="43">
        <v>3.83</v>
      </c>
      <c r="G496" s="44">
        <v>800.47</v>
      </c>
      <c r="H496" s="57"/>
      <c r="I496" s="58">
        <f t="shared" si="51"/>
        <v>0</v>
      </c>
      <c r="J496" s="58">
        <f t="shared" si="52"/>
        <v>0</v>
      </c>
      <c r="K496" s="58" t="str">
        <f t="shared" si="49"/>
        <v/>
      </c>
      <c r="L496" s="47" t="str">
        <f t="shared" si="47"/>
        <v/>
      </c>
      <c r="M496" s="59" t="str">
        <f t="shared" si="48"/>
        <v/>
      </c>
      <c r="N496" s="60" t="str">
        <f t="shared" si="50"/>
        <v/>
      </c>
      <c r="P496" s="49">
        <f>E496*4</f>
        <v>836</v>
      </c>
      <c r="Q496" s="50">
        <v>4</v>
      </c>
      <c r="R496" s="50"/>
      <c r="S496" s="51">
        <v>1029</v>
      </c>
    </row>
    <row r="497" spans="1:19" ht="18" x14ac:dyDescent="0.6">
      <c r="A497" s="52"/>
      <c r="B497" s="53">
        <v>550045430</v>
      </c>
      <c r="C497" s="54" t="s">
        <v>537</v>
      </c>
      <c r="D497" s="55"/>
      <c r="E497" s="56">
        <v>20</v>
      </c>
      <c r="F497" s="43">
        <v>4.2300000000000004</v>
      </c>
      <c r="G497" s="44">
        <v>84.6</v>
      </c>
      <c r="H497" s="57"/>
      <c r="I497" s="58">
        <f t="shared" si="51"/>
        <v>0</v>
      </c>
      <c r="J497" s="58">
        <f t="shared" si="52"/>
        <v>0</v>
      </c>
      <c r="K497" s="58" t="str">
        <f t="shared" si="49"/>
        <v/>
      </c>
      <c r="L497" s="47" t="str">
        <f t="shared" si="47"/>
        <v/>
      </c>
      <c r="M497" s="59" t="str">
        <f t="shared" si="48"/>
        <v/>
      </c>
      <c r="N497" s="60" t="str">
        <f t="shared" si="50"/>
        <v/>
      </c>
      <c r="P497" s="49">
        <f>E497*32</f>
        <v>640</v>
      </c>
      <c r="Q497" s="50">
        <v>32</v>
      </c>
      <c r="R497" s="50"/>
      <c r="S497" s="51">
        <v>1029</v>
      </c>
    </row>
    <row r="498" spans="1:19" ht="18" x14ac:dyDescent="0.6">
      <c r="A498" s="52"/>
      <c r="B498" s="53">
        <v>550045432</v>
      </c>
      <c r="C498" s="54" t="s">
        <v>538</v>
      </c>
      <c r="D498" s="55"/>
      <c r="E498" s="56">
        <v>1000</v>
      </c>
      <c r="F498" s="43">
        <v>4.05</v>
      </c>
      <c r="G498" s="44">
        <v>4050</v>
      </c>
      <c r="H498" s="57"/>
      <c r="I498" s="58">
        <f t="shared" si="51"/>
        <v>0</v>
      </c>
      <c r="J498" s="58">
        <f t="shared" si="52"/>
        <v>0</v>
      </c>
      <c r="K498" s="58">
        <f t="shared" si="49"/>
        <v>0</v>
      </c>
      <c r="L498" s="47" t="str">
        <f t="shared" si="47"/>
        <v/>
      </c>
      <c r="M498" s="59" t="str">
        <f t="shared" si="48"/>
        <v/>
      </c>
      <c r="N498" s="60" t="str">
        <f t="shared" si="50"/>
        <v/>
      </c>
      <c r="P498" s="61">
        <f>E498</f>
        <v>1000</v>
      </c>
      <c r="Q498" s="50">
        <f>P498/E498</f>
        <v>1</v>
      </c>
      <c r="R498" s="62">
        <f>Q498/12</f>
        <v>8.3333333333333329E-2</v>
      </c>
      <c r="S498" s="51">
        <f>R498/16*222+145</f>
        <v>146.15625</v>
      </c>
    </row>
    <row r="499" spans="1:19" ht="18" x14ac:dyDescent="0.6">
      <c r="A499" s="52"/>
      <c r="B499" s="53">
        <v>550045417</v>
      </c>
      <c r="C499" s="54" t="s">
        <v>539</v>
      </c>
      <c r="D499" s="55"/>
      <c r="E499" s="56">
        <v>209</v>
      </c>
      <c r="F499" s="43">
        <v>3.83</v>
      </c>
      <c r="G499" s="44">
        <v>800.47</v>
      </c>
      <c r="H499" s="57"/>
      <c r="I499" s="58">
        <f t="shared" si="51"/>
        <v>0</v>
      </c>
      <c r="J499" s="58">
        <f t="shared" si="52"/>
        <v>0</v>
      </c>
      <c r="K499" s="58" t="str">
        <f t="shared" si="49"/>
        <v/>
      </c>
      <c r="L499" s="47" t="str">
        <f t="shared" si="47"/>
        <v/>
      </c>
      <c r="M499" s="59" t="str">
        <f t="shared" si="48"/>
        <v/>
      </c>
      <c r="N499" s="60" t="str">
        <f t="shared" si="50"/>
        <v/>
      </c>
      <c r="P499" s="49">
        <f>E499*4</f>
        <v>836</v>
      </c>
      <c r="Q499" s="50">
        <v>4</v>
      </c>
      <c r="R499" s="50"/>
      <c r="S499" s="51">
        <v>1029</v>
      </c>
    </row>
    <row r="500" spans="1:19" ht="18" x14ac:dyDescent="0.6">
      <c r="A500" s="52"/>
      <c r="B500" s="53">
        <v>550045418</v>
      </c>
      <c r="C500" s="54" t="s">
        <v>540</v>
      </c>
      <c r="D500" s="64" t="s">
        <v>541</v>
      </c>
      <c r="E500" s="56">
        <v>20</v>
      </c>
      <c r="F500" s="43">
        <v>4.42</v>
      </c>
      <c r="G500" s="44">
        <v>88.4</v>
      </c>
      <c r="H500" s="57"/>
      <c r="I500" s="58">
        <f t="shared" si="51"/>
        <v>0</v>
      </c>
      <c r="J500" s="58">
        <f t="shared" si="52"/>
        <v>0</v>
      </c>
      <c r="K500" s="58" t="str">
        <f t="shared" si="49"/>
        <v/>
      </c>
      <c r="L500" s="47" t="str">
        <f t="shared" si="47"/>
        <v/>
      </c>
      <c r="M500" s="59" t="str">
        <f t="shared" si="48"/>
        <v/>
      </c>
      <c r="N500" s="60" t="str">
        <f t="shared" si="50"/>
        <v/>
      </c>
      <c r="P500" s="49">
        <f>E500*32</f>
        <v>640</v>
      </c>
      <c r="Q500" s="50">
        <v>32</v>
      </c>
      <c r="R500" s="50"/>
      <c r="S500" s="51">
        <v>1029</v>
      </c>
    </row>
    <row r="501" spans="1:19" s="76" customFormat="1" ht="15.75" customHeight="1" x14ac:dyDescent="0.6">
      <c r="A501" s="73"/>
      <c r="B501" s="53">
        <v>550027113</v>
      </c>
      <c r="C501" s="54" t="s">
        <v>542</v>
      </c>
      <c r="D501" s="74" t="s">
        <v>543</v>
      </c>
      <c r="E501" s="56">
        <v>209</v>
      </c>
      <c r="F501" s="43">
        <v>4.6900000000000004</v>
      </c>
      <c r="G501" s="44">
        <v>980.21</v>
      </c>
      <c r="H501" s="75"/>
      <c r="I501" s="58">
        <f t="shared" si="51"/>
        <v>0</v>
      </c>
      <c r="J501" s="58">
        <f t="shared" si="52"/>
        <v>0</v>
      </c>
      <c r="K501" s="58" t="str">
        <f t="shared" si="49"/>
        <v/>
      </c>
      <c r="L501" s="47" t="str">
        <f t="shared" si="47"/>
        <v/>
      </c>
      <c r="M501" s="59" t="str">
        <f t="shared" si="48"/>
        <v/>
      </c>
      <c r="N501" s="60" t="str">
        <f t="shared" si="50"/>
        <v/>
      </c>
      <c r="P501" s="49">
        <f>E501*4</f>
        <v>836</v>
      </c>
      <c r="Q501" s="50">
        <v>4</v>
      </c>
      <c r="R501" s="50"/>
      <c r="S501" s="51">
        <v>1029</v>
      </c>
    </row>
    <row r="502" spans="1:19" ht="18" x14ac:dyDescent="0.6">
      <c r="A502" s="52"/>
      <c r="B502" s="53">
        <v>550026366</v>
      </c>
      <c r="C502" s="54" t="s">
        <v>544</v>
      </c>
      <c r="D502" s="64" t="s">
        <v>541</v>
      </c>
      <c r="E502" s="56">
        <v>20</v>
      </c>
      <c r="F502" s="43">
        <v>5.39</v>
      </c>
      <c r="G502" s="44">
        <v>107.8</v>
      </c>
      <c r="H502" s="57"/>
      <c r="I502" s="58">
        <f t="shared" si="51"/>
        <v>0</v>
      </c>
      <c r="J502" s="58">
        <f t="shared" si="52"/>
        <v>0</v>
      </c>
      <c r="K502" s="58" t="str">
        <f t="shared" si="49"/>
        <v/>
      </c>
      <c r="L502" s="47" t="str">
        <f t="shared" si="47"/>
        <v/>
      </c>
      <c r="M502" s="59" t="str">
        <f t="shared" si="48"/>
        <v/>
      </c>
      <c r="N502" s="60" t="str">
        <f t="shared" si="50"/>
        <v/>
      </c>
      <c r="P502" s="49">
        <f>E502*32</f>
        <v>640</v>
      </c>
      <c r="Q502" s="50">
        <v>32</v>
      </c>
      <c r="R502" s="50"/>
      <c r="S502" s="51">
        <v>1029</v>
      </c>
    </row>
    <row r="503" spans="1:19" ht="18" x14ac:dyDescent="0.6">
      <c r="A503" s="52"/>
      <c r="B503" s="53">
        <v>550045631</v>
      </c>
      <c r="C503" s="54" t="s">
        <v>545</v>
      </c>
      <c r="D503" s="64" t="s">
        <v>541</v>
      </c>
      <c r="E503" s="56">
        <v>209</v>
      </c>
      <c r="F503" s="43">
        <v>4.72</v>
      </c>
      <c r="G503" s="44">
        <v>986.48</v>
      </c>
      <c r="H503" s="57"/>
      <c r="I503" s="58">
        <f t="shared" si="51"/>
        <v>0</v>
      </c>
      <c r="J503" s="58">
        <f t="shared" si="52"/>
        <v>0</v>
      </c>
      <c r="K503" s="58" t="str">
        <f t="shared" si="49"/>
        <v/>
      </c>
      <c r="L503" s="47" t="str">
        <f t="shared" si="47"/>
        <v/>
      </c>
      <c r="M503" s="59" t="str">
        <f t="shared" si="48"/>
        <v/>
      </c>
      <c r="N503" s="60" t="str">
        <f t="shared" si="50"/>
        <v/>
      </c>
      <c r="P503" s="49">
        <f>E503*4</f>
        <v>836</v>
      </c>
      <c r="Q503" s="50">
        <v>4</v>
      </c>
      <c r="R503" s="50"/>
      <c r="S503" s="51">
        <v>1029</v>
      </c>
    </row>
    <row r="504" spans="1:19" ht="18" x14ac:dyDescent="0.6">
      <c r="A504" s="52"/>
      <c r="B504" s="53">
        <v>550047399</v>
      </c>
      <c r="C504" s="54" t="s">
        <v>546</v>
      </c>
      <c r="D504" s="55"/>
      <c r="E504" s="56">
        <v>1000</v>
      </c>
      <c r="F504" s="43">
        <v>4.1399999999999997</v>
      </c>
      <c r="G504" s="44">
        <v>4140</v>
      </c>
      <c r="H504" s="57"/>
      <c r="I504" s="58">
        <f t="shared" si="51"/>
        <v>0</v>
      </c>
      <c r="J504" s="58">
        <f t="shared" si="52"/>
        <v>0</v>
      </c>
      <c r="K504" s="58">
        <f t="shared" si="49"/>
        <v>0</v>
      </c>
      <c r="L504" s="47" t="str">
        <f t="shared" si="47"/>
        <v/>
      </c>
      <c r="M504" s="59" t="str">
        <f t="shared" si="48"/>
        <v/>
      </c>
      <c r="N504" s="60" t="str">
        <f t="shared" si="50"/>
        <v/>
      </c>
      <c r="P504" s="61">
        <f>E504</f>
        <v>1000</v>
      </c>
      <c r="Q504" s="50">
        <f>P504/E504</f>
        <v>1</v>
      </c>
      <c r="R504" s="62">
        <f>Q504/12</f>
        <v>8.3333333333333329E-2</v>
      </c>
      <c r="S504" s="51">
        <f>R504/16*222+145</f>
        <v>146.15625</v>
      </c>
    </row>
    <row r="505" spans="1:19" ht="18" x14ac:dyDescent="0.6">
      <c r="A505" s="52"/>
      <c r="B505" s="53">
        <v>550045747</v>
      </c>
      <c r="C505" s="54" t="s">
        <v>547</v>
      </c>
      <c r="D505" s="64" t="s">
        <v>541</v>
      </c>
      <c r="E505" s="56">
        <v>209</v>
      </c>
      <c r="F505" s="43">
        <v>5</v>
      </c>
      <c r="G505" s="44">
        <v>1045</v>
      </c>
      <c r="H505" s="57"/>
      <c r="I505" s="58">
        <f t="shared" si="51"/>
        <v>0</v>
      </c>
      <c r="J505" s="58">
        <f t="shared" si="52"/>
        <v>0</v>
      </c>
      <c r="K505" s="58" t="str">
        <f t="shared" si="49"/>
        <v/>
      </c>
      <c r="L505" s="47" t="str">
        <f t="shared" si="47"/>
        <v/>
      </c>
      <c r="M505" s="59" t="str">
        <f t="shared" si="48"/>
        <v/>
      </c>
      <c r="N505" s="60" t="str">
        <f t="shared" si="50"/>
        <v/>
      </c>
      <c r="P505" s="49">
        <f>E505*4</f>
        <v>836</v>
      </c>
      <c r="Q505" s="50">
        <v>4</v>
      </c>
      <c r="R505" s="50"/>
      <c r="S505" s="51">
        <v>1029</v>
      </c>
    </row>
    <row r="506" spans="1:19" ht="18" x14ac:dyDescent="0.6">
      <c r="A506" s="52"/>
      <c r="B506" s="53">
        <v>550045746</v>
      </c>
      <c r="C506" s="54" t="s">
        <v>548</v>
      </c>
      <c r="D506" s="55"/>
      <c r="E506" s="56">
        <v>20</v>
      </c>
      <c r="F506" s="43">
        <v>5.68</v>
      </c>
      <c r="G506" s="44">
        <v>113.6</v>
      </c>
      <c r="H506" s="57"/>
      <c r="I506" s="58">
        <f t="shared" si="51"/>
        <v>0</v>
      </c>
      <c r="J506" s="58">
        <f t="shared" si="52"/>
        <v>0</v>
      </c>
      <c r="K506" s="58" t="str">
        <f t="shared" si="49"/>
        <v/>
      </c>
      <c r="L506" s="47" t="str">
        <f t="shared" si="47"/>
        <v/>
      </c>
      <c r="M506" s="59" t="str">
        <f t="shared" si="48"/>
        <v/>
      </c>
      <c r="N506" s="60" t="str">
        <f t="shared" si="50"/>
        <v/>
      </c>
      <c r="P506" s="49">
        <f>E506*32</f>
        <v>640</v>
      </c>
      <c r="Q506" s="50">
        <v>32</v>
      </c>
      <c r="R506" s="50"/>
      <c r="S506" s="51">
        <v>1029</v>
      </c>
    </row>
    <row r="507" spans="1:19" ht="18" x14ac:dyDescent="0.6">
      <c r="A507" s="52"/>
      <c r="B507" s="53">
        <v>500010042</v>
      </c>
      <c r="C507" s="54" t="s">
        <v>549</v>
      </c>
      <c r="D507" s="64" t="s">
        <v>541</v>
      </c>
      <c r="E507" s="56">
        <v>1000</v>
      </c>
      <c r="F507" s="43">
        <v>5.22</v>
      </c>
      <c r="G507" s="44">
        <v>5220</v>
      </c>
      <c r="H507" s="57"/>
      <c r="I507" s="58">
        <f t="shared" si="51"/>
        <v>0</v>
      </c>
      <c r="J507" s="58">
        <f t="shared" si="52"/>
        <v>0</v>
      </c>
      <c r="K507" s="58">
        <f t="shared" si="49"/>
        <v>0</v>
      </c>
      <c r="L507" s="47" t="str">
        <f t="shared" si="47"/>
        <v/>
      </c>
      <c r="M507" s="59" t="str">
        <f t="shared" si="48"/>
        <v/>
      </c>
      <c r="N507" s="60" t="str">
        <f t="shared" si="50"/>
        <v/>
      </c>
      <c r="P507" s="61">
        <f>E507</f>
        <v>1000</v>
      </c>
      <c r="Q507" s="50">
        <f>P507/E507</f>
        <v>1</v>
      </c>
      <c r="R507" s="62">
        <f>Q507/12</f>
        <v>8.3333333333333329E-2</v>
      </c>
      <c r="S507" s="51">
        <f>R507/16*222+145</f>
        <v>146.15625</v>
      </c>
    </row>
    <row r="508" spans="1:19" ht="18" x14ac:dyDescent="0.6">
      <c r="A508" s="52"/>
      <c r="B508" s="53">
        <v>550045745</v>
      </c>
      <c r="C508" s="54" t="s">
        <v>550</v>
      </c>
      <c r="D508" s="64" t="s">
        <v>541</v>
      </c>
      <c r="E508" s="56">
        <v>209</v>
      </c>
      <c r="F508" s="43">
        <v>4.8</v>
      </c>
      <c r="G508" s="44">
        <v>1003.2</v>
      </c>
      <c r="H508" s="57"/>
      <c r="I508" s="58">
        <f t="shared" si="51"/>
        <v>0</v>
      </c>
      <c r="J508" s="58">
        <f t="shared" si="52"/>
        <v>0</v>
      </c>
      <c r="K508" s="58" t="str">
        <f t="shared" si="49"/>
        <v/>
      </c>
      <c r="L508" s="47" t="str">
        <f t="shared" si="47"/>
        <v/>
      </c>
      <c r="M508" s="59" t="str">
        <f t="shared" si="48"/>
        <v/>
      </c>
      <c r="N508" s="60" t="str">
        <f t="shared" si="50"/>
        <v/>
      </c>
      <c r="P508" s="49">
        <f>E508*4</f>
        <v>836</v>
      </c>
      <c r="Q508" s="50">
        <v>4</v>
      </c>
      <c r="R508" s="50"/>
      <c r="S508" s="51">
        <v>1029</v>
      </c>
    </row>
    <row r="509" spans="1:19" ht="18" x14ac:dyDescent="0.6">
      <c r="A509" s="52"/>
      <c r="B509" s="53">
        <v>550045737</v>
      </c>
      <c r="C509" s="54" t="s">
        <v>551</v>
      </c>
      <c r="D509" s="64" t="s">
        <v>541</v>
      </c>
      <c r="E509" s="56">
        <v>1000</v>
      </c>
      <c r="F509" s="43">
        <v>4.07</v>
      </c>
      <c r="G509" s="44">
        <v>4070</v>
      </c>
      <c r="H509" s="57"/>
      <c r="I509" s="58">
        <f t="shared" si="51"/>
        <v>0</v>
      </c>
      <c r="J509" s="58">
        <f t="shared" si="52"/>
        <v>0</v>
      </c>
      <c r="K509" s="58">
        <f t="shared" si="49"/>
        <v>0</v>
      </c>
      <c r="L509" s="47" t="str">
        <f t="shared" si="47"/>
        <v/>
      </c>
      <c r="M509" s="59" t="str">
        <f t="shared" si="48"/>
        <v/>
      </c>
      <c r="N509" s="60" t="str">
        <f t="shared" si="50"/>
        <v/>
      </c>
      <c r="P509" s="61">
        <f>E509</f>
        <v>1000</v>
      </c>
      <c r="Q509" s="50">
        <f>P509/E509</f>
        <v>1</v>
      </c>
      <c r="R509" s="62">
        <f>Q509/12</f>
        <v>8.3333333333333329E-2</v>
      </c>
      <c r="S509" s="51">
        <f>R509/16*222+145</f>
        <v>146.15625</v>
      </c>
    </row>
    <row r="510" spans="1:19" ht="18" x14ac:dyDescent="0.6">
      <c r="A510" s="52"/>
      <c r="B510" s="53">
        <v>550045739</v>
      </c>
      <c r="C510" s="54" t="s">
        <v>552</v>
      </c>
      <c r="D510" s="55"/>
      <c r="E510" s="56">
        <v>209</v>
      </c>
      <c r="F510" s="43">
        <v>3.99</v>
      </c>
      <c r="G510" s="44">
        <v>833.91</v>
      </c>
      <c r="H510" s="57"/>
      <c r="I510" s="58">
        <f t="shared" si="51"/>
        <v>0</v>
      </c>
      <c r="J510" s="58">
        <f t="shared" si="52"/>
        <v>0</v>
      </c>
      <c r="K510" s="58" t="str">
        <f t="shared" si="49"/>
        <v/>
      </c>
      <c r="L510" s="47" t="str">
        <f t="shared" si="47"/>
        <v/>
      </c>
      <c r="M510" s="59" t="str">
        <f t="shared" si="48"/>
        <v/>
      </c>
      <c r="N510" s="60" t="str">
        <f t="shared" si="50"/>
        <v/>
      </c>
      <c r="P510" s="49">
        <f>E510*4</f>
        <v>836</v>
      </c>
      <c r="Q510" s="50">
        <v>4</v>
      </c>
      <c r="R510" s="50"/>
      <c r="S510" s="51">
        <v>1029</v>
      </c>
    </row>
    <row r="511" spans="1:19" ht="18" x14ac:dyDescent="0.6">
      <c r="A511" s="52"/>
      <c r="B511" s="53">
        <v>550045738</v>
      </c>
      <c r="C511" s="54" t="s">
        <v>553</v>
      </c>
      <c r="D511" s="55"/>
      <c r="E511" s="56">
        <v>20</v>
      </c>
      <c r="F511" s="43">
        <v>4.53</v>
      </c>
      <c r="G511" s="44">
        <v>90.6</v>
      </c>
      <c r="H511" s="57"/>
      <c r="I511" s="58">
        <f t="shared" si="51"/>
        <v>0</v>
      </c>
      <c r="J511" s="58">
        <f t="shared" si="52"/>
        <v>0</v>
      </c>
      <c r="K511" s="58" t="str">
        <f t="shared" si="49"/>
        <v/>
      </c>
      <c r="L511" s="47" t="str">
        <f t="shared" si="47"/>
        <v/>
      </c>
      <c r="M511" s="59" t="str">
        <f t="shared" si="48"/>
        <v/>
      </c>
      <c r="N511" s="60" t="str">
        <f t="shared" si="50"/>
        <v/>
      </c>
      <c r="P511" s="49">
        <f>E511*32</f>
        <v>640</v>
      </c>
      <c r="Q511" s="50">
        <v>32</v>
      </c>
      <c r="R511" s="50"/>
      <c r="S511" s="51">
        <v>1029</v>
      </c>
    </row>
    <row r="512" spans="1:19" ht="18" x14ac:dyDescent="0.6">
      <c r="A512" s="52"/>
      <c r="B512" s="53">
        <v>550045526</v>
      </c>
      <c r="C512" s="54" t="s">
        <v>554</v>
      </c>
      <c r="D512" s="64" t="s">
        <v>541</v>
      </c>
      <c r="E512" s="56">
        <v>1000</v>
      </c>
      <c r="F512" s="43">
        <v>3.91</v>
      </c>
      <c r="G512" s="44">
        <v>3910</v>
      </c>
      <c r="H512" s="57"/>
      <c r="I512" s="58">
        <f t="shared" si="51"/>
        <v>0</v>
      </c>
      <c r="J512" s="58">
        <f t="shared" si="52"/>
        <v>0</v>
      </c>
      <c r="K512" s="58">
        <f t="shared" si="49"/>
        <v>0</v>
      </c>
      <c r="L512" s="47" t="str">
        <f t="shared" si="47"/>
        <v/>
      </c>
      <c r="M512" s="59" t="str">
        <f t="shared" si="48"/>
        <v/>
      </c>
      <c r="N512" s="60" t="str">
        <f t="shared" si="50"/>
        <v/>
      </c>
      <c r="P512" s="61">
        <f>E512</f>
        <v>1000</v>
      </c>
      <c r="Q512" s="50">
        <f>P512/E512</f>
        <v>1</v>
      </c>
      <c r="R512" s="62">
        <f>Q512/12</f>
        <v>8.3333333333333329E-2</v>
      </c>
      <c r="S512" s="51">
        <f>R512/16*222+145</f>
        <v>146.15625</v>
      </c>
    </row>
    <row r="513" spans="1:19" ht="18" x14ac:dyDescent="0.6">
      <c r="A513" s="52"/>
      <c r="B513" s="53">
        <v>550045524</v>
      </c>
      <c r="C513" s="54" t="s">
        <v>555</v>
      </c>
      <c r="D513" s="64" t="s">
        <v>541</v>
      </c>
      <c r="E513" s="56">
        <v>209</v>
      </c>
      <c r="F513" s="43">
        <v>3.92</v>
      </c>
      <c r="G513" s="44">
        <v>819.28</v>
      </c>
      <c r="H513" s="57"/>
      <c r="I513" s="58">
        <f t="shared" si="51"/>
        <v>0</v>
      </c>
      <c r="J513" s="58">
        <f t="shared" si="52"/>
        <v>0</v>
      </c>
      <c r="K513" s="58" t="str">
        <f t="shared" si="49"/>
        <v/>
      </c>
      <c r="L513" s="47" t="str">
        <f t="shared" si="47"/>
        <v/>
      </c>
      <c r="M513" s="59" t="str">
        <f t="shared" si="48"/>
        <v/>
      </c>
      <c r="N513" s="60" t="str">
        <f t="shared" si="50"/>
        <v/>
      </c>
      <c r="P513" s="49">
        <f>E513*4</f>
        <v>836</v>
      </c>
      <c r="Q513" s="50">
        <v>4</v>
      </c>
      <c r="R513" s="50"/>
      <c r="S513" s="51">
        <v>1029</v>
      </c>
    </row>
    <row r="514" spans="1:19" ht="18" x14ac:dyDescent="0.6">
      <c r="A514" s="52"/>
      <c r="B514" s="53">
        <v>550045525</v>
      </c>
      <c r="C514" s="54" t="s">
        <v>556</v>
      </c>
      <c r="D514" s="64" t="s">
        <v>557</v>
      </c>
      <c r="E514" s="56">
        <v>20</v>
      </c>
      <c r="F514" s="43">
        <v>4.34</v>
      </c>
      <c r="G514" s="44">
        <v>86.8</v>
      </c>
      <c r="H514" s="57"/>
      <c r="I514" s="58">
        <f t="shared" si="51"/>
        <v>0</v>
      </c>
      <c r="J514" s="58">
        <f t="shared" si="52"/>
        <v>0</v>
      </c>
      <c r="K514" s="58" t="str">
        <f t="shared" si="49"/>
        <v/>
      </c>
      <c r="L514" s="47" t="str">
        <f t="shared" si="47"/>
        <v/>
      </c>
      <c r="M514" s="59" t="str">
        <f t="shared" si="48"/>
        <v/>
      </c>
      <c r="N514" s="60" t="str">
        <f t="shared" si="50"/>
        <v/>
      </c>
      <c r="P514" s="49">
        <f>E514*32</f>
        <v>640</v>
      </c>
      <c r="Q514" s="50">
        <v>32</v>
      </c>
      <c r="R514" s="50"/>
      <c r="S514" s="51">
        <v>1029</v>
      </c>
    </row>
    <row r="515" spans="1:19" ht="18" x14ac:dyDescent="0.6">
      <c r="A515" s="52"/>
      <c r="B515" s="53">
        <v>550045527</v>
      </c>
      <c r="C515" s="54" t="s">
        <v>558</v>
      </c>
      <c r="D515" s="64" t="s">
        <v>557</v>
      </c>
      <c r="E515" s="56">
        <v>209</v>
      </c>
      <c r="F515" s="43">
        <v>4.22</v>
      </c>
      <c r="G515" s="44">
        <v>881.98</v>
      </c>
      <c r="H515" s="57"/>
      <c r="I515" s="58">
        <f t="shared" si="51"/>
        <v>0</v>
      </c>
      <c r="J515" s="58">
        <f t="shared" si="52"/>
        <v>0</v>
      </c>
      <c r="K515" s="58" t="str">
        <f t="shared" si="49"/>
        <v/>
      </c>
      <c r="L515" s="47" t="str">
        <f t="shared" si="47"/>
        <v/>
      </c>
      <c r="M515" s="59" t="str">
        <f t="shared" si="48"/>
        <v/>
      </c>
      <c r="N515" s="60" t="str">
        <f t="shared" si="50"/>
        <v/>
      </c>
      <c r="P515" s="49">
        <f>E515*4</f>
        <v>836</v>
      </c>
      <c r="Q515" s="50">
        <v>4</v>
      </c>
      <c r="R515" s="50"/>
      <c r="S515" s="51">
        <v>1029</v>
      </c>
    </row>
    <row r="516" spans="1:19" ht="18" x14ac:dyDescent="0.6">
      <c r="A516" s="52"/>
      <c r="B516" s="53">
        <v>550045522</v>
      </c>
      <c r="C516" s="54" t="s">
        <v>559</v>
      </c>
      <c r="D516" s="55"/>
      <c r="E516" s="56">
        <v>20</v>
      </c>
      <c r="F516" s="43">
        <v>4.8099999999999996</v>
      </c>
      <c r="G516" s="44">
        <v>96.2</v>
      </c>
      <c r="H516" s="57"/>
      <c r="I516" s="58">
        <f t="shared" si="51"/>
        <v>0</v>
      </c>
      <c r="J516" s="58">
        <f t="shared" si="52"/>
        <v>0</v>
      </c>
      <c r="K516" s="58" t="str">
        <f t="shared" si="49"/>
        <v/>
      </c>
      <c r="L516" s="47" t="str">
        <f t="shared" si="47"/>
        <v/>
      </c>
      <c r="M516" s="59" t="str">
        <f t="shared" si="48"/>
        <v/>
      </c>
      <c r="N516" s="60" t="str">
        <f t="shared" si="50"/>
        <v/>
      </c>
      <c r="P516" s="49">
        <f>E516*32</f>
        <v>640</v>
      </c>
      <c r="Q516" s="50">
        <v>32</v>
      </c>
      <c r="R516" s="50"/>
      <c r="S516" s="51">
        <v>1029</v>
      </c>
    </row>
    <row r="517" spans="1:19" ht="18" x14ac:dyDescent="0.6">
      <c r="A517" s="52"/>
      <c r="B517" s="53">
        <v>550026411</v>
      </c>
      <c r="C517" s="54" t="s">
        <v>560</v>
      </c>
      <c r="D517" s="64" t="s">
        <v>561</v>
      </c>
      <c r="E517" s="56">
        <v>209</v>
      </c>
      <c r="F517" s="43">
        <v>4.55</v>
      </c>
      <c r="G517" s="44">
        <v>950.95</v>
      </c>
      <c r="H517" s="57"/>
      <c r="I517" s="58">
        <f t="shared" si="51"/>
        <v>0</v>
      </c>
      <c r="J517" s="58">
        <f t="shared" si="52"/>
        <v>0</v>
      </c>
      <c r="K517" s="58" t="str">
        <f t="shared" si="49"/>
        <v/>
      </c>
      <c r="L517" s="47" t="str">
        <f t="shared" si="47"/>
        <v/>
      </c>
      <c r="M517" s="59" t="str">
        <f t="shared" si="48"/>
        <v/>
      </c>
      <c r="N517" s="60" t="str">
        <f t="shared" si="50"/>
        <v/>
      </c>
      <c r="P517" s="49">
        <f>E517*4</f>
        <v>836</v>
      </c>
      <c r="Q517" s="50">
        <v>4</v>
      </c>
      <c r="R517" s="50"/>
      <c r="S517" s="51">
        <v>1029</v>
      </c>
    </row>
    <row r="518" spans="1:19" ht="18" x14ac:dyDescent="0.6">
      <c r="A518" s="52"/>
      <c r="B518" s="53">
        <v>550027112</v>
      </c>
      <c r="C518" s="54" t="s">
        <v>562</v>
      </c>
      <c r="D518" s="64" t="s">
        <v>561</v>
      </c>
      <c r="E518" s="56">
        <v>20</v>
      </c>
      <c r="F518" s="43">
        <v>5.14</v>
      </c>
      <c r="G518" s="44">
        <v>102.8</v>
      </c>
      <c r="H518" s="57"/>
      <c r="I518" s="58">
        <f t="shared" si="51"/>
        <v>0</v>
      </c>
      <c r="J518" s="58">
        <f t="shared" si="52"/>
        <v>0</v>
      </c>
      <c r="K518" s="58" t="str">
        <f t="shared" si="49"/>
        <v/>
      </c>
      <c r="L518" s="47" t="str">
        <f t="shared" ref="L518:L550" si="53">IF(H518&gt;0,F518,"")</f>
        <v/>
      </c>
      <c r="M518" s="59" t="str">
        <f t="shared" ref="M518:M550" si="54">IF(H518&gt;0,ROUNDUP(L518*E518,2),"")</f>
        <v/>
      </c>
      <c r="N518" s="60" t="str">
        <f t="shared" si="50"/>
        <v/>
      </c>
      <c r="P518" s="49">
        <f>E518*32</f>
        <v>640</v>
      </c>
      <c r="Q518" s="50">
        <v>32</v>
      </c>
      <c r="R518" s="50"/>
      <c r="S518" s="51">
        <v>1029</v>
      </c>
    </row>
    <row r="519" spans="1:19" ht="18" x14ac:dyDescent="0.6">
      <c r="A519" s="52"/>
      <c r="B519" s="53">
        <v>550026412</v>
      </c>
      <c r="C519" s="54" t="s">
        <v>563</v>
      </c>
      <c r="D519" s="64" t="s">
        <v>561</v>
      </c>
      <c r="E519" s="56">
        <v>209</v>
      </c>
      <c r="F519" s="43">
        <v>4.34</v>
      </c>
      <c r="G519" s="44">
        <v>907.06</v>
      </c>
      <c r="H519" s="57"/>
      <c r="I519" s="58">
        <f t="shared" si="51"/>
        <v>0</v>
      </c>
      <c r="J519" s="58">
        <f t="shared" si="52"/>
        <v>0</v>
      </c>
      <c r="K519" s="58" t="str">
        <f t="shared" ref="K519:K546" si="55">IF(R519&gt;0,R519*H519,"")</f>
        <v/>
      </c>
      <c r="L519" s="47" t="str">
        <f t="shared" si="53"/>
        <v/>
      </c>
      <c r="M519" s="59" t="str">
        <f t="shared" si="54"/>
        <v/>
      </c>
      <c r="N519" s="60" t="str">
        <f t="shared" si="50"/>
        <v/>
      </c>
      <c r="P519" s="49">
        <f>E519*4</f>
        <v>836</v>
      </c>
      <c r="Q519" s="50">
        <v>4</v>
      </c>
      <c r="R519" s="50"/>
      <c r="S519" s="51">
        <v>1029</v>
      </c>
    </row>
    <row r="520" spans="1:19" ht="18" x14ac:dyDescent="0.6">
      <c r="A520" s="52"/>
      <c r="B520" s="53">
        <v>550027134</v>
      </c>
      <c r="C520" s="54" t="s">
        <v>564</v>
      </c>
      <c r="D520" s="64" t="s">
        <v>561</v>
      </c>
      <c r="E520" s="56">
        <v>20</v>
      </c>
      <c r="F520" s="43">
        <v>5.0599999999999996</v>
      </c>
      <c r="G520" s="44">
        <v>101.2</v>
      </c>
      <c r="H520" s="57"/>
      <c r="I520" s="58">
        <f t="shared" si="51"/>
        <v>0</v>
      </c>
      <c r="J520" s="58">
        <f t="shared" si="52"/>
        <v>0</v>
      </c>
      <c r="K520" s="58" t="str">
        <f t="shared" si="55"/>
        <v/>
      </c>
      <c r="L520" s="47" t="str">
        <f t="shared" si="53"/>
        <v/>
      </c>
      <c r="M520" s="59" t="str">
        <f t="shared" si="54"/>
        <v/>
      </c>
      <c r="N520" s="60" t="str">
        <f t="shared" ref="N520:N550" si="56">IF(H520&gt;0,ROUNDUP(L520*I520,2),"")</f>
        <v/>
      </c>
      <c r="P520" s="49">
        <f>E520*32</f>
        <v>640</v>
      </c>
      <c r="Q520" s="50">
        <v>32</v>
      </c>
      <c r="R520" s="50"/>
      <c r="S520" s="51">
        <v>1029</v>
      </c>
    </row>
    <row r="521" spans="1:19" ht="18" x14ac:dyDescent="0.6">
      <c r="A521" s="52"/>
      <c r="B521" s="53">
        <v>550026414</v>
      </c>
      <c r="C521" s="54" t="s">
        <v>565</v>
      </c>
      <c r="D521" s="64" t="s">
        <v>561</v>
      </c>
      <c r="E521" s="56">
        <v>209</v>
      </c>
      <c r="F521" s="43">
        <v>4.45</v>
      </c>
      <c r="G521" s="44">
        <v>930.05</v>
      </c>
      <c r="H521" s="57"/>
      <c r="I521" s="58">
        <f t="shared" si="51"/>
        <v>0</v>
      </c>
      <c r="J521" s="58">
        <f t="shared" si="52"/>
        <v>0</v>
      </c>
      <c r="K521" s="58" t="str">
        <f t="shared" si="55"/>
        <v/>
      </c>
      <c r="L521" s="47" t="str">
        <f t="shared" si="53"/>
        <v/>
      </c>
      <c r="M521" s="59" t="str">
        <f t="shared" si="54"/>
        <v/>
      </c>
      <c r="N521" s="60" t="str">
        <f t="shared" si="56"/>
        <v/>
      </c>
      <c r="P521" s="49">
        <f>E521*4</f>
        <v>836</v>
      </c>
      <c r="Q521" s="50">
        <v>4</v>
      </c>
      <c r="R521" s="50"/>
      <c r="S521" s="51">
        <v>1029</v>
      </c>
    </row>
    <row r="522" spans="1:19" ht="18" x14ac:dyDescent="0.6">
      <c r="A522" s="52"/>
      <c r="B522" s="53">
        <v>550027138</v>
      </c>
      <c r="C522" s="54" t="s">
        <v>566</v>
      </c>
      <c r="D522" s="64" t="s">
        <v>561</v>
      </c>
      <c r="E522" s="56">
        <v>20</v>
      </c>
      <c r="F522" s="43">
        <v>5.22</v>
      </c>
      <c r="G522" s="44">
        <v>104.4</v>
      </c>
      <c r="H522" s="57"/>
      <c r="I522" s="58">
        <f t="shared" si="51"/>
        <v>0</v>
      </c>
      <c r="J522" s="58">
        <f t="shared" si="52"/>
        <v>0</v>
      </c>
      <c r="K522" s="58" t="str">
        <f t="shared" si="55"/>
        <v/>
      </c>
      <c r="L522" s="47" t="str">
        <f t="shared" si="53"/>
        <v/>
      </c>
      <c r="M522" s="59" t="str">
        <f t="shared" si="54"/>
        <v/>
      </c>
      <c r="N522" s="60" t="str">
        <f t="shared" si="56"/>
        <v/>
      </c>
      <c r="P522" s="49">
        <f>E522*32</f>
        <v>640</v>
      </c>
      <c r="Q522" s="50">
        <v>32</v>
      </c>
      <c r="R522" s="50"/>
      <c r="S522" s="51">
        <v>1029</v>
      </c>
    </row>
    <row r="523" spans="1:19" ht="18" x14ac:dyDescent="0.6">
      <c r="A523" s="52"/>
      <c r="B523" s="53">
        <v>550027123</v>
      </c>
      <c r="C523" s="54" t="s">
        <v>567</v>
      </c>
      <c r="D523" s="64" t="s">
        <v>561</v>
      </c>
      <c r="E523" s="56">
        <v>209</v>
      </c>
      <c r="F523" s="43">
        <v>5.26</v>
      </c>
      <c r="G523" s="44">
        <v>1099.3399999999999</v>
      </c>
      <c r="H523" s="57"/>
      <c r="I523" s="58">
        <f t="shared" si="51"/>
        <v>0</v>
      </c>
      <c r="J523" s="58">
        <f t="shared" si="52"/>
        <v>0</v>
      </c>
      <c r="K523" s="58" t="str">
        <f t="shared" si="55"/>
        <v/>
      </c>
      <c r="L523" s="47" t="str">
        <f t="shared" si="53"/>
        <v/>
      </c>
      <c r="M523" s="59" t="str">
        <f t="shared" si="54"/>
        <v/>
      </c>
      <c r="N523" s="60" t="str">
        <f t="shared" si="56"/>
        <v/>
      </c>
      <c r="P523" s="49">
        <f>E523*4</f>
        <v>836</v>
      </c>
      <c r="Q523" s="50">
        <v>4</v>
      </c>
      <c r="R523" s="50"/>
      <c r="S523" s="51">
        <v>1029</v>
      </c>
    </row>
    <row r="524" spans="1:19" ht="18" x14ac:dyDescent="0.6">
      <c r="A524" s="52"/>
      <c r="B524" s="53">
        <v>550027125</v>
      </c>
      <c r="C524" s="54" t="s">
        <v>568</v>
      </c>
      <c r="D524" s="64" t="s">
        <v>561</v>
      </c>
      <c r="E524" s="56">
        <v>209</v>
      </c>
      <c r="F524" s="43">
        <v>5.37</v>
      </c>
      <c r="G524" s="44">
        <v>1122.33</v>
      </c>
      <c r="H524" s="57"/>
      <c r="I524" s="58">
        <f t="shared" si="51"/>
        <v>0</v>
      </c>
      <c r="J524" s="58">
        <f t="shared" si="52"/>
        <v>0</v>
      </c>
      <c r="K524" s="58" t="str">
        <f t="shared" si="55"/>
        <v/>
      </c>
      <c r="L524" s="47" t="str">
        <f t="shared" si="53"/>
        <v/>
      </c>
      <c r="M524" s="59" t="str">
        <f t="shared" si="54"/>
        <v/>
      </c>
      <c r="N524" s="60" t="str">
        <f t="shared" si="56"/>
        <v/>
      </c>
      <c r="P524" s="49">
        <f>E524*4</f>
        <v>836</v>
      </c>
      <c r="Q524" s="50">
        <v>4</v>
      </c>
      <c r="R524" s="50"/>
      <c r="S524" s="51">
        <v>1029</v>
      </c>
    </row>
    <row r="525" spans="1:19" ht="18" x14ac:dyDescent="0.6">
      <c r="A525" s="52"/>
      <c r="B525" s="53">
        <v>550027118</v>
      </c>
      <c r="C525" s="54" t="s">
        <v>569</v>
      </c>
      <c r="D525" s="64" t="s">
        <v>561</v>
      </c>
      <c r="E525" s="56">
        <v>209</v>
      </c>
      <c r="F525" s="43">
        <v>7.2</v>
      </c>
      <c r="G525" s="44">
        <v>1504.8</v>
      </c>
      <c r="H525" s="57"/>
      <c r="I525" s="58">
        <f t="shared" si="51"/>
        <v>0</v>
      </c>
      <c r="J525" s="58">
        <f t="shared" si="52"/>
        <v>0</v>
      </c>
      <c r="K525" s="58" t="str">
        <f t="shared" si="55"/>
        <v/>
      </c>
      <c r="L525" s="47" t="str">
        <f t="shared" si="53"/>
        <v/>
      </c>
      <c r="M525" s="59" t="str">
        <f t="shared" si="54"/>
        <v/>
      </c>
      <c r="N525" s="60" t="str">
        <f t="shared" si="56"/>
        <v/>
      </c>
      <c r="P525" s="49">
        <f>E525*4</f>
        <v>836</v>
      </c>
      <c r="Q525" s="50">
        <v>4</v>
      </c>
      <c r="R525" s="50"/>
      <c r="S525" s="51">
        <v>1029</v>
      </c>
    </row>
    <row r="526" spans="1:19" ht="18" x14ac:dyDescent="0.6">
      <c r="A526" s="52"/>
      <c r="B526" s="53">
        <v>550027114</v>
      </c>
      <c r="C526" s="54" t="s">
        <v>570</v>
      </c>
      <c r="D526" s="64" t="s">
        <v>561</v>
      </c>
      <c r="E526" s="56">
        <v>209</v>
      </c>
      <c r="F526" s="43">
        <v>7.51</v>
      </c>
      <c r="G526" s="44">
        <v>1569.59</v>
      </c>
      <c r="H526" s="57"/>
      <c r="I526" s="58">
        <f t="shared" si="51"/>
        <v>0</v>
      </c>
      <c r="J526" s="58">
        <f t="shared" si="52"/>
        <v>0</v>
      </c>
      <c r="K526" s="58" t="str">
        <f t="shared" si="55"/>
        <v/>
      </c>
      <c r="L526" s="47" t="str">
        <f t="shared" si="53"/>
        <v/>
      </c>
      <c r="M526" s="59" t="str">
        <f t="shared" si="54"/>
        <v/>
      </c>
      <c r="N526" s="60" t="str">
        <f t="shared" si="56"/>
        <v/>
      </c>
      <c r="P526" s="49">
        <f>E526*4</f>
        <v>836</v>
      </c>
      <c r="Q526" s="50">
        <v>4</v>
      </c>
      <c r="R526" s="50"/>
      <c r="S526" s="51">
        <v>1029</v>
      </c>
    </row>
    <row r="527" spans="1:19" ht="18" x14ac:dyDescent="0.6">
      <c r="A527" s="52"/>
      <c r="B527" s="53">
        <v>550053560</v>
      </c>
      <c r="C527" s="54" t="s">
        <v>571</v>
      </c>
      <c r="D527" s="64" t="s">
        <v>561</v>
      </c>
      <c r="E527" s="56">
        <v>209</v>
      </c>
      <c r="F527" s="43">
        <v>6.87</v>
      </c>
      <c r="G527" s="44">
        <v>1435.83</v>
      </c>
      <c r="H527" s="57"/>
      <c r="I527" s="58">
        <f t="shared" si="51"/>
        <v>0</v>
      </c>
      <c r="J527" s="58">
        <f t="shared" si="52"/>
        <v>0</v>
      </c>
      <c r="K527" s="58" t="str">
        <f t="shared" si="55"/>
        <v/>
      </c>
      <c r="L527" s="47" t="str">
        <f t="shared" si="53"/>
        <v/>
      </c>
      <c r="M527" s="59" t="str">
        <f t="shared" si="54"/>
        <v/>
      </c>
      <c r="N527" s="60" t="str">
        <f t="shared" si="56"/>
        <v/>
      </c>
      <c r="P527" s="49">
        <f>E527*4</f>
        <v>836</v>
      </c>
      <c r="Q527" s="50">
        <v>4</v>
      </c>
      <c r="R527" s="50"/>
      <c r="S527" s="51">
        <v>1029</v>
      </c>
    </row>
    <row r="528" spans="1:19" ht="18" x14ac:dyDescent="0.6">
      <c r="A528" s="52"/>
      <c r="B528" s="53">
        <v>550048616</v>
      </c>
      <c r="C528" s="54" t="s">
        <v>572</v>
      </c>
      <c r="D528" s="64" t="s">
        <v>561</v>
      </c>
      <c r="E528" s="56">
        <v>1000</v>
      </c>
      <c r="F528" s="43">
        <v>8.36</v>
      </c>
      <c r="G528" s="44">
        <v>8360</v>
      </c>
      <c r="H528" s="57"/>
      <c r="I528" s="58">
        <f t="shared" si="51"/>
        <v>0</v>
      </c>
      <c r="J528" s="58">
        <f t="shared" si="52"/>
        <v>0</v>
      </c>
      <c r="K528" s="58">
        <f t="shared" si="55"/>
        <v>0</v>
      </c>
      <c r="L528" s="47" t="str">
        <f t="shared" si="53"/>
        <v/>
      </c>
      <c r="M528" s="59" t="str">
        <f t="shared" si="54"/>
        <v/>
      </c>
      <c r="N528" s="60" t="str">
        <f t="shared" si="56"/>
        <v/>
      </c>
      <c r="P528" s="61">
        <f>E528</f>
        <v>1000</v>
      </c>
      <c r="Q528" s="50">
        <f>P528/E528</f>
        <v>1</v>
      </c>
      <c r="R528" s="62">
        <f>Q528/12</f>
        <v>8.3333333333333329E-2</v>
      </c>
      <c r="S528" s="51">
        <f>R528/16*222+145</f>
        <v>146.15625</v>
      </c>
    </row>
    <row r="529" spans="1:19" ht="18" x14ac:dyDescent="0.6">
      <c r="A529" s="52"/>
      <c r="B529" s="53">
        <v>550048620</v>
      </c>
      <c r="C529" s="54" t="s">
        <v>573</v>
      </c>
      <c r="D529" s="64" t="s">
        <v>557</v>
      </c>
      <c r="E529" s="56">
        <v>209</v>
      </c>
      <c r="F529" s="43">
        <v>8.42</v>
      </c>
      <c r="G529" s="44">
        <v>1759.78</v>
      </c>
      <c r="H529" s="57"/>
      <c r="I529" s="58">
        <f t="shared" si="51"/>
        <v>0</v>
      </c>
      <c r="J529" s="58">
        <f t="shared" si="52"/>
        <v>0</v>
      </c>
      <c r="K529" s="58" t="str">
        <f t="shared" si="55"/>
        <v/>
      </c>
      <c r="L529" s="47" t="str">
        <f t="shared" si="53"/>
        <v/>
      </c>
      <c r="M529" s="59" t="str">
        <f t="shared" si="54"/>
        <v/>
      </c>
      <c r="N529" s="60" t="str">
        <f t="shared" si="56"/>
        <v/>
      </c>
      <c r="P529" s="49">
        <f>E529*4</f>
        <v>836</v>
      </c>
      <c r="Q529" s="50">
        <v>4</v>
      </c>
      <c r="R529" s="50"/>
      <c r="S529" s="51">
        <v>1029</v>
      </c>
    </row>
    <row r="530" spans="1:19" ht="18" x14ac:dyDescent="0.6">
      <c r="A530" s="52"/>
      <c r="B530" s="53">
        <v>550027222</v>
      </c>
      <c r="C530" s="54" t="s">
        <v>574</v>
      </c>
      <c r="D530" s="55"/>
      <c r="E530" s="56">
        <v>209</v>
      </c>
      <c r="F530" s="43">
        <v>4.47</v>
      </c>
      <c r="G530" s="44">
        <v>934.23</v>
      </c>
      <c r="H530" s="57"/>
      <c r="I530" s="58">
        <f t="shared" si="51"/>
        <v>0</v>
      </c>
      <c r="J530" s="58">
        <f t="shared" si="52"/>
        <v>0</v>
      </c>
      <c r="K530" s="58" t="str">
        <f t="shared" si="55"/>
        <v/>
      </c>
      <c r="L530" s="47" t="str">
        <f t="shared" si="53"/>
        <v/>
      </c>
      <c r="M530" s="59" t="str">
        <f t="shared" si="54"/>
        <v/>
      </c>
      <c r="N530" s="60" t="str">
        <f t="shared" si="56"/>
        <v/>
      </c>
      <c r="P530" s="49">
        <f>E530*4</f>
        <v>836</v>
      </c>
      <c r="Q530" s="50">
        <v>4</v>
      </c>
      <c r="R530" s="50"/>
      <c r="S530" s="51">
        <v>1029</v>
      </c>
    </row>
    <row r="531" spans="1:19" ht="18" x14ac:dyDescent="0.6">
      <c r="A531" s="52"/>
      <c r="B531" s="53">
        <v>550027221</v>
      </c>
      <c r="C531" s="54" t="s">
        <v>575</v>
      </c>
      <c r="D531" s="64" t="s">
        <v>561</v>
      </c>
      <c r="E531" s="56">
        <v>20</v>
      </c>
      <c r="F531" s="43">
        <v>5.1100000000000003</v>
      </c>
      <c r="G531" s="44">
        <v>102.2</v>
      </c>
      <c r="H531" s="57"/>
      <c r="I531" s="58">
        <f t="shared" si="51"/>
        <v>0</v>
      </c>
      <c r="J531" s="58">
        <f t="shared" si="52"/>
        <v>0</v>
      </c>
      <c r="K531" s="58" t="str">
        <f t="shared" si="55"/>
        <v/>
      </c>
      <c r="L531" s="47" t="str">
        <f t="shared" si="53"/>
        <v/>
      </c>
      <c r="M531" s="59" t="str">
        <f t="shared" si="54"/>
        <v/>
      </c>
      <c r="N531" s="60" t="str">
        <f t="shared" si="56"/>
        <v/>
      </c>
      <c r="P531" s="49">
        <f>E531*32</f>
        <v>640</v>
      </c>
      <c r="Q531" s="50">
        <v>32</v>
      </c>
      <c r="R531" s="50"/>
      <c r="S531" s="51">
        <v>1029</v>
      </c>
    </row>
    <row r="532" spans="1:19" ht="18" x14ac:dyDescent="0.6">
      <c r="A532" s="52"/>
      <c r="B532" s="53">
        <v>550027220</v>
      </c>
      <c r="C532" s="54" t="s">
        <v>576</v>
      </c>
      <c r="D532" s="55"/>
      <c r="E532" s="56">
        <v>209</v>
      </c>
      <c r="F532" s="43">
        <v>5.29</v>
      </c>
      <c r="G532" s="44">
        <v>1105.6099999999999</v>
      </c>
      <c r="H532" s="57"/>
      <c r="I532" s="58">
        <f t="shared" si="51"/>
        <v>0</v>
      </c>
      <c r="J532" s="58">
        <f t="shared" si="52"/>
        <v>0</v>
      </c>
      <c r="K532" s="58" t="str">
        <f t="shared" si="55"/>
        <v/>
      </c>
      <c r="L532" s="47" t="str">
        <f t="shared" si="53"/>
        <v/>
      </c>
      <c r="M532" s="59" t="str">
        <f t="shared" si="54"/>
        <v/>
      </c>
      <c r="N532" s="60" t="str">
        <f t="shared" si="56"/>
        <v/>
      </c>
      <c r="P532" s="49">
        <f>E532*4</f>
        <v>836</v>
      </c>
      <c r="Q532" s="50">
        <v>4</v>
      </c>
      <c r="R532" s="50"/>
      <c r="S532" s="51">
        <v>1029</v>
      </c>
    </row>
    <row r="533" spans="1:19" ht="18" x14ac:dyDescent="0.6">
      <c r="A533" s="52"/>
      <c r="B533" s="53">
        <v>550027219</v>
      </c>
      <c r="C533" s="54" t="s">
        <v>577</v>
      </c>
      <c r="D533" s="55"/>
      <c r="E533" s="56">
        <v>20</v>
      </c>
      <c r="F533" s="43">
        <v>5.85</v>
      </c>
      <c r="G533" s="44">
        <v>117</v>
      </c>
      <c r="H533" s="57"/>
      <c r="I533" s="58">
        <f t="shared" si="51"/>
        <v>0</v>
      </c>
      <c r="J533" s="58">
        <f t="shared" si="52"/>
        <v>0</v>
      </c>
      <c r="K533" s="58" t="str">
        <f t="shared" si="55"/>
        <v/>
      </c>
      <c r="L533" s="47" t="str">
        <f t="shared" si="53"/>
        <v/>
      </c>
      <c r="M533" s="59" t="str">
        <f t="shared" si="54"/>
        <v/>
      </c>
      <c r="N533" s="60" t="str">
        <f t="shared" si="56"/>
        <v/>
      </c>
      <c r="P533" s="49">
        <f>E533*32</f>
        <v>640</v>
      </c>
      <c r="Q533" s="50">
        <v>32</v>
      </c>
      <c r="R533" s="50"/>
      <c r="S533" s="51">
        <v>1029</v>
      </c>
    </row>
    <row r="534" spans="1:19" ht="18" x14ac:dyDescent="0.6">
      <c r="A534" s="52"/>
      <c r="B534" s="53">
        <v>550027208</v>
      </c>
      <c r="C534" s="54" t="s">
        <v>578</v>
      </c>
      <c r="D534" s="64" t="s">
        <v>561</v>
      </c>
      <c r="E534" s="56">
        <v>20</v>
      </c>
      <c r="F534" s="43">
        <v>6.04</v>
      </c>
      <c r="G534" s="44">
        <v>120.8</v>
      </c>
      <c r="H534" s="57"/>
      <c r="I534" s="58">
        <f t="shared" si="51"/>
        <v>0</v>
      </c>
      <c r="J534" s="58">
        <f t="shared" si="52"/>
        <v>0</v>
      </c>
      <c r="K534" s="58" t="str">
        <f t="shared" si="55"/>
        <v/>
      </c>
      <c r="L534" s="47" t="str">
        <f t="shared" si="53"/>
        <v/>
      </c>
      <c r="M534" s="59" t="str">
        <f t="shared" si="54"/>
        <v/>
      </c>
      <c r="N534" s="60" t="str">
        <f t="shared" si="56"/>
        <v/>
      </c>
      <c r="P534" s="49">
        <f>E534*32</f>
        <v>640</v>
      </c>
      <c r="Q534" s="50">
        <v>32</v>
      </c>
      <c r="R534" s="50"/>
      <c r="S534" s="51">
        <v>1029</v>
      </c>
    </row>
    <row r="535" spans="1:19" ht="18" x14ac:dyDescent="0.6">
      <c r="A535" s="52"/>
      <c r="B535" s="53">
        <v>550027218</v>
      </c>
      <c r="C535" s="54" t="s">
        <v>579</v>
      </c>
      <c r="D535" s="64" t="s">
        <v>98</v>
      </c>
      <c r="E535" s="56">
        <v>209</v>
      </c>
      <c r="F535" s="43">
        <v>5.42</v>
      </c>
      <c r="G535" s="44">
        <v>1132.78</v>
      </c>
      <c r="H535" s="57"/>
      <c r="I535" s="58">
        <f t="shared" si="51"/>
        <v>0</v>
      </c>
      <c r="J535" s="58">
        <f t="shared" si="52"/>
        <v>0</v>
      </c>
      <c r="K535" s="58" t="str">
        <f t="shared" si="55"/>
        <v/>
      </c>
      <c r="L535" s="47" t="str">
        <f t="shared" si="53"/>
        <v/>
      </c>
      <c r="M535" s="59" t="str">
        <f t="shared" si="54"/>
        <v/>
      </c>
      <c r="N535" s="60" t="str">
        <f t="shared" si="56"/>
        <v/>
      </c>
      <c r="P535" s="49">
        <f>E535*4</f>
        <v>836</v>
      </c>
      <c r="Q535" s="50">
        <v>4</v>
      </c>
      <c r="R535" s="50"/>
      <c r="S535" s="51">
        <v>1029</v>
      </c>
    </row>
    <row r="536" spans="1:19" ht="18" x14ac:dyDescent="0.6">
      <c r="A536" s="52"/>
      <c r="B536" s="53">
        <v>550027227</v>
      </c>
      <c r="C536" s="54" t="s">
        <v>580</v>
      </c>
      <c r="D536" s="64" t="s">
        <v>581</v>
      </c>
      <c r="E536" s="56">
        <v>20</v>
      </c>
      <c r="F536" s="43">
        <v>5.9</v>
      </c>
      <c r="G536" s="44">
        <v>118</v>
      </c>
      <c r="H536" s="57"/>
      <c r="I536" s="58">
        <f t="shared" si="51"/>
        <v>0</v>
      </c>
      <c r="J536" s="58">
        <f t="shared" si="52"/>
        <v>0</v>
      </c>
      <c r="K536" s="58" t="str">
        <f t="shared" si="55"/>
        <v/>
      </c>
      <c r="L536" s="47" t="str">
        <f t="shared" si="53"/>
        <v/>
      </c>
      <c r="M536" s="59" t="str">
        <f t="shared" si="54"/>
        <v/>
      </c>
      <c r="N536" s="60" t="str">
        <f t="shared" si="56"/>
        <v/>
      </c>
      <c r="P536" s="49">
        <f>E536*32</f>
        <v>640</v>
      </c>
      <c r="Q536" s="50">
        <v>32</v>
      </c>
      <c r="R536" s="50"/>
      <c r="S536" s="51">
        <v>1029</v>
      </c>
    </row>
    <row r="537" spans="1:19" ht="18" x14ac:dyDescent="0.6">
      <c r="A537" s="52"/>
      <c r="B537" s="53">
        <v>550027209</v>
      </c>
      <c r="C537" s="54" t="s">
        <v>582</v>
      </c>
      <c r="D537" s="64" t="s">
        <v>581</v>
      </c>
      <c r="E537" s="56">
        <v>209</v>
      </c>
      <c r="F537" s="43">
        <v>5.42</v>
      </c>
      <c r="G537" s="44">
        <v>1132.78</v>
      </c>
      <c r="H537" s="57"/>
      <c r="I537" s="58">
        <f t="shared" si="51"/>
        <v>0</v>
      </c>
      <c r="J537" s="58">
        <f t="shared" si="52"/>
        <v>0</v>
      </c>
      <c r="K537" s="58" t="str">
        <f t="shared" si="55"/>
        <v/>
      </c>
      <c r="L537" s="47" t="str">
        <f t="shared" si="53"/>
        <v/>
      </c>
      <c r="M537" s="59" t="str">
        <f t="shared" si="54"/>
        <v/>
      </c>
      <c r="N537" s="60" t="str">
        <f t="shared" si="56"/>
        <v/>
      </c>
      <c r="P537" s="49">
        <f>E537*4</f>
        <v>836</v>
      </c>
      <c r="Q537" s="50">
        <v>4</v>
      </c>
      <c r="R537" s="50"/>
      <c r="S537" s="51">
        <v>1029</v>
      </c>
    </row>
    <row r="538" spans="1:19" ht="18" x14ac:dyDescent="0.6">
      <c r="A538" s="52"/>
      <c r="B538" s="53">
        <v>550027211</v>
      </c>
      <c r="C538" s="54" t="s">
        <v>583</v>
      </c>
      <c r="D538" s="55"/>
      <c r="E538" s="56">
        <v>20</v>
      </c>
      <c r="F538" s="43">
        <v>5.9</v>
      </c>
      <c r="G538" s="44">
        <v>118</v>
      </c>
      <c r="H538" s="57"/>
      <c r="I538" s="58">
        <f t="shared" si="51"/>
        <v>0</v>
      </c>
      <c r="J538" s="58">
        <f t="shared" si="52"/>
        <v>0</v>
      </c>
      <c r="K538" s="58" t="str">
        <f t="shared" si="55"/>
        <v/>
      </c>
      <c r="L538" s="47" t="str">
        <f t="shared" si="53"/>
        <v/>
      </c>
      <c r="M538" s="59" t="str">
        <f t="shared" si="54"/>
        <v/>
      </c>
      <c r="N538" s="60" t="str">
        <f t="shared" si="56"/>
        <v/>
      </c>
      <c r="P538" s="49">
        <f>E538*32</f>
        <v>640</v>
      </c>
      <c r="Q538" s="50">
        <v>32</v>
      </c>
      <c r="R538" s="50"/>
      <c r="S538" s="51">
        <v>1029</v>
      </c>
    </row>
    <row r="539" spans="1:19" ht="18" x14ac:dyDescent="0.6">
      <c r="A539" s="52"/>
      <c r="B539" s="53">
        <v>550014652</v>
      </c>
      <c r="C539" s="54" t="s">
        <v>584</v>
      </c>
      <c r="D539" s="64" t="s">
        <v>581</v>
      </c>
      <c r="E539" s="56">
        <v>209</v>
      </c>
      <c r="F539" s="43">
        <v>19.75</v>
      </c>
      <c r="G539" s="44">
        <v>4127.75</v>
      </c>
      <c r="H539" s="57"/>
      <c r="I539" s="58">
        <f t="shared" si="51"/>
        <v>0</v>
      </c>
      <c r="J539" s="58">
        <f t="shared" si="52"/>
        <v>0</v>
      </c>
      <c r="K539" s="58" t="str">
        <f t="shared" si="55"/>
        <v/>
      </c>
      <c r="L539" s="47" t="str">
        <f t="shared" si="53"/>
        <v/>
      </c>
      <c r="M539" s="59" t="str">
        <f t="shared" si="54"/>
        <v/>
      </c>
      <c r="N539" s="60" t="str">
        <f t="shared" si="56"/>
        <v/>
      </c>
      <c r="P539" s="49">
        <f t="shared" ref="P539:P547" si="57">E539*4</f>
        <v>836</v>
      </c>
      <c r="Q539" s="50">
        <v>4</v>
      </c>
      <c r="R539" s="50"/>
      <c r="S539" s="51">
        <v>1029</v>
      </c>
    </row>
    <row r="540" spans="1:19" ht="18" x14ac:dyDescent="0.6">
      <c r="A540" s="52"/>
      <c r="B540" s="53">
        <v>550035871</v>
      </c>
      <c r="C540" s="54" t="s">
        <v>585</v>
      </c>
      <c r="D540" s="64" t="s">
        <v>581</v>
      </c>
      <c r="E540" s="56">
        <v>209</v>
      </c>
      <c r="F540" s="43">
        <v>5.0599999999999996</v>
      </c>
      <c r="G540" s="44">
        <v>1057.54</v>
      </c>
      <c r="H540" s="57"/>
      <c r="I540" s="58">
        <f t="shared" si="51"/>
        <v>0</v>
      </c>
      <c r="J540" s="58">
        <f t="shared" si="52"/>
        <v>0</v>
      </c>
      <c r="K540" s="58" t="str">
        <f t="shared" si="55"/>
        <v/>
      </c>
      <c r="L540" s="47" t="str">
        <f t="shared" si="53"/>
        <v/>
      </c>
      <c r="M540" s="59" t="str">
        <f t="shared" si="54"/>
        <v/>
      </c>
      <c r="N540" s="60" t="str">
        <f t="shared" si="56"/>
        <v/>
      </c>
      <c r="P540" s="49">
        <f t="shared" si="57"/>
        <v>836</v>
      </c>
      <c r="Q540" s="50">
        <v>4</v>
      </c>
      <c r="R540" s="50"/>
      <c r="S540" s="51">
        <v>1029</v>
      </c>
    </row>
    <row r="541" spans="1:19" ht="18" x14ac:dyDescent="0.6">
      <c r="A541" s="52"/>
      <c r="B541" s="53">
        <v>550042862</v>
      </c>
      <c r="C541" s="54" t="s">
        <v>586</v>
      </c>
      <c r="D541" s="64" t="s">
        <v>581</v>
      </c>
      <c r="E541" s="56">
        <v>209</v>
      </c>
      <c r="F541" s="43">
        <v>9.2899999999999991</v>
      </c>
      <c r="G541" s="44">
        <v>1941.61</v>
      </c>
      <c r="H541" s="57"/>
      <c r="I541" s="58">
        <f t="shared" si="51"/>
        <v>0</v>
      </c>
      <c r="J541" s="58">
        <f t="shared" si="52"/>
        <v>0</v>
      </c>
      <c r="K541" s="58" t="str">
        <f t="shared" si="55"/>
        <v/>
      </c>
      <c r="L541" s="47" t="str">
        <f t="shared" si="53"/>
        <v/>
      </c>
      <c r="M541" s="59" t="str">
        <f t="shared" si="54"/>
        <v/>
      </c>
      <c r="N541" s="60" t="str">
        <f t="shared" si="56"/>
        <v/>
      </c>
      <c r="P541" s="49">
        <f t="shared" si="57"/>
        <v>836</v>
      </c>
      <c r="Q541" s="50">
        <v>4</v>
      </c>
      <c r="R541" s="50"/>
      <c r="S541" s="51">
        <v>1029</v>
      </c>
    </row>
    <row r="542" spans="1:19" ht="18" x14ac:dyDescent="0.6">
      <c r="A542" s="52"/>
      <c r="B542" s="53">
        <v>550042880</v>
      </c>
      <c r="C542" s="54" t="s">
        <v>587</v>
      </c>
      <c r="D542" s="64" t="s">
        <v>581</v>
      </c>
      <c r="E542" s="56">
        <v>209</v>
      </c>
      <c r="F542" s="43">
        <v>9.27</v>
      </c>
      <c r="G542" s="44">
        <v>1937.43</v>
      </c>
      <c r="H542" s="57"/>
      <c r="I542" s="58">
        <f t="shared" si="51"/>
        <v>0</v>
      </c>
      <c r="J542" s="58">
        <f t="shared" si="52"/>
        <v>0</v>
      </c>
      <c r="K542" s="58" t="str">
        <f t="shared" si="55"/>
        <v/>
      </c>
      <c r="L542" s="47" t="str">
        <f t="shared" si="53"/>
        <v/>
      </c>
      <c r="M542" s="59" t="str">
        <f t="shared" si="54"/>
        <v/>
      </c>
      <c r="N542" s="60" t="str">
        <f t="shared" si="56"/>
        <v/>
      </c>
      <c r="P542" s="49">
        <f t="shared" si="57"/>
        <v>836</v>
      </c>
      <c r="Q542" s="50">
        <v>4</v>
      </c>
      <c r="R542" s="50"/>
      <c r="S542" s="51">
        <v>1029</v>
      </c>
    </row>
    <row r="543" spans="1:19" ht="18" x14ac:dyDescent="0.6">
      <c r="A543" s="52"/>
      <c r="B543" s="53">
        <v>550042870</v>
      </c>
      <c r="C543" s="54" t="s">
        <v>588</v>
      </c>
      <c r="D543" s="64" t="s">
        <v>581</v>
      </c>
      <c r="E543" s="56">
        <v>209</v>
      </c>
      <c r="F543" s="43">
        <v>5.37</v>
      </c>
      <c r="G543" s="44">
        <v>1122.33</v>
      </c>
      <c r="H543" s="57"/>
      <c r="I543" s="58">
        <f t="shared" si="51"/>
        <v>0</v>
      </c>
      <c r="J543" s="58">
        <f t="shared" si="52"/>
        <v>0</v>
      </c>
      <c r="K543" s="58" t="str">
        <f t="shared" si="55"/>
        <v/>
      </c>
      <c r="L543" s="47" t="str">
        <f t="shared" si="53"/>
        <v/>
      </c>
      <c r="M543" s="59" t="str">
        <f t="shared" si="54"/>
        <v/>
      </c>
      <c r="N543" s="60" t="str">
        <f t="shared" si="56"/>
        <v/>
      </c>
      <c r="P543" s="49">
        <f t="shared" si="57"/>
        <v>836</v>
      </c>
      <c r="Q543" s="50">
        <v>4</v>
      </c>
      <c r="R543" s="50"/>
      <c r="S543" s="51">
        <v>1029</v>
      </c>
    </row>
    <row r="544" spans="1:19" ht="18" x14ac:dyDescent="0.6">
      <c r="A544" s="52"/>
      <c r="B544" s="53">
        <v>550013829</v>
      </c>
      <c r="C544" s="54" t="s">
        <v>589</v>
      </c>
      <c r="D544" s="64" t="s">
        <v>581</v>
      </c>
      <c r="E544" s="56">
        <v>209</v>
      </c>
      <c r="F544" s="43">
        <v>5.35</v>
      </c>
      <c r="G544" s="44">
        <v>1118.1500000000001</v>
      </c>
      <c r="H544" s="57"/>
      <c r="I544" s="58">
        <f t="shared" si="51"/>
        <v>0</v>
      </c>
      <c r="J544" s="58">
        <f t="shared" si="52"/>
        <v>0</v>
      </c>
      <c r="K544" s="58" t="str">
        <f t="shared" si="55"/>
        <v/>
      </c>
      <c r="L544" s="47" t="str">
        <f t="shared" si="53"/>
        <v/>
      </c>
      <c r="M544" s="59" t="str">
        <f t="shared" si="54"/>
        <v/>
      </c>
      <c r="N544" s="60" t="str">
        <f t="shared" si="56"/>
        <v/>
      </c>
      <c r="P544" s="49">
        <f t="shared" si="57"/>
        <v>836</v>
      </c>
      <c r="Q544" s="50">
        <v>4</v>
      </c>
      <c r="R544" s="50"/>
      <c r="S544" s="51">
        <v>1029</v>
      </c>
    </row>
    <row r="545" spans="1:19" ht="18" x14ac:dyDescent="0.6">
      <c r="A545" s="52"/>
      <c r="B545" s="53">
        <v>550013826</v>
      </c>
      <c r="C545" s="54" t="s">
        <v>590</v>
      </c>
      <c r="D545" s="64" t="s">
        <v>581</v>
      </c>
      <c r="E545" s="56">
        <v>209</v>
      </c>
      <c r="F545" s="43">
        <v>4.7300000000000004</v>
      </c>
      <c r="G545" s="44">
        <v>988.57</v>
      </c>
      <c r="H545" s="57"/>
      <c r="I545" s="58">
        <f t="shared" si="51"/>
        <v>0</v>
      </c>
      <c r="J545" s="58">
        <f t="shared" si="52"/>
        <v>0</v>
      </c>
      <c r="K545" s="58" t="str">
        <f t="shared" si="55"/>
        <v/>
      </c>
      <c r="L545" s="47" t="str">
        <f t="shared" si="53"/>
        <v/>
      </c>
      <c r="M545" s="59" t="str">
        <f t="shared" si="54"/>
        <v/>
      </c>
      <c r="N545" s="60" t="str">
        <f t="shared" si="56"/>
        <v/>
      </c>
      <c r="P545" s="49">
        <f t="shared" si="57"/>
        <v>836</v>
      </c>
      <c r="Q545" s="50">
        <v>4</v>
      </c>
      <c r="R545" s="50"/>
      <c r="S545" s="51">
        <v>1029</v>
      </c>
    </row>
    <row r="546" spans="1:19" ht="18" x14ac:dyDescent="0.6">
      <c r="A546" s="52"/>
      <c r="B546" s="53">
        <v>550013827</v>
      </c>
      <c r="C546" s="54" t="s">
        <v>591</v>
      </c>
      <c r="D546" s="64" t="s">
        <v>581</v>
      </c>
      <c r="E546" s="56">
        <v>209</v>
      </c>
      <c r="F546" s="43">
        <v>4.7300000000000004</v>
      </c>
      <c r="G546" s="44">
        <v>988.57</v>
      </c>
      <c r="H546" s="57"/>
      <c r="I546" s="58">
        <f t="shared" si="51"/>
        <v>0</v>
      </c>
      <c r="J546" s="58">
        <f t="shared" si="52"/>
        <v>0</v>
      </c>
      <c r="K546" s="58" t="str">
        <f t="shared" si="55"/>
        <v/>
      </c>
      <c r="L546" s="47" t="str">
        <f t="shared" si="53"/>
        <v/>
      </c>
      <c r="M546" s="59" t="str">
        <f t="shared" si="54"/>
        <v/>
      </c>
      <c r="N546" s="60" t="str">
        <f t="shared" si="56"/>
        <v/>
      </c>
      <c r="P546" s="49">
        <f t="shared" si="57"/>
        <v>836</v>
      </c>
      <c r="Q546" s="50">
        <v>4</v>
      </c>
      <c r="R546" s="50"/>
      <c r="S546" s="51">
        <v>1029</v>
      </c>
    </row>
    <row r="547" spans="1:19" ht="18" x14ac:dyDescent="0.6">
      <c r="A547" s="52"/>
      <c r="B547" s="53">
        <v>550013828</v>
      </c>
      <c r="C547" s="54" t="s">
        <v>592</v>
      </c>
      <c r="D547" s="64" t="s">
        <v>581</v>
      </c>
      <c r="E547" s="56">
        <v>209</v>
      </c>
      <c r="F547" s="43">
        <v>4.91</v>
      </c>
      <c r="G547" s="44">
        <v>1026.19</v>
      </c>
      <c r="H547" s="57"/>
      <c r="I547" s="58">
        <f t="shared" si="51"/>
        <v>0</v>
      </c>
      <c r="J547" s="58">
        <f t="shared" si="52"/>
        <v>0</v>
      </c>
      <c r="K547" s="58" t="str">
        <f>IF(R547&gt;0,R547*H547,"")</f>
        <v/>
      </c>
      <c r="L547" s="47" t="str">
        <f t="shared" si="53"/>
        <v/>
      </c>
      <c r="M547" s="59" t="str">
        <f t="shared" si="54"/>
        <v/>
      </c>
      <c r="N547" s="60" t="str">
        <f t="shared" si="56"/>
        <v/>
      </c>
      <c r="P547" s="49">
        <f t="shared" si="57"/>
        <v>836</v>
      </c>
      <c r="Q547" s="50">
        <v>4</v>
      </c>
      <c r="R547" s="50"/>
      <c r="S547" s="51">
        <v>1029</v>
      </c>
    </row>
    <row r="548" spans="1:19" ht="18" x14ac:dyDescent="0.6">
      <c r="A548" s="52"/>
      <c r="B548" s="53">
        <v>550013831</v>
      </c>
      <c r="C548" s="54" t="s">
        <v>593</v>
      </c>
      <c r="D548" s="64" t="s">
        <v>581</v>
      </c>
      <c r="E548" s="56">
        <v>20</v>
      </c>
      <c r="F548" s="43">
        <v>5.65</v>
      </c>
      <c r="G548" s="44">
        <v>113</v>
      </c>
      <c r="H548" s="57"/>
      <c r="I548" s="58">
        <f t="shared" si="51"/>
        <v>0</v>
      </c>
      <c r="J548" s="58">
        <f t="shared" si="52"/>
        <v>0</v>
      </c>
      <c r="K548" s="58" t="str">
        <f>IF(R548&gt;0,R548*H548,"")</f>
        <v/>
      </c>
      <c r="L548" s="47" t="str">
        <f t="shared" si="53"/>
        <v/>
      </c>
      <c r="M548" s="59" t="str">
        <f t="shared" si="54"/>
        <v/>
      </c>
      <c r="N548" s="60" t="str">
        <f t="shared" si="56"/>
        <v/>
      </c>
      <c r="P548" s="49">
        <f>E548*32</f>
        <v>640</v>
      </c>
      <c r="Q548" s="50">
        <v>32</v>
      </c>
      <c r="R548" s="50"/>
      <c r="S548" s="51">
        <v>1029</v>
      </c>
    </row>
    <row r="549" spans="1:19" ht="18" x14ac:dyDescent="0.6">
      <c r="A549" s="52"/>
      <c r="B549" s="53">
        <v>550027223</v>
      </c>
      <c r="C549" s="54" t="s">
        <v>594</v>
      </c>
      <c r="D549" s="64" t="s">
        <v>581</v>
      </c>
      <c r="E549" s="56">
        <v>209</v>
      </c>
      <c r="F549" s="43">
        <v>5.64</v>
      </c>
      <c r="G549" s="44">
        <v>1178.76</v>
      </c>
      <c r="H549" s="57"/>
      <c r="I549" s="58">
        <f t="shared" si="51"/>
        <v>0</v>
      </c>
      <c r="J549" s="58">
        <f t="shared" si="52"/>
        <v>0</v>
      </c>
      <c r="K549" s="58" t="str">
        <f>IF(R549&gt;0,R549*H549,"")</f>
        <v/>
      </c>
      <c r="L549" s="47" t="str">
        <f t="shared" si="53"/>
        <v/>
      </c>
      <c r="M549" s="59" t="str">
        <f t="shared" si="54"/>
        <v/>
      </c>
      <c r="N549" s="60" t="str">
        <f t="shared" si="56"/>
        <v/>
      </c>
      <c r="P549" s="49">
        <f>E549*4</f>
        <v>836</v>
      </c>
      <c r="Q549" s="50">
        <v>4</v>
      </c>
      <c r="R549" s="50"/>
      <c r="S549" s="51">
        <v>1029</v>
      </c>
    </row>
    <row r="550" spans="1:19" ht="18" x14ac:dyDescent="0.6">
      <c r="A550" s="52"/>
      <c r="B550" s="53">
        <v>550026397</v>
      </c>
      <c r="C550" s="54" t="s">
        <v>595</v>
      </c>
      <c r="D550" s="64" t="s">
        <v>581</v>
      </c>
      <c r="E550" s="56">
        <v>20</v>
      </c>
      <c r="F550" s="43">
        <v>6.42</v>
      </c>
      <c r="G550" s="44">
        <v>128.4</v>
      </c>
      <c r="H550" s="57"/>
      <c r="I550" s="58">
        <f t="shared" si="51"/>
        <v>0</v>
      </c>
      <c r="J550" s="58">
        <f t="shared" si="52"/>
        <v>0</v>
      </c>
      <c r="K550" s="58" t="str">
        <f>IF(R550&gt;0,R550*H550,"")</f>
        <v/>
      </c>
      <c r="L550" s="47" t="str">
        <f t="shared" si="53"/>
        <v/>
      </c>
      <c r="M550" s="59" t="str">
        <f t="shared" si="54"/>
        <v/>
      </c>
      <c r="N550" s="60" t="str">
        <f t="shared" si="56"/>
        <v/>
      </c>
      <c r="P550" s="49">
        <f>E550*32</f>
        <v>640</v>
      </c>
      <c r="Q550" s="50">
        <v>32</v>
      </c>
      <c r="R550" s="50"/>
      <c r="S550" s="51">
        <v>1029</v>
      </c>
    </row>
  </sheetData>
  <autoFilter ref="A1:S550" xr:uid="{895D1D49-0224-43B2-BEE9-1F3D75BB2F75}"/>
  <mergeCells count="8">
    <mergeCell ref="H3:N3"/>
    <mergeCell ref="P4:S4"/>
    <mergeCell ref="B2:G2"/>
    <mergeCell ref="A3:A4"/>
    <mergeCell ref="B3:B4"/>
    <mergeCell ref="C3:C4"/>
    <mergeCell ref="E3:E4"/>
    <mergeCell ref="F3:G4"/>
  </mergeCells>
  <pageMargins left="0.23622047244094491" right="0.23622047244094491" top="0.35433070866141736" bottom="0.51181102362204722" header="0.31496062992125984" footer="0.31496062992125984"/>
  <pageSetup scale="36" fitToHeight="0" orientation="portrait" r:id="rId1"/>
  <headerFoot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Shell</vt:lpstr>
      <vt:lpstr>Shell!Заголовки_для_печати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2024-04-15T13:45:06Z</dcterms:created>
  <dcterms:modified xsi:type="dcterms:W3CDTF">2024-04-15T13:58:35Z</dcterms:modified>
</cp:coreProperties>
</file>