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Матрасы кровати\"/>
    </mc:Choice>
  </mc:AlternateContent>
  <xr:revisionPtr revIDLastSave="0" documentId="13_ncr:1_{E37F12B5-FCA6-490A-A1DE-CF42BD2136CF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Спецуха" sheetId="1" r:id="rId1"/>
  </sheets>
  <definedNames>
    <definedName name="_xlnm.Print_Area" localSheetId="0">Спецуха!$A$1:$R$104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  <c r="N7" i="1"/>
  <c r="N8" i="1"/>
  <c r="N9" i="1"/>
  <c r="N5" i="1"/>
  <c r="N4" i="1"/>
  <c r="N54" i="1"/>
  <c r="N55" i="1"/>
  <c r="N56" i="1"/>
  <c r="N57" i="1"/>
  <c r="N53" i="1"/>
  <c r="N52" i="1"/>
  <c r="N37" i="1"/>
  <c r="N38" i="1"/>
  <c r="N39" i="1"/>
  <c r="N40" i="1"/>
  <c r="N36" i="1"/>
  <c r="N35" i="1"/>
  <c r="N23" i="1" l="1"/>
  <c r="N22" i="1"/>
  <c r="N21" i="1"/>
  <c r="N20" i="1"/>
  <c r="N19" i="1"/>
  <c r="N18" i="1"/>
  <c r="L36" i="1" l="1"/>
  <c r="L37" i="1"/>
  <c r="L38" i="1"/>
  <c r="L39" i="1"/>
  <c r="L40" i="1"/>
  <c r="L35" i="1"/>
  <c r="L20" i="1"/>
  <c r="L21" i="1"/>
  <c r="L22" i="1"/>
  <c r="L23" i="1"/>
  <c r="L19" i="1"/>
  <c r="L18" i="1"/>
</calcChain>
</file>

<file path=xl/sharedStrings.xml><?xml version="1.0" encoding="utf-8"?>
<sst xmlns="http://schemas.openxmlformats.org/spreadsheetml/2006/main" count="250" uniqueCount="70">
  <si>
    <t>Контрагент</t>
  </si>
  <si>
    <t>Менеджер</t>
  </si>
  <si>
    <t xml:space="preserve">Наименование </t>
  </si>
  <si>
    <t xml:space="preserve">Кат-ия </t>
  </si>
  <si>
    <t>Составляющие</t>
  </si>
  <si>
    <t>h матраса, см</t>
  </si>
  <si>
    <t>Примечания</t>
  </si>
  <si>
    <t>Размер матраса</t>
  </si>
  <si>
    <t xml:space="preserve">Пласть </t>
  </si>
  <si>
    <t>Бурлет</t>
  </si>
  <si>
    <t>Короб</t>
  </si>
  <si>
    <t>20 мм</t>
  </si>
  <si>
    <t>140 мм</t>
  </si>
  <si>
    <t>Клей</t>
  </si>
  <si>
    <t>Кант</t>
  </si>
  <si>
    <t>Вшивные этикетки</t>
  </si>
  <si>
    <t>Лента угловая</t>
  </si>
  <si>
    <t>нет</t>
  </si>
  <si>
    <t>Флажок</t>
  </si>
  <si>
    <t>Вшивка</t>
  </si>
  <si>
    <t>Паспорт изделия</t>
  </si>
  <si>
    <t>Упаковка</t>
  </si>
  <si>
    <t>Внутренняя стандартная</t>
  </si>
  <si>
    <t>Борт</t>
  </si>
  <si>
    <t>70/140 мм</t>
  </si>
  <si>
    <t>Кокос</t>
  </si>
  <si>
    <t>5 мм</t>
  </si>
  <si>
    <t>200/190*80</t>
  </si>
  <si>
    <t>200/190*90</t>
  </si>
  <si>
    <t>200/190*120</t>
  </si>
  <si>
    <t>200/190*140</t>
  </si>
  <si>
    <t>200/190*160</t>
  </si>
  <si>
    <t>200/190*180</t>
  </si>
  <si>
    <t>Скрутка + Складывание от 120 размера</t>
  </si>
  <si>
    <t>Bi-foam</t>
  </si>
  <si>
    <t>Скрутка</t>
  </si>
  <si>
    <t>Матрас SLEEP WOOD FOAM</t>
  </si>
  <si>
    <t>Матрас SlEEP WOOD LIGHTE</t>
  </si>
  <si>
    <t>Матрас SLEEP WOOD COCOS</t>
  </si>
  <si>
    <t>Матрас SLEEP WOOD DOUBLE COCOS</t>
  </si>
  <si>
    <t xml:space="preserve">Паспорт изделия Sleep Wood	</t>
  </si>
  <si>
    <t>Старая цена</t>
  </si>
  <si>
    <t>Цена 17.03.22</t>
  </si>
  <si>
    <t>Цена 23.05.22</t>
  </si>
  <si>
    <t>Цена с 03.08.22</t>
  </si>
  <si>
    <t>Блок Бонель</t>
  </si>
  <si>
    <t>Sleep Wood 6*8</t>
  </si>
  <si>
    <t>Матрас SLEEP WOOD BONNEL</t>
  </si>
  <si>
    <t>Матрас SLEEP WOOD SPRING</t>
  </si>
  <si>
    <t>Уже заведен</t>
  </si>
  <si>
    <t>Sleep Wood</t>
  </si>
  <si>
    <t xml:space="preserve">Fintek </t>
  </si>
  <si>
    <t xml:space="preserve">ППУ </t>
  </si>
  <si>
    <t>Велюр Velutto (зеленый)</t>
  </si>
  <si>
    <t>Трикотаж</t>
  </si>
  <si>
    <t xml:space="preserve">Белый </t>
  </si>
  <si>
    <t>16 мм</t>
  </si>
  <si>
    <t>Трикотаж (Элла)</t>
  </si>
  <si>
    <t>Велюр Velutto  (зеленый)</t>
  </si>
  <si>
    <t xml:space="preserve">Спанбонд </t>
  </si>
  <si>
    <t xml:space="preserve">НПБ </t>
  </si>
  <si>
    <t>Белый</t>
  </si>
  <si>
    <t>Мебельный</t>
  </si>
  <si>
    <t xml:space="preserve">Цена </t>
  </si>
  <si>
    <t>Трикотаж  (Элла)</t>
  </si>
  <si>
    <t xml:space="preserve">Forplit ECO </t>
  </si>
  <si>
    <t xml:space="preserve">Трикот Silver </t>
  </si>
  <si>
    <t xml:space="preserve">Серый </t>
  </si>
  <si>
    <t xml:space="preserve">Трикот  Silver </t>
  </si>
  <si>
    <t>Fintek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</si>
</sst>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\ &quot;₽&quot;"/>
  </numFmts>
  <fonts count="11" x14ac:knownFonts="1">
    <font>
      <sz val="11"/>
      <color theme="1"/>
      <name val="Calibri"/>
      <family val="2"/>
      <charset val="204"/>
      <scheme val="minor"/>
    </font>
    <font>
      <b/>
      <sz val="14"/>
      <color indexed="8"/>
      <name val="Times New Roman"/>
      <family val="1"/>
      <charset val="204"/>
    </font>
    <font>
      <sz val="14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4"/>
      <name val="Times New Roman"/>
      <family val="1"/>
      <charset val="204"/>
    </font>
    <font>
      <sz val="16"/>
      <color indexed="8"/>
      <name val="Times New Roman"/>
      <family val="1"/>
      <charset val="204"/>
    </font>
    <font>
      <sz val="16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186"/>
    </font>
    <font>
      <sz val="8"/>
      <name val="Calibri"/>
      <family val="2"/>
      <charset val="204"/>
      <scheme val="minor"/>
    </font>
    <font>
      <b/>
      <sz val="11"/>
      <color indexed="8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auto="1"/>
      </left>
      <right/>
      <top style="medium">
        <color auto="1"/>
      </top>
      <bottom style="medium">
        <color indexed="64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auto="1"/>
      </top>
      <bottom style="medium">
        <color indexed="64"/>
      </bottom>
      <diagonal/>
    </border>
  </borders>
  <cellStyleXfs count="2">
    <xf numFmtId="0" fontId="0" fillId="0" borderId="0"/>
    <xf numFmtId="0" fontId="8" fillId="0" borderId="0"/>
  </cellStyleXfs>
  <cellXfs count="97">
    <xf numFmtId="0" fontId="0" fillId="0" borderId="0" xfId="0"/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1" fillId="0" borderId="0" xfId="0" applyFont="1" applyFill="1" applyAlignment="1">
      <alignment vertical="center" textRotation="90" wrapText="1"/>
    </xf>
    <xf numFmtId="0" fontId="2" fillId="0" borderId="0" xfId="0" applyFont="1" applyFill="1" applyAlignment="1">
      <alignment vertical="center" wrapText="1"/>
    </xf>
    <xf numFmtId="0" fontId="2" fillId="0" borderId="0" xfId="0" applyFont="1" applyFill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5" fillId="0" borderId="9" xfId="0" applyFont="1" applyFill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7" fillId="0" borderId="18" xfId="0" applyFont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2" borderId="14" xfId="0" applyFont="1" applyFill="1" applyBorder="1" applyAlignment="1">
      <alignment horizontal="center" vertical="center" wrapText="1"/>
    </xf>
    <xf numFmtId="0" fontId="5" fillId="0" borderId="19" xfId="0" applyFont="1" applyFill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164" fontId="7" fillId="0" borderId="22" xfId="0" applyNumberFormat="1" applyFont="1" applyBorder="1" applyAlignment="1">
      <alignment horizontal="center" vertical="center" wrapText="1"/>
    </xf>
    <xf numFmtId="164" fontId="7" fillId="0" borderId="23" xfId="0" applyNumberFormat="1" applyFont="1" applyBorder="1" applyAlignment="1">
      <alignment horizontal="center" vertical="center" wrapText="1"/>
    </xf>
    <xf numFmtId="164" fontId="7" fillId="0" borderId="14" xfId="0" applyNumberFormat="1" applyFont="1" applyBorder="1" applyAlignment="1">
      <alignment horizontal="center" vertical="center" wrapText="1"/>
    </xf>
    <xf numFmtId="164" fontId="7" fillId="2" borderId="14" xfId="0" applyNumberFormat="1" applyFont="1" applyFill="1" applyBorder="1" applyAlignment="1">
      <alignment horizontal="center" vertical="center" wrapText="1"/>
    </xf>
    <xf numFmtId="164" fontId="7" fillId="0" borderId="18" xfId="0" applyNumberFormat="1" applyFont="1" applyBorder="1" applyAlignment="1">
      <alignment horizontal="center" vertical="center" wrapText="1"/>
    </xf>
    <xf numFmtId="164" fontId="7" fillId="2" borderId="23" xfId="0" applyNumberFormat="1" applyFont="1" applyFill="1" applyBorder="1" applyAlignment="1">
      <alignment horizontal="center" vertical="center" wrapText="1"/>
    </xf>
    <xf numFmtId="164" fontId="7" fillId="0" borderId="24" xfId="0" applyNumberFormat="1" applyFont="1" applyBorder="1" applyAlignment="1">
      <alignment horizontal="center" vertical="center" wrapText="1"/>
    </xf>
    <xf numFmtId="164" fontId="4" fillId="0" borderId="22" xfId="0" applyNumberFormat="1" applyFont="1" applyBorder="1" applyAlignment="1">
      <alignment horizontal="center" vertical="center" wrapText="1"/>
    </xf>
    <xf numFmtId="164" fontId="4" fillId="0" borderId="23" xfId="0" applyNumberFormat="1" applyFont="1" applyBorder="1" applyAlignment="1">
      <alignment horizontal="center" vertical="center" wrapText="1"/>
    </xf>
    <xf numFmtId="164" fontId="4" fillId="0" borderId="14" xfId="0" applyNumberFormat="1" applyFont="1" applyBorder="1" applyAlignment="1">
      <alignment horizontal="center" vertical="center" wrapText="1"/>
    </xf>
    <xf numFmtId="164" fontId="4" fillId="2" borderId="14" xfId="0" applyNumberFormat="1" applyFont="1" applyFill="1" applyBorder="1" applyAlignment="1">
      <alignment horizontal="center" vertical="center" wrapText="1"/>
    </xf>
    <xf numFmtId="164" fontId="4" fillId="0" borderId="18" xfId="0" applyNumberFormat="1" applyFont="1" applyBorder="1" applyAlignment="1">
      <alignment horizontal="center" vertical="center" wrapText="1"/>
    </xf>
    <xf numFmtId="164" fontId="4" fillId="2" borderId="23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1" fillId="3" borderId="8" xfId="0" applyFont="1" applyFill="1" applyBorder="1" applyAlignment="1">
      <alignment horizontal="center" vertical="center" textRotation="90" wrapText="1"/>
    </xf>
    <xf numFmtId="0" fontId="6" fillId="2" borderId="13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164" fontId="7" fillId="0" borderId="26" xfId="0" applyNumberFormat="1" applyFont="1" applyBorder="1" applyAlignment="1">
      <alignment horizontal="center" vertical="center" wrapText="1"/>
    </xf>
    <xf numFmtId="164" fontId="4" fillId="0" borderId="26" xfId="0" applyNumberFormat="1" applyFont="1" applyBorder="1" applyAlignment="1">
      <alignment horizontal="center" vertical="center" wrapText="1"/>
    </xf>
    <xf numFmtId="164" fontId="4" fillId="2" borderId="22" xfId="0" applyNumberFormat="1" applyFont="1" applyFill="1" applyBorder="1" applyAlignment="1">
      <alignment horizontal="center" vertical="center" wrapText="1"/>
    </xf>
    <xf numFmtId="164" fontId="4" fillId="2" borderId="18" xfId="0" applyNumberFormat="1" applyFont="1" applyFill="1" applyBorder="1" applyAlignment="1">
      <alignment horizontal="center" vertical="center" wrapText="1"/>
    </xf>
    <xf numFmtId="164" fontId="4" fillId="2" borderId="25" xfId="0" applyNumberFormat="1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164" fontId="4" fillId="2" borderId="26" xfId="0" applyNumberFormat="1" applyFont="1" applyFill="1" applyBorder="1" applyAlignment="1">
      <alignment horizontal="center" vertical="center" wrapText="1"/>
    </xf>
    <xf numFmtId="164" fontId="4" fillId="2" borderId="24" xfId="0" applyNumberFormat="1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7" fillId="5" borderId="14" xfId="0" applyFont="1" applyFill="1" applyBorder="1" applyAlignment="1">
      <alignment horizontal="center" vertical="center" wrapText="1"/>
    </xf>
    <xf numFmtId="164" fontId="7" fillId="5" borderId="23" xfId="0" applyNumberFormat="1" applyFont="1" applyFill="1" applyBorder="1" applyAlignment="1">
      <alignment horizontal="center" vertical="center" wrapText="1"/>
    </xf>
    <xf numFmtId="164" fontId="4" fillId="5" borderId="23" xfId="0" applyNumberFormat="1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4" fillId="2" borderId="2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textRotation="90" wrapText="1"/>
    </xf>
    <xf numFmtId="0" fontId="4" fillId="0" borderId="13" xfId="0" applyFont="1" applyFill="1" applyBorder="1" applyAlignment="1">
      <alignment horizontal="center" vertical="center" textRotation="90" wrapText="1"/>
    </xf>
    <xf numFmtId="0" fontId="4" fillId="0" borderId="17" xfId="0" applyFont="1" applyFill="1" applyBorder="1" applyAlignment="1">
      <alignment horizontal="center" vertical="center" textRotation="90" wrapText="1"/>
    </xf>
    <xf numFmtId="0" fontId="4" fillId="3" borderId="19" xfId="0" applyFont="1" applyFill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2" borderId="13" xfId="0" applyFont="1" applyFill="1" applyBorder="1" applyAlignment="1">
      <alignment horizontal="center" vertical="center" wrapText="1"/>
    </xf>
    <xf numFmtId="0" fontId="6" fillId="2" borderId="16" xfId="0" applyFont="1" applyFill="1" applyBorder="1" applyAlignment="1">
      <alignment horizontal="center" vertical="center" wrapText="1"/>
    </xf>
    <xf numFmtId="0" fontId="4" fillId="3" borderId="17" xfId="0" applyFont="1" applyFill="1" applyBorder="1" applyAlignment="1">
      <alignment horizontal="center" vertical="center" wrapText="1"/>
    </xf>
    <xf numFmtId="0" fontId="6" fillId="4" borderId="13" xfId="0" applyFont="1" applyFill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textRotation="90" wrapText="1"/>
    </xf>
    <xf numFmtId="0" fontId="6" fillId="2" borderId="17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left" vertical="center" wrapText="1"/>
    </xf>
    <xf numFmtId="0" fontId="1" fillId="3" borderId="2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3" xfId="0" applyFont="1" applyFill="1" applyBorder="1" applyAlignment="1">
      <alignment horizontal="left" vertical="center" wrapText="1"/>
    </xf>
    <xf numFmtId="0" fontId="1" fillId="0" borderId="2" xfId="0" applyFont="1" applyFill="1" applyBorder="1" applyAlignment="1">
      <alignment horizontal="left" vertical="center" wrapText="1"/>
    </xf>
    <xf numFmtId="0" fontId="1" fillId="0" borderId="4" xfId="0" applyFont="1" applyFill="1" applyBorder="1" applyAlignment="1">
      <alignment horizontal="left" vertical="center" wrapText="1"/>
    </xf>
    <xf numFmtId="0" fontId="1" fillId="0" borderId="5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left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4" fillId="4" borderId="7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2" borderId="27" xfId="0" applyFont="1" applyFill="1" applyBorder="1" applyAlignment="1">
      <alignment horizontal="center" vertical="center" wrapText="1"/>
    </xf>
    <xf numFmtId="0" fontId="0" fillId="0" borderId="2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04"/>
  <sheetViews>
    <sheetView tabSelected="1" view="pageBreakPreview" zoomScale="55" zoomScaleNormal="55" zoomScaleSheetLayoutView="55" workbookViewId="0">
      <pane xSplit="7" ySplit="3" topLeftCell="H72" activePane="bottomRight" state="frozen"/>
      <selection pane="topRight" activeCell="I1" sqref="I1"/>
      <selection pane="bottomLeft" activeCell="A5" sqref="A5"/>
      <selection pane="bottomRight" activeCell="F99" sqref="F99:G99"/>
    </sheetView>
  </sheetViews>
  <sheetFormatPr defaultColWidth="8.85546875" defaultRowHeight="18.75" x14ac:dyDescent="0.25"/>
  <cols>
    <col min="1" max="1" width="3.85546875" style="1" customWidth="1"/>
    <col min="2" max="2" width="27" style="2" customWidth="1"/>
    <col min="3" max="3" width="5.42578125" style="3" hidden="1" customWidth="1"/>
    <col min="4" max="4" width="14" style="4" customWidth="1"/>
    <col min="5" max="5" width="20" style="4" customWidth="1"/>
    <col min="6" max="6" width="54" style="5" customWidth="1"/>
    <col min="7" max="7" width="16" style="5" customWidth="1"/>
    <col min="8" max="8" width="12.42578125" style="4" customWidth="1"/>
    <col min="9" max="9" width="12.7109375" style="4" customWidth="1"/>
    <col min="10" max="10" width="19.85546875" style="4" customWidth="1"/>
    <col min="11" max="14" width="15" style="7" hidden="1" customWidth="1"/>
    <col min="15" max="15" width="15" style="47" customWidth="1"/>
    <col min="16" max="16384" width="8.85546875" style="7"/>
  </cols>
  <sheetData>
    <row r="1" spans="1:15" ht="18.75" customHeight="1" x14ac:dyDescent="0.25">
      <c r="B1" s="82" t="s">
        <v>0</v>
      </c>
      <c r="C1" s="83"/>
      <c r="D1" s="84" t="s">
        <v>50</v>
      </c>
      <c r="E1" s="85"/>
      <c r="F1" s="85"/>
      <c r="G1" s="86"/>
      <c r="H1" s="6"/>
      <c r="I1" s="6"/>
      <c r="J1" s="6"/>
    </row>
    <row r="2" spans="1:15" ht="19.7" customHeight="1" thickBot="1" x14ac:dyDescent="0.3">
      <c r="B2" s="82" t="s">
        <v>1</v>
      </c>
      <c r="C2" s="83"/>
      <c r="D2" s="87"/>
      <c r="E2" s="88"/>
      <c r="F2" s="88"/>
      <c r="G2" s="89"/>
      <c r="H2" s="8"/>
      <c r="I2" s="8"/>
      <c r="J2" s="9"/>
    </row>
    <row r="3" spans="1:15" ht="51.2" customHeight="1" thickBot="1" x14ac:dyDescent="0.3">
      <c r="B3" s="37" t="s">
        <v>2</v>
      </c>
      <c r="C3" s="38" t="s">
        <v>3</v>
      </c>
      <c r="D3" s="90" t="s">
        <v>4</v>
      </c>
      <c r="E3" s="90"/>
      <c r="F3" s="90"/>
      <c r="G3" s="90"/>
      <c r="H3" s="36" t="s">
        <v>5</v>
      </c>
      <c r="I3" s="36" t="s">
        <v>6</v>
      </c>
      <c r="J3" s="35" t="s">
        <v>7</v>
      </c>
      <c r="K3" s="35" t="s">
        <v>41</v>
      </c>
      <c r="L3" s="35" t="s">
        <v>42</v>
      </c>
      <c r="M3" s="35" t="s">
        <v>43</v>
      </c>
      <c r="N3" s="35" t="s">
        <v>44</v>
      </c>
      <c r="O3" s="50" t="s">
        <v>63</v>
      </c>
    </row>
    <row r="4" spans="1:15" s="10" customFormat="1" ht="30" customHeight="1" x14ac:dyDescent="0.25">
      <c r="A4" s="54">
        <v>1</v>
      </c>
      <c r="B4" s="77" t="s">
        <v>36</v>
      </c>
      <c r="C4" s="78"/>
      <c r="D4" s="80" t="s">
        <v>8</v>
      </c>
      <c r="E4" s="80"/>
      <c r="F4" s="13" t="s">
        <v>54</v>
      </c>
      <c r="G4" s="81"/>
      <c r="H4" s="73">
        <v>18</v>
      </c>
      <c r="I4" s="73"/>
      <c r="J4" s="18" t="s">
        <v>27</v>
      </c>
      <c r="K4" s="22">
        <v>4235</v>
      </c>
      <c r="L4" s="22">
        <v>5479</v>
      </c>
      <c r="M4" s="29">
        <v>5479</v>
      </c>
      <c r="N4" s="44">
        <f>M4*0.78</f>
        <v>4273.62</v>
      </c>
      <c r="O4" s="44">
        <v>5742</v>
      </c>
    </row>
    <row r="5" spans="1:15" s="10" customFormat="1" ht="18.75" customHeight="1" x14ac:dyDescent="0.25">
      <c r="A5" s="54"/>
      <c r="B5" s="56"/>
      <c r="C5" s="59"/>
      <c r="D5" s="62"/>
      <c r="E5" s="62"/>
      <c r="F5" s="11" t="s">
        <v>51</v>
      </c>
      <c r="G5" s="64"/>
      <c r="H5" s="74"/>
      <c r="I5" s="74"/>
      <c r="J5" s="14" t="s">
        <v>28</v>
      </c>
      <c r="K5" s="23">
        <v>4730</v>
      </c>
      <c r="L5" s="23">
        <v>6120</v>
      </c>
      <c r="M5" s="30">
        <v>6120</v>
      </c>
      <c r="N5" s="34">
        <f>M5*0.78</f>
        <v>4773.6000000000004</v>
      </c>
      <c r="O5" s="34">
        <v>6391</v>
      </c>
    </row>
    <row r="6" spans="1:15" s="10" customFormat="1" ht="18.75" customHeight="1" x14ac:dyDescent="0.25">
      <c r="A6" s="54"/>
      <c r="B6" s="56"/>
      <c r="C6" s="59"/>
      <c r="D6" s="62" t="s">
        <v>9</v>
      </c>
      <c r="E6" s="62"/>
      <c r="F6" s="16" t="s">
        <v>53</v>
      </c>
      <c r="G6" s="65"/>
      <c r="H6" s="74"/>
      <c r="I6" s="74"/>
      <c r="J6" s="14" t="s">
        <v>29</v>
      </c>
      <c r="K6" s="23">
        <v>6217</v>
      </c>
      <c r="L6" s="23">
        <v>8043</v>
      </c>
      <c r="M6" s="30">
        <v>8043</v>
      </c>
      <c r="N6" s="34">
        <f t="shared" ref="N6:N9" si="0">M6*0.78</f>
        <v>6273.54</v>
      </c>
      <c r="O6" s="34">
        <v>8327</v>
      </c>
    </row>
    <row r="7" spans="1:15" s="10" customFormat="1" ht="18.75" customHeight="1" x14ac:dyDescent="0.25">
      <c r="A7" s="54"/>
      <c r="B7" s="56"/>
      <c r="C7" s="59"/>
      <c r="D7" s="62"/>
      <c r="E7" s="62"/>
      <c r="F7" s="16" t="s">
        <v>51</v>
      </c>
      <c r="G7" s="65"/>
      <c r="H7" s="74"/>
      <c r="I7" s="74"/>
      <c r="J7" s="14" t="s">
        <v>30</v>
      </c>
      <c r="K7" s="23">
        <v>7208</v>
      </c>
      <c r="L7" s="23">
        <v>9325</v>
      </c>
      <c r="M7" s="30">
        <v>9325</v>
      </c>
      <c r="N7" s="34">
        <f t="shared" si="0"/>
        <v>7273.5</v>
      </c>
      <c r="O7" s="34">
        <v>9625</v>
      </c>
    </row>
    <row r="8" spans="1:15" s="10" customFormat="1" ht="18.75" customHeight="1" x14ac:dyDescent="0.25">
      <c r="A8" s="54"/>
      <c r="B8" s="56"/>
      <c r="C8" s="59"/>
      <c r="D8" s="62" t="s">
        <v>10</v>
      </c>
      <c r="E8" s="62"/>
      <c r="F8" s="11" t="s">
        <v>52</v>
      </c>
      <c r="G8" s="12" t="s">
        <v>56</v>
      </c>
      <c r="H8" s="74"/>
      <c r="I8" s="74"/>
      <c r="J8" s="51" t="s">
        <v>31</v>
      </c>
      <c r="K8" s="52">
        <v>8198</v>
      </c>
      <c r="L8" s="52">
        <v>10607</v>
      </c>
      <c r="M8" s="53">
        <v>10607</v>
      </c>
      <c r="N8" s="53">
        <f t="shared" si="0"/>
        <v>8273.4600000000009</v>
      </c>
      <c r="O8" s="53">
        <v>10912</v>
      </c>
    </row>
    <row r="9" spans="1:15" s="10" customFormat="1" ht="19.7" customHeight="1" x14ac:dyDescent="0.25">
      <c r="A9" s="54"/>
      <c r="B9" s="56"/>
      <c r="C9" s="59"/>
      <c r="D9" s="62"/>
      <c r="E9" s="62"/>
      <c r="F9" s="16"/>
      <c r="G9" s="16"/>
      <c r="H9" s="74"/>
      <c r="I9" s="74"/>
      <c r="J9" s="14" t="s">
        <v>32</v>
      </c>
      <c r="K9" s="23">
        <v>9189</v>
      </c>
      <c r="L9" s="23">
        <v>11889</v>
      </c>
      <c r="M9" s="30">
        <v>11889</v>
      </c>
      <c r="N9" s="34">
        <f t="shared" si="0"/>
        <v>9273.42</v>
      </c>
      <c r="O9" s="34">
        <v>12210</v>
      </c>
    </row>
    <row r="10" spans="1:15" s="10" customFormat="1" ht="18.75" customHeight="1" x14ac:dyDescent="0.25">
      <c r="A10" s="54"/>
      <c r="B10" s="56"/>
      <c r="C10" s="59"/>
      <c r="D10" s="62" t="s">
        <v>23</v>
      </c>
      <c r="E10" s="62"/>
      <c r="F10" s="12" t="s">
        <v>17</v>
      </c>
      <c r="G10" s="12"/>
      <c r="H10" s="74"/>
      <c r="I10" s="74"/>
      <c r="J10" s="14"/>
      <c r="K10" s="24"/>
      <c r="L10" s="24"/>
      <c r="M10" s="31"/>
      <c r="N10" s="32"/>
      <c r="O10" s="34"/>
    </row>
    <row r="11" spans="1:15" s="10" customFormat="1" ht="20.25" x14ac:dyDescent="0.25">
      <c r="A11" s="54"/>
      <c r="B11" s="56"/>
      <c r="C11" s="59"/>
      <c r="D11" s="62" t="s">
        <v>13</v>
      </c>
      <c r="E11" s="62"/>
      <c r="F11" s="69" t="s">
        <v>17</v>
      </c>
      <c r="G11" s="69"/>
      <c r="H11" s="74"/>
      <c r="I11" s="74"/>
      <c r="J11" s="19"/>
      <c r="K11" s="25"/>
      <c r="L11" s="25"/>
      <c r="M11" s="32"/>
      <c r="N11" s="32"/>
      <c r="O11" s="34"/>
    </row>
    <row r="12" spans="1:15" s="10" customFormat="1" ht="20.25" x14ac:dyDescent="0.25">
      <c r="A12" s="54"/>
      <c r="B12" s="56"/>
      <c r="C12" s="59"/>
      <c r="D12" s="62" t="s">
        <v>14</v>
      </c>
      <c r="E12" s="62"/>
      <c r="F12" s="65" t="s">
        <v>55</v>
      </c>
      <c r="G12" s="65"/>
      <c r="H12" s="74"/>
      <c r="I12" s="74"/>
      <c r="J12" s="14"/>
      <c r="K12" s="24"/>
      <c r="L12" s="24"/>
      <c r="M12" s="31"/>
      <c r="N12" s="32"/>
      <c r="O12" s="34"/>
    </row>
    <row r="13" spans="1:15" s="10" customFormat="1" ht="35.25" customHeight="1" x14ac:dyDescent="0.25">
      <c r="A13" s="54"/>
      <c r="B13" s="56"/>
      <c r="C13" s="59"/>
      <c r="D13" s="62" t="s">
        <v>15</v>
      </c>
      <c r="E13" s="17" t="s">
        <v>16</v>
      </c>
      <c r="F13" s="65" t="s">
        <v>17</v>
      </c>
      <c r="G13" s="65"/>
      <c r="H13" s="74"/>
      <c r="I13" s="74"/>
      <c r="J13" s="14"/>
      <c r="K13" s="24"/>
      <c r="L13" s="24"/>
      <c r="M13" s="31"/>
      <c r="N13" s="32"/>
      <c r="O13" s="34"/>
    </row>
    <row r="14" spans="1:15" s="10" customFormat="1" ht="19.7" customHeight="1" x14ac:dyDescent="0.25">
      <c r="A14" s="54"/>
      <c r="B14" s="56"/>
      <c r="C14" s="59"/>
      <c r="D14" s="62"/>
      <c r="E14" s="17" t="s">
        <v>18</v>
      </c>
      <c r="F14" s="68" t="s">
        <v>17</v>
      </c>
      <c r="G14" s="68"/>
      <c r="H14" s="74"/>
      <c r="I14" s="74"/>
      <c r="J14" s="14"/>
      <c r="K14" s="24"/>
      <c r="L14" s="24"/>
      <c r="M14" s="31"/>
      <c r="N14" s="32"/>
      <c r="O14" s="34"/>
    </row>
    <row r="15" spans="1:15" s="10" customFormat="1" ht="20.25" customHeight="1" x14ac:dyDescent="0.25">
      <c r="A15" s="54"/>
      <c r="B15" s="56"/>
      <c r="C15" s="59"/>
      <c r="D15" s="62"/>
      <c r="E15" s="17" t="s">
        <v>19</v>
      </c>
      <c r="F15" s="65" t="s">
        <v>22</v>
      </c>
      <c r="G15" s="65"/>
      <c r="H15" s="74"/>
      <c r="I15" s="74"/>
      <c r="J15" s="14"/>
      <c r="K15" s="24"/>
      <c r="L15" s="24"/>
      <c r="M15" s="31"/>
      <c r="N15" s="32"/>
      <c r="O15" s="34"/>
    </row>
    <row r="16" spans="1:15" s="10" customFormat="1" ht="20.25" x14ac:dyDescent="0.25">
      <c r="A16" s="54"/>
      <c r="B16" s="56"/>
      <c r="C16" s="59"/>
      <c r="D16" s="62" t="s">
        <v>20</v>
      </c>
      <c r="E16" s="62"/>
      <c r="F16" s="65" t="s">
        <v>40</v>
      </c>
      <c r="G16" s="65"/>
      <c r="H16" s="74"/>
      <c r="I16" s="74"/>
      <c r="J16" s="14"/>
      <c r="K16" s="24"/>
      <c r="L16" s="24"/>
      <c r="M16" s="31"/>
      <c r="N16" s="32"/>
      <c r="O16" s="34"/>
    </row>
    <row r="17" spans="1:15" s="10" customFormat="1" ht="21" thickBot="1" x14ac:dyDescent="0.3">
      <c r="A17" s="54"/>
      <c r="B17" s="57"/>
      <c r="C17" s="60"/>
      <c r="D17" s="67" t="s">
        <v>21</v>
      </c>
      <c r="E17" s="67"/>
      <c r="F17" s="79" t="s">
        <v>33</v>
      </c>
      <c r="G17" s="79"/>
      <c r="H17" s="75"/>
      <c r="I17" s="75"/>
      <c r="J17" s="15"/>
      <c r="K17" s="26"/>
      <c r="L17" s="26"/>
      <c r="M17" s="33"/>
      <c r="N17" s="45"/>
      <c r="O17" s="49"/>
    </row>
    <row r="18" spans="1:15" s="10" customFormat="1" ht="18.75" customHeight="1" x14ac:dyDescent="0.25">
      <c r="A18" s="54">
        <v>2</v>
      </c>
      <c r="B18" s="77" t="s">
        <v>37</v>
      </c>
      <c r="C18" s="78"/>
      <c r="D18" s="80" t="s">
        <v>8</v>
      </c>
      <c r="E18" s="80"/>
      <c r="F18" s="13" t="s">
        <v>57</v>
      </c>
      <c r="G18" s="81"/>
      <c r="H18" s="73">
        <v>20</v>
      </c>
      <c r="I18" s="70"/>
      <c r="J18" s="18" t="s">
        <v>27</v>
      </c>
      <c r="K18" s="22">
        <v>4246</v>
      </c>
      <c r="L18" s="22">
        <f>K18*1.2</f>
        <v>5095.2</v>
      </c>
      <c r="M18" s="29">
        <v>4373.38</v>
      </c>
      <c r="N18" s="44">
        <f>M18*0.91</f>
        <v>3979.7758000000003</v>
      </c>
      <c r="O18" s="44">
        <v>5181</v>
      </c>
    </row>
    <row r="19" spans="1:15" s="10" customFormat="1" ht="18.75" customHeight="1" x14ac:dyDescent="0.25">
      <c r="A19" s="54"/>
      <c r="B19" s="56"/>
      <c r="C19" s="59"/>
      <c r="D19" s="62"/>
      <c r="E19" s="62"/>
      <c r="F19" s="11" t="s">
        <v>51</v>
      </c>
      <c r="G19" s="64"/>
      <c r="H19" s="74"/>
      <c r="I19" s="71"/>
      <c r="J19" s="14" t="s">
        <v>28</v>
      </c>
      <c r="K19" s="23">
        <v>4720</v>
      </c>
      <c r="L19" s="23">
        <f>K19*1.2</f>
        <v>5664</v>
      </c>
      <c r="M19" s="30">
        <v>4861.6000000000004</v>
      </c>
      <c r="N19" s="34">
        <f t="shared" ref="N19:N23" si="1">M19*0.91</f>
        <v>4424.0560000000005</v>
      </c>
      <c r="O19" s="34">
        <v>5720</v>
      </c>
    </row>
    <row r="20" spans="1:15" s="10" customFormat="1" ht="18.75" customHeight="1" x14ac:dyDescent="0.25">
      <c r="A20" s="54"/>
      <c r="B20" s="56"/>
      <c r="C20" s="59"/>
      <c r="D20" s="62" t="s">
        <v>9</v>
      </c>
      <c r="E20" s="62"/>
      <c r="F20" s="16" t="s">
        <v>58</v>
      </c>
      <c r="G20" s="65"/>
      <c r="H20" s="74"/>
      <c r="I20" s="71"/>
      <c r="J20" s="14" t="s">
        <v>29</v>
      </c>
      <c r="K20" s="23">
        <v>6173</v>
      </c>
      <c r="L20" s="23">
        <f t="shared" ref="L20:L23" si="2">K20*1.2</f>
        <v>7407.5999999999995</v>
      </c>
      <c r="M20" s="30">
        <v>6358.1900000000005</v>
      </c>
      <c r="N20" s="34">
        <f t="shared" si="1"/>
        <v>5785.9529000000002</v>
      </c>
      <c r="O20" s="34">
        <v>7370</v>
      </c>
    </row>
    <row r="21" spans="1:15" s="10" customFormat="1" ht="18.75" customHeight="1" x14ac:dyDescent="0.25">
      <c r="A21" s="54"/>
      <c r="B21" s="56"/>
      <c r="C21" s="59"/>
      <c r="D21" s="62"/>
      <c r="E21" s="62"/>
      <c r="F21" s="16" t="s">
        <v>51</v>
      </c>
      <c r="G21" s="65"/>
      <c r="H21" s="74"/>
      <c r="I21" s="71"/>
      <c r="J21" s="14" t="s">
        <v>30</v>
      </c>
      <c r="K21" s="23">
        <v>7150</v>
      </c>
      <c r="L21" s="23">
        <f t="shared" si="2"/>
        <v>8580</v>
      </c>
      <c r="M21" s="30">
        <v>7364.5</v>
      </c>
      <c r="N21" s="34">
        <f t="shared" si="1"/>
        <v>6701.6950000000006</v>
      </c>
      <c r="O21" s="34">
        <v>8470</v>
      </c>
    </row>
    <row r="22" spans="1:15" s="10" customFormat="1" ht="18.75" customHeight="1" x14ac:dyDescent="0.25">
      <c r="A22" s="54"/>
      <c r="B22" s="56"/>
      <c r="C22" s="59"/>
      <c r="D22" s="62" t="s">
        <v>10</v>
      </c>
      <c r="E22" s="62"/>
      <c r="F22" s="11" t="s">
        <v>34</v>
      </c>
      <c r="G22" s="12" t="s">
        <v>11</v>
      </c>
      <c r="H22" s="74"/>
      <c r="I22" s="71"/>
      <c r="J22" s="51" t="s">
        <v>31</v>
      </c>
      <c r="K22" s="52">
        <v>8114</v>
      </c>
      <c r="L22" s="52">
        <f t="shared" si="2"/>
        <v>9736.7999999999993</v>
      </c>
      <c r="M22" s="53">
        <v>8357.42</v>
      </c>
      <c r="N22" s="53">
        <f t="shared" si="1"/>
        <v>7605.2521999999999</v>
      </c>
      <c r="O22" s="53">
        <v>9559</v>
      </c>
    </row>
    <row r="23" spans="1:15" s="10" customFormat="1" ht="19.7" customHeight="1" x14ac:dyDescent="0.25">
      <c r="A23" s="54"/>
      <c r="B23" s="56"/>
      <c r="C23" s="59"/>
      <c r="D23" s="62"/>
      <c r="E23" s="62"/>
      <c r="F23" s="16" t="s">
        <v>59</v>
      </c>
      <c r="G23" s="16"/>
      <c r="H23" s="74"/>
      <c r="I23" s="71"/>
      <c r="J23" s="14" t="s">
        <v>32</v>
      </c>
      <c r="K23" s="23">
        <v>9077</v>
      </c>
      <c r="L23" s="23">
        <f t="shared" si="2"/>
        <v>10892.4</v>
      </c>
      <c r="M23" s="30">
        <v>9349.31</v>
      </c>
      <c r="N23" s="34">
        <f t="shared" si="1"/>
        <v>8507.8721000000005</v>
      </c>
      <c r="O23" s="34">
        <v>10659</v>
      </c>
    </row>
    <row r="24" spans="1:15" s="10" customFormat="1" ht="18.75" customHeight="1" x14ac:dyDescent="0.25">
      <c r="A24" s="54"/>
      <c r="B24" s="56"/>
      <c r="C24" s="59"/>
      <c r="D24" s="62"/>
      <c r="E24" s="62"/>
      <c r="F24" s="16" t="s">
        <v>60</v>
      </c>
      <c r="G24" s="16" t="s">
        <v>12</v>
      </c>
      <c r="H24" s="74"/>
      <c r="I24" s="71"/>
      <c r="J24" s="14"/>
      <c r="K24" s="23"/>
      <c r="L24" s="23"/>
      <c r="M24" s="30"/>
      <c r="N24" s="34"/>
      <c r="O24" s="34"/>
    </row>
    <row r="25" spans="1:15" s="10" customFormat="1" ht="19.7" customHeight="1" x14ac:dyDescent="0.25">
      <c r="A25" s="54"/>
      <c r="B25" s="56"/>
      <c r="C25" s="59"/>
      <c r="D25" s="62"/>
      <c r="E25" s="62"/>
      <c r="F25" s="11" t="s">
        <v>59</v>
      </c>
      <c r="G25" s="12"/>
      <c r="H25" s="74"/>
      <c r="I25" s="71"/>
      <c r="J25" s="14"/>
      <c r="K25" s="23"/>
      <c r="L25" s="23"/>
      <c r="M25" s="30"/>
      <c r="N25" s="34"/>
      <c r="O25" s="34"/>
    </row>
    <row r="26" spans="1:15" s="10" customFormat="1" ht="18.75" customHeight="1" x14ac:dyDescent="0.25">
      <c r="A26" s="54"/>
      <c r="B26" s="56"/>
      <c r="C26" s="59"/>
      <c r="D26" s="62"/>
      <c r="E26" s="62"/>
      <c r="F26" s="11" t="s">
        <v>34</v>
      </c>
      <c r="G26" s="12" t="s">
        <v>11</v>
      </c>
      <c r="H26" s="74"/>
      <c r="I26" s="71"/>
      <c r="J26" s="14"/>
      <c r="K26" s="23"/>
      <c r="L26" s="23"/>
      <c r="M26" s="30"/>
      <c r="N26" s="34"/>
      <c r="O26" s="34"/>
    </row>
    <row r="27" spans="1:15" s="10" customFormat="1" ht="18.75" customHeight="1" x14ac:dyDescent="0.25">
      <c r="A27" s="54"/>
      <c r="B27" s="56"/>
      <c r="C27" s="59"/>
      <c r="D27" s="62" t="s">
        <v>23</v>
      </c>
      <c r="E27" s="62"/>
      <c r="F27" s="12" t="s">
        <v>52</v>
      </c>
      <c r="G27" s="12" t="s">
        <v>24</v>
      </c>
      <c r="H27" s="74"/>
      <c r="I27" s="71"/>
      <c r="J27" s="14"/>
      <c r="K27" s="23"/>
      <c r="L27" s="23"/>
      <c r="M27" s="30"/>
      <c r="N27" s="34"/>
      <c r="O27" s="34"/>
    </row>
    <row r="28" spans="1:15" s="10" customFormat="1" ht="20.25" x14ac:dyDescent="0.25">
      <c r="A28" s="54"/>
      <c r="B28" s="56"/>
      <c r="C28" s="59"/>
      <c r="D28" s="62" t="s">
        <v>13</v>
      </c>
      <c r="E28" s="62"/>
      <c r="F28" s="69" t="s">
        <v>62</v>
      </c>
      <c r="G28" s="69"/>
      <c r="H28" s="74"/>
      <c r="I28" s="71"/>
      <c r="J28" s="19"/>
      <c r="K28" s="27"/>
      <c r="L28" s="27"/>
      <c r="M28" s="34"/>
      <c r="N28" s="34"/>
      <c r="O28" s="34"/>
    </row>
    <row r="29" spans="1:15" s="10" customFormat="1" ht="20.25" x14ac:dyDescent="0.25">
      <c r="A29" s="54"/>
      <c r="B29" s="56"/>
      <c r="C29" s="59"/>
      <c r="D29" s="62" t="s">
        <v>14</v>
      </c>
      <c r="E29" s="62"/>
      <c r="F29" s="65" t="s">
        <v>61</v>
      </c>
      <c r="G29" s="65"/>
      <c r="H29" s="74"/>
      <c r="I29" s="71"/>
      <c r="J29" s="14"/>
      <c r="K29" s="23"/>
      <c r="L29" s="23"/>
      <c r="M29" s="30"/>
      <c r="N29" s="34"/>
      <c r="O29" s="34"/>
    </row>
    <row r="30" spans="1:15" s="10" customFormat="1" ht="35.25" customHeight="1" x14ac:dyDescent="0.25">
      <c r="A30" s="54"/>
      <c r="B30" s="56"/>
      <c r="C30" s="59"/>
      <c r="D30" s="62" t="s">
        <v>15</v>
      </c>
      <c r="E30" s="17" t="s">
        <v>16</v>
      </c>
      <c r="F30" s="65" t="s">
        <v>17</v>
      </c>
      <c r="G30" s="65"/>
      <c r="H30" s="74"/>
      <c r="I30" s="71"/>
      <c r="J30" s="14"/>
      <c r="K30" s="23"/>
      <c r="L30" s="23"/>
      <c r="M30" s="30"/>
      <c r="N30" s="34"/>
      <c r="O30" s="34"/>
    </row>
    <row r="31" spans="1:15" s="10" customFormat="1" ht="19.7" customHeight="1" x14ac:dyDescent="0.25">
      <c r="A31" s="54"/>
      <c r="B31" s="56"/>
      <c r="C31" s="59"/>
      <c r="D31" s="62"/>
      <c r="E31" s="17" t="s">
        <v>18</v>
      </c>
      <c r="F31" s="68" t="s">
        <v>17</v>
      </c>
      <c r="G31" s="68"/>
      <c r="H31" s="74"/>
      <c r="I31" s="71"/>
      <c r="J31" s="14"/>
      <c r="K31" s="23"/>
      <c r="L31" s="23"/>
      <c r="M31" s="30"/>
      <c r="N31" s="34"/>
      <c r="O31" s="34"/>
    </row>
    <row r="32" spans="1:15" s="10" customFormat="1" ht="20.25" customHeight="1" x14ac:dyDescent="0.25">
      <c r="A32" s="54"/>
      <c r="B32" s="56"/>
      <c r="C32" s="59"/>
      <c r="D32" s="62"/>
      <c r="E32" s="17" t="s">
        <v>19</v>
      </c>
      <c r="F32" s="65" t="s">
        <v>22</v>
      </c>
      <c r="G32" s="65"/>
      <c r="H32" s="74"/>
      <c r="I32" s="71"/>
      <c r="J32" s="14"/>
      <c r="K32" s="23"/>
      <c r="L32" s="23"/>
      <c r="M32" s="30"/>
      <c r="N32" s="34"/>
      <c r="O32" s="34"/>
    </row>
    <row r="33" spans="1:15" s="10" customFormat="1" ht="20.25" x14ac:dyDescent="0.25">
      <c r="A33" s="54"/>
      <c r="B33" s="56"/>
      <c r="C33" s="59"/>
      <c r="D33" s="62" t="s">
        <v>20</v>
      </c>
      <c r="E33" s="62"/>
      <c r="F33" s="65" t="s">
        <v>40</v>
      </c>
      <c r="G33" s="65"/>
      <c r="H33" s="74"/>
      <c r="I33" s="71"/>
      <c r="J33" s="14"/>
      <c r="K33" s="23"/>
      <c r="L33" s="23"/>
      <c r="M33" s="30"/>
      <c r="N33" s="34"/>
      <c r="O33" s="34"/>
    </row>
    <row r="34" spans="1:15" s="10" customFormat="1" ht="21" thickBot="1" x14ac:dyDescent="0.3">
      <c r="A34" s="54"/>
      <c r="B34" s="57"/>
      <c r="C34" s="60"/>
      <c r="D34" s="67" t="s">
        <v>21</v>
      </c>
      <c r="E34" s="67"/>
      <c r="F34" s="79" t="s">
        <v>35</v>
      </c>
      <c r="G34" s="79"/>
      <c r="H34" s="75"/>
      <c r="I34" s="72"/>
      <c r="J34" s="15"/>
      <c r="K34" s="28"/>
      <c r="L34" s="26"/>
      <c r="M34" s="33"/>
      <c r="N34" s="45"/>
      <c r="O34" s="49"/>
    </row>
    <row r="35" spans="1:15" s="10" customFormat="1" ht="18.75" customHeight="1" x14ac:dyDescent="0.25">
      <c r="A35" s="54">
        <v>3</v>
      </c>
      <c r="B35" s="77" t="s">
        <v>38</v>
      </c>
      <c r="C35" s="78"/>
      <c r="D35" s="80" t="s">
        <v>8</v>
      </c>
      <c r="E35" s="80"/>
      <c r="F35" s="13" t="s">
        <v>57</v>
      </c>
      <c r="G35" s="81"/>
      <c r="H35" s="73">
        <v>18.5</v>
      </c>
      <c r="I35" s="70"/>
      <c r="J35" s="18" t="s">
        <v>27</v>
      </c>
      <c r="K35" s="22">
        <v>4557</v>
      </c>
      <c r="L35" s="22">
        <f>K35*1.2</f>
        <v>5468.4</v>
      </c>
      <c r="M35" s="29">
        <v>4913</v>
      </c>
      <c r="N35" s="46">
        <f>M35*0.84</f>
        <v>4126.92</v>
      </c>
      <c r="O35" s="44">
        <v>5137</v>
      </c>
    </row>
    <row r="36" spans="1:15" s="10" customFormat="1" ht="18.75" customHeight="1" x14ac:dyDescent="0.25">
      <c r="A36" s="54"/>
      <c r="B36" s="56"/>
      <c r="C36" s="59"/>
      <c r="D36" s="62"/>
      <c r="E36" s="62"/>
      <c r="F36" s="11" t="s">
        <v>51</v>
      </c>
      <c r="G36" s="64"/>
      <c r="H36" s="74"/>
      <c r="I36" s="71"/>
      <c r="J36" s="14" t="s">
        <v>28</v>
      </c>
      <c r="K36" s="23">
        <v>5055</v>
      </c>
      <c r="L36" s="23">
        <f t="shared" ref="L36:L40" si="3">K36*1.2</f>
        <v>6066</v>
      </c>
      <c r="M36" s="30">
        <v>5450</v>
      </c>
      <c r="N36" s="34">
        <f>M36*0.84</f>
        <v>4578</v>
      </c>
      <c r="O36" s="34">
        <v>5797</v>
      </c>
    </row>
    <row r="37" spans="1:15" s="10" customFormat="1" ht="18.75" customHeight="1" x14ac:dyDescent="0.25">
      <c r="A37" s="54"/>
      <c r="B37" s="56"/>
      <c r="C37" s="59"/>
      <c r="D37" s="62" t="s">
        <v>9</v>
      </c>
      <c r="E37" s="62"/>
      <c r="F37" s="16" t="s">
        <v>58</v>
      </c>
      <c r="G37" s="65"/>
      <c r="H37" s="74"/>
      <c r="I37" s="71"/>
      <c r="J37" s="14" t="s">
        <v>29</v>
      </c>
      <c r="K37" s="23">
        <v>6531</v>
      </c>
      <c r="L37" s="23">
        <f t="shared" si="3"/>
        <v>7837.2</v>
      </c>
      <c r="M37" s="30">
        <v>7042</v>
      </c>
      <c r="N37" s="34">
        <f t="shared" ref="N37:N40" si="4">M37*0.84</f>
        <v>5915.28</v>
      </c>
      <c r="O37" s="34">
        <v>7469</v>
      </c>
    </row>
    <row r="38" spans="1:15" s="10" customFormat="1" ht="18.75" customHeight="1" x14ac:dyDescent="0.25">
      <c r="A38" s="54"/>
      <c r="B38" s="56"/>
      <c r="C38" s="59"/>
      <c r="D38" s="62"/>
      <c r="E38" s="62"/>
      <c r="F38" s="16" t="s">
        <v>51</v>
      </c>
      <c r="G38" s="65"/>
      <c r="H38" s="74"/>
      <c r="I38" s="71"/>
      <c r="J38" s="14" t="s">
        <v>30</v>
      </c>
      <c r="K38" s="23">
        <v>7511</v>
      </c>
      <c r="L38" s="23">
        <f t="shared" si="3"/>
        <v>9013.1999999999989</v>
      </c>
      <c r="M38" s="30">
        <v>8099</v>
      </c>
      <c r="N38" s="34">
        <f t="shared" si="4"/>
        <v>6803.16</v>
      </c>
      <c r="O38" s="34">
        <v>8591</v>
      </c>
    </row>
    <row r="39" spans="1:15" s="10" customFormat="1" ht="18.75" customHeight="1" x14ac:dyDescent="0.25">
      <c r="A39" s="54"/>
      <c r="B39" s="56"/>
      <c r="C39" s="59"/>
      <c r="D39" s="62" t="s">
        <v>10</v>
      </c>
      <c r="E39" s="62"/>
      <c r="F39" s="11" t="s">
        <v>34</v>
      </c>
      <c r="G39" s="12" t="s">
        <v>11</v>
      </c>
      <c r="H39" s="74"/>
      <c r="I39" s="71"/>
      <c r="J39" s="51" t="s">
        <v>31</v>
      </c>
      <c r="K39" s="52">
        <v>8508</v>
      </c>
      <c r="L39" s="52">
        <f t="shared" si="3"/>
        <v>10209.6</v>
      </c>
      <c r="M39" s="53">
        <v>9172</v>
      </c>
      <c r="N39" s="53">
        <f t="shared" si="4"/>
        <v>7704.48</v>
      </c>
      <c r="O39" s="53">
        <v>9702</v>
      </c>
    </row>
    <row r="40" spans="1:15" s="10" customFormat="1" ht="19.7" customHeight="1" x14ac:dyDescent="0.25">
      <c r="A40" s="54"/>
      <c r="B40" s="56"/>
      <c r="C40" s="59"/>
      <c r="D40" s="62"/>
      <c r="E40" s="62"/>
      <c r="F40" s="16" t="s">
        <v>59</v>
      </c>
      <c r="G40" s="16"/>
      <c r="H40" s="74"/>
      <c r="I40" s="71"/>
      <c r="J40" s="14" t="s">
        <v>32</v>
      </c>
      <c r="K40" s="23">
        <v>9486</v>
      </c>
      <c r="L40" s="23">
        <f t="shared" si="3"/>
        <v>11383.199999999999</v>
      </c>
      <c r="M40" s="30">
        <v>10227</v>
      </c>
      <c r="N40" s="34">
        <f t="shared" si="4"/>
        <v>8590.68</v>
      </c>
      <c r="O40" s="34">
        <v>10824</v>
      </c>
    </row>
    <row r="41" spans="1:15" s="10" customFormat="1" ht="18.75" customHeight="1" x14ac:dyDescent="0.25">
      <c r="A41" s="54"/>
      <c r="B41" s="56"/>
      <c r="C41" s="59"/>
      <c r="D41" s="62"/>
      <c r="E41" s="62"/>
      <c r="F41" s="16" t="s">
        <v>60</v>
      </c>
      <c r="G41" s="16" t="s">
        <v>12</v>
      </c>
      <c r="H41" s="74"/>
      <c r="I41" s="71"/>
      <c r="J41" s="14"/>
      <c r="K41" s="24"/>
      <c r="L41" s="24"/>
      <c r="M41" s="31"/>
      <c r="N41" s="32"/>
      <c r="O41" s="34"/>
    </row>
    <row r="42" spans="1:15" s="10" customFormat="1" ht="19.7" customHeight="1" x14ac:dyDescent="0.25">
      <c r="A42" s="54"/>
      <c r="B42" s="56"/>
      <c r="C42" s="59"/>
      <c r="D42" s="62"/>
      <c r="E42" s="62"/>
      <c r="F42" s="11" t="s">
        <v>59</v>
      </c>
      <c r="G42" s="12"/>
      <c r="H42" s="74"/>
      <c r="I42" s="71"/>
      <c r="J42" s="14"/>
      <c r="K42" s="24"/>
      <c r="L42" s="24"/>
      <c r="M42" s="31"/>
      <c r="N42" s="32"/>
      <c r="O42" s="34"/>
    </row>
    <row r="43" spans="1:15" s="10" customFormat="1" ht="18.75" customHeight="1" x14ac:dyDescent="0.25">
      <c r="A43" s="54"/>
      <c r="B43" s="56"/>
      <c r="C43" s="59"/>
      <c r="D43" s="62"/>
      <c r="E43" s="62"/>
      <c r="F43" s="11" t="s">
        <v>25</v>
      </c>
      <c r="G43" s="12" t="s">
        <v>26</v>
      </c>
      <c r="H43" s="74"/>
      <c r="I43" s="71"/>
      <c r="J43" s="14"/>
      <c r="K43" s="24"/>
      <c r="L43" s="24"/>
      <c r="M43" s="31"/>
      <c r="N43" s="32"/>
      <c r="O43" s="34"/>
    </row>
    <row r="44" spans="1:15" s="10" customFormat="1" ht="18.75" customHeight="1" x14ac:dyDescent="0.25">
      <c r="A44" s="54"/>
      <c r="B44" s="56"/>
      <c r="C44" s="59"/>
      <c r="D44" s="62" t="s">
        <v>23</v>
      </c>
      <c r="E44" s="62"/>
      <c r="F44" s="12" t="s">
        <v>52</v>
      </c>
      <c r="G44" s="12" t="s">
        <v>24</v>
      </c>
      <c r="H44" s="74"/>
      <c r="I44" s="71"/>
      <c r="J44" s="14"/>
      <c r="K44" s="24"/>
      <c r="L44" s="24"/>
      <c r="M44" s="31"/>
      <c r="N44" s="32"/>
      <c r="O44" s="34"/>
    </row>
    <row r="45" spans="1:15" s="10" customFormat="1" ht="20.25" x14ac:dyDescent="0.25">
      <c r="A45" s="54"/>
      <c r="B45" s="56"/>
      <c r="C45" s="59"/>
      <c r="D45" s="62" t="s">
        <v>13</v>
      </c>
      <c r="E45" s="62"/>
      <c r="F45" s="69" t="s">
        <v>62</v>
      </c>
      <c r="G45" s="69"/>
      <c r="H45" s="74"/>
      <c r="I45" s="71"/>
      <c r="J45" s="19"/>
      <c r="K45" s="25"/>
      <c r="L45" s="25"/>
      <c r="M45" s="32"/>
      <c r="N45" s="32"/>
      <c r="O45" s="34"/>
    </row>
    <row r="46" spans="1:15" s="10" customFormat="1" ht="20.25" x14ac:dyDescent="0.25">
      <c r="A46" s="54"/>
      <c r="B46" s="56"/>
      <c r="C46" s="59"/>
      <c r="D46" s="62" t="s">
        <v>14</v>
      </c>
      <c r="E46" s="62"/>
      <c r="F46" s="65" t="s">
        <v>55</v>
      </c>
      <c r="G46" s="65"/>
      <c r="H46" s="74"/>
      <c r="I46" s="71"/>
      <c r="J46" s="14"/>
      <c r="K46" s="24"/>
      <c r="L46" s="24"/>
      <c r="M46" s="31"/>
      <c r="N46" s="32"/>
      <c r="O46" s="34"/>
    </row>
    <row r="47" spans="1:15" s="10" customFormat="1" ht="35.25" customHeight="1" x14ac:dyDescent="0.25">
      <c r="A47" s="54"/>
      <c r="B47" s="56"/>
      <c r="C47" s="59"/>
      <c r="D47" s="62" t="s">
        <v>15</v>
      </c>
      <c r="E47" s="17" t="s">
        <v>16</v>
      </c>
      <c r="F47" s="65" t="s">
        <v>17</v>
      </c>
      <c r="G47" s="65"/>
      <c r="H47" s="74"/>
      <c r="I47" s="71"/>
      <c r="J47" s="14"/>
      <c r="K47" s="24"/>
      <c r="L47" s="24"/>
      <c r="M47" s="31"/>
      <c r="N47" s="32"/>
      <c r="O47" s="34"/>
    </row>
    <row r="48" spans="1:15" s="10" customFormat="1" ht="19.7" customHeight="1" x14ac:dyDescent="0.25">
      <c r="A48" s="54"/>
      <c r="B48" s="56"/>
      <c r="C48" s="59"/>
      <c r="D48" s="62"/>
      <c r="E48" s="17" t="s">
        <v>18</v>
      </c>
      <c r="F48" s="68" t="s">
        <v>17</v>
      </c>
      <c r="G48" s="68"/>
      <c r="H48" s="74"/>
      <c r="I48" s="71"/>
      <c r="J48" s="14"/>
      <c r="K48" s="24"/>
      <c r="L48" s="24"/>
      <c r="M48" s="31"/>
      <c r="N48" s="32"/>
      <c r="O48" s="34"/>
    </row>
    <row r="49" spans="1:15" s="10" customFormat="1" ht="20.25" customHeight="1" x14ac:dyDescent="0.25">
      <c r="A49" s="54"/>
      <c r="B49" s="56"/>
      <c r="C49" s="59"/>
      <c r="D49" s="62"/>
      <c r="E49" s="17" t="s">
        <v>19</v>
      </c>
      <c r="F49" s="65" t="s">
        <v>22</v>
      </c>
      <c r="G49" s="65"/>
      <c r="H49" s="74"/>
      <c r="I49" s="71"/>
      <c r="J49" s="14"/>
      <c r="K49" s="24"/>
      <c r="L49" s="24"/>
      <c r="M49" s="31"/>
      <c r="N49" s="32"/>
      <c r="O49" s="34"/>
    </row>
    <row r="50" spans="1:15" s="10" customFormat="1" ht="20.25" x14ac:dyDescent="0.25">
      <c r="A50" s="54"/>
      <c r="B50" s="56"/>
      <c r="C50" s="59"/>
      <c r="D50" s="62" t="s">
        <v>20</v>
      </c>
      <c r="E50" s="62"/>
      <c r="F50" s="65" t="s">
        <v>40</v>
      </c>
      <c r="G50" s="65"/>
      <c r="H50" s="74"/>
      <c r="I50" s="71"/>
      <c r="J50" s="14"/>
      <c r="K50" s="24"/>
      <c r="L50" s="24"/>
      <c r="M50" s="31"/>
      <c r="N50" s="32"/>
      <c r="O50" s="34"/>
    </row>
    <row r="51" spans="1:15" s="10" customFormat="1" ht="21" thickBot="1" x14ac:dyDescent="0.3">
      <c r="A51" s="54"/>
      <c r="B51" s="57"/>
      <c r="C51" s="60"/>
      <c r="D51" s="67" t="s">
        <v>21</v>
      </c>
      <c r="E51" s="67"/>
      <c r="F51" s="79" t="s">
        <v>35</v>
      </c>
      <c r="G51" s="79"/>
      <c r="H51" s="75"/>
      <c r="I51" s="72"/>
      <c r="J51" s="15"/>
      <c r="K51" s="26"/>
      <c r="L51" s="26"/>
      <c r="M51" s="33"/>
      <c r="N51" s="45"/>
      <c r="O51" s="49"/>
    </row>
    <row r="52" spans="1:15" s="10" customFormat="1" ht="18.75" customHeight="1" x14ac:dyDescent="0.25">
      <c r="A52" s="54">
        <v>4</v>
      </c>
      <c r="B52" s="55" t="s">
        <v>39</v>
      </c>
      <c r="C52" s="58"/>
      <c r="D52" s="61" t="s">
        <v>8</v>
      </c>
      <c r="E52" s="61"/>
      <c r="F52" s="20" t="s">
        <v>64</v>
      </c>
      <c r="G52" s="63"/>
      <c r="H52" s="76">
        <v>19</v>
      </c>
      <c r="I52" s="71"/>
      <c r="J52" s="21" t="s">
        <v>27</v>
      </c>
      <c r="K52" s="22">
        <v>4557</v>
      </c>
      <c r="L52" s="22">
        <v>5150</v>
      </c>
      <c r="M52" s="22">
        <v>4693.71</v>
      </c>
      <c r="N52" s="44">
        <f>M52*0.93</f>
        <v>4365.1503000000002</v>
      </c>
      <c r="O52" s="44">
        <v>5610</v>
      </c>
    </row>
    <row r="53" spans="1:15" s="10" customFormat="1" ht="18.75" customHeight="1" x14ac:dyDescent="0.25">
      <c r="A53" s="54"/>
      <c r="B53" s="56"/>
      <c r="C53" s="59"/>
      <c r="D53" s="62"/>
      <c r="E53" s="62"/>
      <c r="F53" s="11" t="s">
        <v>51</v>
      </c>
      <c r="G53" s="64"/>
      <c r="H53" s="74"/>
      <c r="I53" s="71"/>
      <c r="J53" s="14" t="s">
        <v>28</v>
      </c>
      <c r="K53" s="23">
        <v>5055</v>
      </c>
      <c r="L53" s="23">
        <v>5697</v>
      </c>
      <c r="M53" s="23">
        <v>5206.6500000000005</v>
      </c>
      <c r="N53" s="34">
        <f>M53*0.93</f>
        <v>4842.1845000000012</v>
      </c>
      <c r="O53" s="34">
        <v>6215</v>
      </c>
    </row>
    <row r="54" spans="1:15" s="10" customFormat="1" ht="18.75" customHeight="1" x14ac:dyDescent="0.25">
      <c r="A54" s="54"/>
      <c r="B54" s="56"/>
      <c r="C54" s="59"/>
      <c r="D54" s="62" t="s">
        <v>9</v>
      </c>
      <c r="E54" s="62"/>
      <c r="F54" s="16" t="s">
        <v>58</v>
      </c>
      <c r="G54" s="65"/>
      <c r="H54" s="74"/>
      <c r="I54" s="71"/>
      <c r="J54" s="14" t="s">
        <v>29</v>
      </c>
      <c r="K54" s="23">
        <v>6531</v>
      </c>
      <c r="L54" s="23">
        <v>7459</v>
      </c>
      <c r="M54" s="23">
        <v>6726.93</v>
      </c>
      <c r="N54" s="34">
        <f t="shared" ref="N54:N57" si="5">M54*0.93</f>
        <v>6256.0449000000008</v>
      </c>
      <c r="O54" s="34">
        <v>8030</v>
      </c>
    </row>
    <row r="55" spans="1:15" s="10" customFormat="1" ht="18.75" customHeight="1" x14ac:dyDescent="0.25">
      <c r="A55" s="54"/>
      <c r="B55" s="56"/>
      <c r="C55" s="59"/>
      <c r="D55" s="62"/>
      <c r="E55" s="62"/>
      <c r="F55" s="16" t="s">
        <v>51</v>
      </c>
      <c r="G55" s="65"/>
      <c r="H55" s="74"/>
      <c r="I55" s="71"/>
      <c r="J55" s="14" t="s">
        <v>30</v>
      </c>
      <c r="K55" s="23">
        <v>7511</v>
      </c>
      <c r="L55" s="23">
        <v>8647</v>
      </c>
      <c r="M55" s="23">
        <v>7736.33</v>
      </c>
      <c r="N55" s="34">
        <f t="shared" si="5"/>
        <v>7194.7869000000001</v>
      </c>
      <c r="O55" s="34">
        <v>9240</v>
      </c>
    </row>
    <row r="56" spans="1:15" s="10" customFormat="1" ht="18.75" customHeight="1" x14ac:dyDescent="0.25">
      <c r="A56" s="54"/>
      <c r="B56" s="56"/>
      <c r="C56" s="59"/>
      <c r="D56" s="62" t="s">
        <v>10</v>
      </c>
      <c r="E56" s="62"/>
      <c r="F56" s="11" t="s">
        <v>65</v>
      </c>
      <c r="G56" s="12" t="s">
        <v>11</v>
      </c>
      <c r="H56" s="74"/>
      <c r="I56" s="71"/>
      <c r="J56" s="51" t="s">
        <v>31</v>
      </c>
      <c r="K56" s="52">
        <v>8508</v>
      </c>
      <c r="L56" s="52">
        <v>9820</v>
      </c>
      <c r="M56" s="52">
        <v>8763.24</v>
      </c>
      <c r="N56" s="53">
        <f t="shared" si="5"/>
        <v>8149.8132000000005</v>
      </c>
      <c r="O56" s="53">
        <v>10450</v>
      </c>
    </row>
    <row r="57" spans="1:15" s="10" customFormat="1" ht="19.7" customHeight="1" x14ac:dyDescent="0.25">
      <c r="A57" s="54"/>
      <c r="B57" s="56"/>
      <c r="C57" s="59"/>
      <c r="D57" s="62"/>
      <c r="E57" s="62"/>
      <c r="F57" s="16" t="s">
        <v>25</v>
      </c>
      <c r="G57" s="16" t="s">
        <v>26</v>
      </c>
      <c r="H57" s="74"/>
      <c r="I57" s="71"/>
      <c r="J57" s="14" t="s">
        <v>32</v>
      </c>
      <c r="K57" s="23">
        <v>9486</v>
      </c>
      <c r="L57" s="23">
        <v>10950</v>
      </c>
      <c r="M57" s="23">
        <v>9770.58</v>
      </c>
      <c r="N57" s="34">
        <f t="shared" si="5"/>
        <v>9086.6394</v>
      </c>
      <c r="O57" s="34">
        <v>11649</v>
      </c>
    </row>
    <row r="58" spans="1:15" s="10" customFormat="1" ht="18.75" customHeight="1" x14ac:dyDescent="0.25">
      <c r="A58" s="54"/>
      <c r="B58" s="56"/>
      <c r="C58" s="59"/>
      <c r="D58" s="62"/>
      <c r="E58" s="62"/>
      <c r="F58" s="16" t="s">
        <v>59</v>
      </c>
      <c r="G58" s="16"/>
      <c r="H58" s="74"/>
      <c r="I58" s="71"/>
      <c r="J58" s="14"/>
      <c r="K58" s="24"/>
      <c r="L58" s="24"/>
      <c r="M58" s="31"/>
      <c r="N58" s="32"/>
      <c r="O58" s="34"/>
    </row>
    <row r="59" spans="1:15" s="10" customFormat="1" ht="19.7" customHeight="1" x14ac:dyDescent="0.25">
      <c r="A59" s="54"/>
      <c r="B59" s="56"/>
      <c r="C59" s="59"/>
      <c r="D59" s="62"/>
      <c r="E59" s="62"/>
      <c r="F59" s="16" t="s">
        <v>60</v>
      </c>
      <c r="G59" s="16" t="s">
        <v>12</v>
      </c>
      <c r="H59" s="74"/>
      <c r="I59" s="71"/>
      <c r="J59" s="14"/>
      <c r="K59" s="24"/>
      <c r="L59" s="24"/>
      <c r="M59" s="31"/>
      <c r="N59" s="32"/>
      <c r="O59" s="34"/>
    </row>
    <row r="60" spans="1:15" s="10" customFormat="1" ht="18.75" customHeight="1" x14ac:dyDescent="0.25">
      <c r="A60" s="54"/>
      <c r="B60" s="56"/>
      <c r="C60" s="59"/>
      <c r="D60" s="62"/>
      <c r="E60" s="62"/>
      <c r="F60" s="11" t="s">
        <v>59</v>
      </c>
      <c r="G60" s="12"/>
      <c r="H60" s="74"/>
      <c r="I60" s="71"/>
      <c r="J60" s="14"/>
      <c r="K60" s="24"/>
      <c r="L60" s="24"/>
      <c r="M60" s="31"/>
      <c r="N60" s="32"/>
      <c r="O60" s="34"/>
    </row>
    <row r="61" spans="1:15" s="10" customFormat="1" ht="18.75" customHeight="1" x14ac:dyDescent="0.25">
      <c r="A61" s="54"/>
      <c r="B61" s="56"/>
      <c r="C61" s="59"/>
      <c r="D61" s="62"/>
      <c r="E61" s="62"/>
      <c r="F61" s="16" t="s">
        <v>25</v>
      </c>
      <c r="G61" s="16" t="s">
        <v>26</v>
      </c>
      <c r="H61" s="74"/>
      <c r="I61" s="71"/>
      <c r="J61" s="14"/>
      <c r="K61" s="24"/>
      <c r="L61" s="24"/>
      <c r="M61" s="31"/>
      <c r="N61" s="32"/>
      <c r="O61" s="34"/>
    </row>
    <row r="62" spans="1:15" s="10" customFormat="1" ht="18.75" customHeight="1" x14ac:dyDescent="0.25">
      <c r="A62" s="54"/>
      <c r="B62" s="56"/>
      <c r="C62" s="59"/>
      <c r="D62" s="62" t="s">
        <v>23</v>
      </c>
      <c r="E62" s="62"/>
      <c r="F62" s="12" t="s">
        <v>52</v>
      </c>
      <c r="G62" s="12" t="s">
        <v>24</v>
      </c>
      <c r="H62" s="74"/>
      <c r="I62" s="71"/>
      <c r="J62" s="14"/>
      <c r="K62" s="24"/>
      <c r="L62" s="24"/>
      <c r="M62" s="31"/>
      <c r="N62" s="32"/>
      <c r="O62" s="34"/>
    </row>
    <row r="63" spans="1:15" s="10" customFormat="1" ht="20.25" x14ac:dyDescent="0.25">
      <c r="A63" s="54"/>
      <c r="B63" s="56"/>
      <c r="C63" s="59"/>
      <c r="D63" s="62" t="s">
        <v>13</v>
      </c>
      <c r="E63" s="62"/>
      <c r="F63" s="69" t="s">
        <v>62</v>
      </c>
      <c r="G63" s="69"/>
      <c r="H63" s="74"/>
      <c r="I63" s="71"/>
      <c r="J63" s="19"/>
      <c r="K63" s="25"/>
      <c r="L63" s="25"/>
      <c r="M63" s="32"/>
      <c r="N63" s="32"/>
      <c r="O63" s="34"/>
    </row>
    <row r="64" spans="1:15" s="10" customFormat="1" ht="20.25" x14ac:dyDescent="0.25">
      <c r="A64" s="54"/>
      <c r="B64" s="56"/>
      <c r="C64" s="59"/>
      <c r="D64" s="62" t="s">
        <v>14</v>
      </c>
      <c r="E64" s="62"/>
      <c r="F64" s="65" t="s">
        <v>61</v>
      </c>
      <c r="G64" s="65"/>
      <c r="H64" s="74"/>
      <c r="I64" s="71"/>
      <c r="J64" s="14"/>
      <c r="K64" s="24"/>
      <c r="L64" s="24"/>
      <c r="M64" s="31"/>
      <c r="N64" s="32"/>
      <c r="O64" s="34"/>
    </row>
    <row r="65" spans="1:15" s="10" customFormat="1" ht="35.25" customHeight="1" x14ac:dyDescent="0.25">
      <c r="A65" s="54"/>
      <c r="B65" s="56"/>
      <c r="C65" s="59"/>
      <c r="D65" s="62" t="s">
        <v>15</v>
      </c>
      <c r="E65" s="17" t="s">
        <v>16</v>
      </c>
      <c r="F65" s="65" t="s">
        <v>17</v>
      </c>
      <c r="G65" s="65"/>
      <c r="H65" s="74"/>
      <c r="I65" s="71"/>
      <c r="J65" s="14"/>
      <c r="K65" s="24"/>
      <c r="L65" s="24"/>
      <c r="M65" s="31"/>
      <c r="N65" s="32"/>
      <c r="O65" s="34"/>
    </row>
    <row r="66" spans="1:15" s="10" customFormat="1" ht="19.7" customHeight="1" x14ac:dyDescent="0.25">
      <c r="A66" s="54"/>
      <c r="B66" s="56"/>
      <c r="C66" s="59"/>
      <c r="D66" s="62"/>
      <c r="E66" s="17" t="s">
        <v>18</v>
      </c>
      <c r="F66" s="68" t="s">
        <v>17</v>
      </c>
      <c r="G66" s="68"/>
      <c r="H66" s="74"/>
      <c r="I66" s="71"/>
      <c r="J66" s="14"/>
      <c r="K66" s="24"/>
      <c r="L66" s="24"/>
      <c r="M66" s="31"/>
      <c r="N66" s="32"/>
      <c r="O66" s="34"/>
    </row>
    <row r="67" spans="1:15" s="10" customFormat="1" ht="20.25" customHeight="1" x14ac:dyDescent="0.25">
      <c r="A67" s="54"/>
      <c r="B67" s="56"/>
      <c r="C67" s="59"/>
      <c r="D67" s="62"/>
      <c r="E67" s="17" t="s">
        <v>19</v>
      </c>
      <c r="F67" s="65" t="s">
        <v>22</v>
      </c>
      <c r="G67" s="65"/>
      <c r="H67" s="74"/>
      <c r="I67" s="71"/>
      <c r="J67" s="14"/>
      <c r="K67" s="24"/>
      <c r="L67" s="24"/>
      <c r="M67" s="31"/>
      <c r="N67" s="32"/>
      <c r="O67" s="34"/>
    </row>
    <row r="68" spans="1:15" s="10" customFormat="1" ht="20.25" x14ac:dyDescent="0.25">
      <c r="A68" s="54"/>
      <c r="B68" s="56"/>
      <c r="C68" s="59"/>
      <c r="D68" s="62" t="s">
        <v>20</v>
      </c>
      <c r="E68" s="62"/>
      <c r="F68" s="65" t="s">
        <v>40</v>
      </c>
      <c r="G68" s="65"/>
      <c r="H68" s="74"/>
      <c r="I68" s="71"/>
      <c r="J68" s="14"/>
      <c r="K68" s="24"/>
      <c r="L68" s="24"/>
      <c r="M68" s="31"/>
      <c r="N68" s="32"/>
      <c r="O68" s="34"/>
    </row>
    <row r="69" spans="1:15" s="10" customFormat="1" ht="21" thickBot="1" x14ac:dyDescent="0.3">
      <c r="A69" s="54"/>
      <c r="B69" s="57"/>
      <c r="C69" s="60"/>
      <c r="D69" s="67" t="s">
        <v>21</v>
      </c>
      <c r="E69" s="67"/>
      <c r="F69" s="66" t="s">
        <v>35</v>
      </c>
      <c r="G69" s="66"/>
      <c r="H69" s="75"/>
      <c r="I69" s="72"/>
      <c r="J69" s="15"/>
      <c r="K69" s="26"/>
      <c r="L69" s="26"/>
      <c r="M69" s="33"/>
      <c r="N69" s="45"/>
      <c r="O69" s="49"/>
    </row>
    <row r="70" spans="1:15" s="10" customFormat="1" ht="39.4" hidden="1" customHeight="1" thickBot="1" x14ac:dyDescent="0.3">
      <c r="A70" s="41"/>
      <c r="B70" s="94"/>
      <c r="C70" s="95"/>
      <c r="D70" s="95"/>
      <c r="E70" s="95"/>
      <c r="F70" s="95"/>
      <c r="G70" s="95"/>
      <c r="H70" s="95"/>
      <c r="I70" s="95"/>
      <c r="J70" s="96"/>
      <c r="K70" s="42"/>
      <c r="L70" s="42"/>
      <c r="M70" s="43"/>
      <c r="N70" s="48"/>
      <c r="O70" s="44"/>
    </row>
    <row r="71" spans="1:15" ht="20.25" x14ac:dyDescent="0.25">
      <c r="A71" s="54">
        <v>5</v>
      </c>
      <c r="B71" s="91" t="s">
        <v>47</v>
      </c>
      <c r="C71" s="78"/>
      <c r="D71" s="80" t="s">
        <v>8</v>
      </c>
      <c r="E71" s="80"/>
      <c r="F71" s="13" t="s">
        <v>66</v>
      </c>
      <c r="G71" s="81"/>
      <c r="H71" s="73">
        <v>19</v>
      </c>
      <c r="I71" s="70" t="s">
        <v>49</v>
      </c>
      <c r="J71" s="18" t="s">
        <v>27</v>
      </c>
      <c r="K71" s="22">
        <v>4557</v>
      </c>
      <c r="L71" s="22">
        <v>5150</v>
      </c>
      <c r="M71" s="22"/>
      <c r="N71" s="44"/>
      <c r="O71" s="44">
        <v>3619</v>
      </c>
    </row>
    <row r="72" spans="1:15" ht="20.25" x14ac:dyDescent="0.25">
      <c r="A72" s="54"/>
      <c r="B72" s="92"/>
      <c r="C72" s="59"/>
      <c r="D72" s="62"/>
      <c r="E72" s="62"/>
      <c r="F72" s="11" t="s">
        <v>51</v>
      </c>
      <c r="G72" s="64"/>
      <c r="H72" s="74"/>
      <c r="I72" s="71"/>
      <c r="J72" s="14" t="s">
        <v>28</v>
      </c>
      <c r="K72" s="23">
        <v>5055</v>
      </c>
      <c r="L72" s="23">
        <v>5697</v>
      </c>
      <c r="M72" s="23"/>
      <c r="N72" s="34"/>
      <c r="O72" s="34">
        <v>4004</v>
      </c>
    </row>
    <row r="73" spans="1:15" ht="20.25" x14ac:dyDescent="0.25">
      <c r="A73" s="54"/>
      <c r="B73" s="92"/>
      <c r="C73" s="59"/>
      <c r="D73" s="62" t="s">
        <v>9</v>
      </c>
      <c r="E73" s="62"/>
      <c r="F73" s="20" t="s">
        <v>66</v>
      </c>
      <c r="G73" s="65"/>
      <c r="H73" s="74"/>
      <c r="I73" s="71"/>
      <c r="J73" s="14" t="s">
        <v>29</v>
      </c>
      <c r="K73" s="23">
        <v>6531</v>
      </c>
      <c r="L73" s="23">
        <v>7459</v>
      </c>
      <c r="M73" s="23"/>
      <c r="N73" s="34"/>
      <c r="O73" s="34">
        <v>5181</v>
      </c>
    </row>
    <row r="74" spans="1:15" ht="20.25" x14ac:dyDescent="0.25">
      <c r="A74" s="54"/>
      <c r="B74" s="92"/>
      <c r="C74" s="59"/>
      <c r="D74" s="62"/>
      <c r="E74" s="62"/>
      <c r="F74" s="11" t="s">
        <v>51</v>
      </c>
      <c r="G74" s="65"/>
      <c r="H74" s="74"/>
      <c r="I74" s="71"/>
      <c r="J74" s="14" t="s">
        <v>30</v>
      </c>
      <c r="K74" s="23">
        <v>7511</v>
      </c>
      <c r="L74" s="23">
        <v>8647</v>
      </c>
      <c r="M74" s="23"/>
      <c r="N74" s="34"/>
      <c r="O74" s="34">
        <v>5962</v>
      </c>
    </row>
    <row r="75" spans="1:15" ht="20.25" x14ac:dyDescent="0.25">
      <c r="A75" s="54"/>
      <c r="B75" s="92"/>
      <c r="C75" s="59"/>
      <c r="D75" s="62" t="s">
        <v>10</v>
      </c>
      <c r="E75" s="62"/>
      <c r="F75" s="11" t="s">
        <v>65</v>
      </c>
      <c r="G75" s="12" t="s">
        <v>11</v>
      </c>
      <c r="H75" s="74"/>
      <c r="I75" s="71"/>
      <c r="J75" s="51" t="s">
        <v>31</v>
      </c>
      <c r="K75" s="52">
        <v>8508</v>
      </c>
      <c r="L75" s="52">
        <v>9820</v>
      </c>
      <c r="M75" s="52"/>
      <c r="N75" s="53"/>
      <c r="O75" s="53">
        <v>6743</v>
      </c>
    </row>
    <row r="76" spans="1:15" ht="20.25" x14ac:dyDescent="0.25">
      <c r="A76" s="54"/>
      <c r="B76" s="92"/>
      <c r="C76" s="59"/>
      <c r="D76" s="62"/>
      <c r="E76" s="62"/>
      <c r="F76" s="39" t="s">
        <v>59</v>
      </c>
      <c r="G76" s="39"/>
      <c r="H76" s="74"/>
      <c r="I76" s="71"/>
      <c r="J76" s="14" t="s">
        <v>32</v>
      </c>
      <c r="K76" s="23">
        <v>9486</v>
      </c>
      <c r="L76" s="23">
        <v>10950</v>
      </c>
      <c r="M76" s="23"/>
      <c r="N76" s="34"/>
      <c r="O76" s="34">
        <v>7524</v>
      </c>
    </row>
    <row r="77" spans="1:15" ht="20.25" x14ac:dyDescent="0.25">
      <c r="A77" s="54"/>
      <c r="B77" s="92"/>
      <c r="C77" s="59"/>
      <c r="D77" s="62"/>
      <c r="E77" s="62"/>
      <c r="F77" s="39" t="s">
        <v>45</v>
      </c>
      <c r="G77" s="39" t="s">
        <v>12</v>
      </c>
      <c r="H77" s="74"/>
      <c r="I77" s="71"/>
      <c r="J77" s="14"/>
      <c r="K77" s="24"/>
      <c r="L77" s="24"/>
      <c r="M77" s="31"/>
      <c r="N77" s="32"/>
      <c r="O77" s="34"/>
    </row>
    <row r="78" spans="1:15" ht="20.25" x14ac:dyDescent="0.25">
      <c r="A78" s="54"/>
      <c r="B78" s="92"/>
      <c r="C78" s="59"/>
      <c r="D78" s="62"/>
      <c r="E78" s="62"/>
      <c r="F78" s="11" t="s">
        <v>59</v>
      </c>
      <c r="G78" s="12"/>
      <c r="H78" s="74"/>
      <c r="I78" s="71"/>
      <c r="J78" s="14"/>
      <c r="K78" s="24"/>
      <c r="L78" s="24"/>
      <c r="M78" s="31"/>
      <c r="N78" s="32"/>
      <c r="O78" s="34"/>
    </row>
    <row r="79" spans="1:15" ht="20.25" x14ac:dyDescent="0.25">
      <c r="A79" s="54"/>
      <c r="B79" s="92"/>
      <c r="C79" s="59"/>
      <c r="D79" s="62"/>
      <c r="E79" s="62"/>
      <c r="F79" s="11" t="s">
        <v>65</v>
      </c>
      <c r="G79" s="12" t="s">
        <v>11</v>
      </c>
      <c r="H79" s="74"/>
      <c r="I79" s="71"/>
      <c r="J79" s="14"/>
      <c r="K79" s="24"/>
      <c r="L79" s="24"/>
      <c r="M79" s="31"/>
      <c r="N79" s="32"/>
      <c r="O79" s="34"/>
    </row>
    <row r="80" spans="1:15" ht="20.25" x14ac:dyDescent="0.25">
      <c r="A80" s="54"/>
      <c r="B80" s="92"/>
      <c r="C80" s="59"/>
      <c r="D80" s="62" t="s">
        <v>23</v>
      </c>
      <c r="E80" s="62"/>
      <c r="F80" s="12" t="s">
        <v>52</v>
      </c>
      <c r="G80" s="12" t="s">
        <v>24</v>
      </c>
      <c r="H80" s="74"/>
      <c r="I80" s="71"/>
      <c r="J80" s="14"/>
      <c r="K80" s="24"/>
      <c r="L80" s="24"/>
      <c r="M80" s="31"/>
      <c r="N80" s="32"/>
      <c r="O80" s="34"/>
    </row>
    <row r="81" spans="1:15" ht="20.25" x14ac:dyDescent="0.25">
      <c r="A81" s="54"/>
      <c r="B81" s="92"/>
      <c r="C81" s="59"/>
      <c r="D81" s="62" t="s">
        <v>13</v>
      </c>
      <c r="E81" s="62"/>
      <c r="F81" s="69" t="s">
        <v>62</v>
      </c>
      <c r="G81" s="69"/>
      <c r="H81" s="74"/>
      <c r="I81" s="71"/>
      <c r="J81" s="19"/>
      <c r="K81" s="25"/>
      <c r="L81" s="25"/>
      <c r="M81" s="32"/>
      <c r="N81" s="32"/>
      <c r="O81" s="34"/>
    </row>
    <row r="82" spans="1:15" ht="20.25" x14ac:dyDescent="0.25">
      <c r="A82" s="54"/>
      <c r="B82" s="92"/>
      <c r="C82" s="59"/>
      <c r="D82" s="62" t="s">
        <v>14</v>
      </c>
      <c r="E82" s="62"/>
      <c r="F82" s="65" t="s">
        <v>67</v>
      </c>
      <c r="G82" s="65"/>
      <c r="H82" s="74"/>
      <c r="I82" s="71"/>
      <c r="J82" s="14"/>
      <c r="K82" s="24"/>
      <c r="L82" s="24"/>
      <c r="M82" s="31"/>
      <c r="N82" s="32"/>
      <c r="O82" s="34"/>
    </row>
    <row r="83" spans="1:15" ht="20.25" hidden="1" x14ac:dyDescent="0.25">
      <c r="A83" s="54"/>
      <c r="B83" s="92"/>
      <c r="C83" s="59"/>
      <c r="D83" s="62" t="s">
        <v>15</v>
      </c>
      <c r="E83" s="40" t="s">
        <v>16</v>
      </c>
      <c r="F83" s="65" t="s">
        <v>17</v>
      </c>
      <c r="G83" s="65"/>
      <c r="H83" s="74"/>
      <c r="I83" s="71"/>
      <c r="J83" s="14"/>
      <c r="K83" s="24"/>
      <c r="L83" s="24"/>
      <c r="M83" s="31"/>
      <c r="N83" s="32"/>
      <c r="O83" s="34"/>
    </row>
    <row r="84" spans="1:15" ht="20.25" x14ac:dyDescent="0.25">
      <c r="A84" s="54"/>
      <c r="B84" s="92"/>
      <c r="C84" s="59"/>
      <c r="D84" s="62"/>
      <c r="E84" s="40" t="s">
        <v>18</v>
      </c>
      <c r="F84" s="68" t="s">
        <v>46</v>
      </c>
      <c r="G84" s="68"/>
      <c r="H84" s="74"/>
      <c r="I84" s="71"/>
      <c r="J84" s="14"/>
      <c r="K84" s="24"/>
      <c r="L84" s="24"/>
      <c r="M84" s="31"/>
      <c r="N84" s="32"/>
      <c r="O84" s="34"/>
    </row>
    <row r="85" spans="1:15" ht="20.25" x14ac:dyDescent="0.25">
      <c r="A85" s="54"/>
      <c r="B85" s="92"/>
      <c r="C85" s="59"/>
      <c r="D85" s="62"/>
      <c r="E85" s="40" t="s">
        <v>19</v>
      </c>
      <c r="F85" s="65" t="s">
        <v>22</v>
      </c>
      <c r="G85" s="65"/>
      <c r="H85" s="74"/>
      <c r="I85" s="71"/>
      <c r="J85" s="14"/>
      <c r="K85" s="24"/>
      <c r="L85" s="24"/>
      <c r="M85" s="31"/>
      <c r="N85" s="32"/>
      <c r="O85" s="34"/>
    </row>
    <row r="86" spans="1:15" ht="20.25" x14ac:dyDescent="0.25">
      <c r="A86" s="54"/>
      <c r="B86" s="92"/>
      <c r="C86" s="59"/>
      <c r="D86" s="62" t="s">
        <v>20</v>
      </c>
      <c r="E86" s="62"/>
      <c r="F86" s="65" t="s">
        <v>40</v>
      </c>
      <c r="G86" s="65"/>
      <c r="H86" s="74"/>
      <c r="I86" s="71"/>
      <c r="J86" s="14"/>
      <c r="K86" s="24"/>
      <c r="L86" s="24"/>
      <c r="M86" s="31"/>
      <c r="N86" s="32"/>
      <c r="O86" s="34"/>
    </row>
    <row r="87" spans="1:15" ht="21" thickBot="1" x14ac:dyDescent="0.3">
      <c r="A87" s="54"/>
      <c r="B87" s="93"/>
      <c r="C87" s="60"/>
      <c r="D87" s="67" t="s">
        <v>21</v>
      </c>
      <c r="E87" s="67"/>
      <c r="F87" s="66" t="s">
        <v>35</v>
      </c>
      <c r="G87" s="66"/>
      <c r="H87" s="75"/>
      <c r="I87" s="72"/>
      <c r="J87" s="15"/>
      <c r="K87" s="26"/>
      <c r="L87" s="26"/>
      <c r="M87" s="33"/>
      <c r="N87" s="45"/>
      <c r="O87" s="49"/>
    </row>
    <row r="88" spans="1:15" ht="20.25" x14ac:dyDescent="0.25">
      <c r="A88" s="54">
        <v>6</v>
      </c>
      <c r="B88" s="55" t="s">
        <v>48</v>
      </c>
      <c r="C88" s="58"/>
      <c r="D88" s="61" t="s">
        <v>8</v>
      </c>
      <c r="E88" s="61"/>
      <c r="F88" s="20" t="s">
        <v>66</v>
      </c>
      <c r="G88" s="63">
        <v>14</v>
      </c>
      <c r="H88" s="76">
        <v>16</v>
      </c>
      <c r="I88" s="71"/>
      <c r="J88" s="21" t="s">
        <v>27</v>
      </c>
      <c r="K88" s="22">
        <v>4557</v>
      </c>
      <c r="L88" s="22">
        <v>5150</v>
      </c>
      <c r="M88" s="22"/>
      <c r="N88" s="44"/>
      <c r="O88" s="44">
        <v>3641</v>
      </c>
    </row>
    <row r="89" spans="1:15" ht="20.25" x14ac:dyDescent="0.25">
      <c r="A89" s="54"/>
      <c r="B89" s="56"/>
      <c r="C89" s="59"/>
      <c r="D89" s="62"/>
      <c r="E89" s="62"/>
      <c r="F89" s="11" t="s">
        <v>51</v>
      </c>
      <c r="G89" s="64"/>
      <c r="H89" s="74"/>
      <c r="I89" s="71"/>
      <c r="J89" s="14" t="s">
        <v>28</v>
      </c>
      <c r="K89" s="23">
        <v>5055</v>
      </c>
      <c r="L89" s="23">
        <v>5697</v>
      </c>
      <c r="M89" s="23"/>
      <c r="N89" s="34"/>
      <c r="O89" s="34">
        <v>4037</v>
      </c>
    </row>
    <row r="90" spans="1:15" ht="20.25" x14ac:dyDescent="0.25">
      <c r="A90" s="54"/>
      <c r="B90" s="56"/>
      <c r="C90" s="59"/>
      <c r="D90" s="62" t="s">
        <v>9</v>
      </c>
      <c r="E90" s="62"/>
      <c r="F90" s="20" t="s">
        <v>68</v>
      </c>
      <c r="G90" s="65">
        <v>36</v>
      </c>
      <c r="H90" s="74"/>
      <c r="I90" s="71"/>
      <c r="J90" s="14" t="s">
        <v>29</v>
      </c>
      <c r="K90" s="23">
        <v>6531</v>
      </c>
      <c r="L90" s="23">
        <v>7459</v>
      </c>
      <c r="M90" s="23"/>
      <c r="N90" s="34"/>
      <c r="O90" s="34">
        <v>5214</v>
      </c>
    </row>
    <row r="91" spans="1:15" ht="20.25" x14ac:dyDescent="0.25">
      <c r="A91" s="54"/>
      <c r="B91" s="56"/>
      <c r="C91" s="59"/>
      <c r="D91" s="62"/>
      <c r="E91" s="62"/>
      <c r="F91" s="11" t="s">
        <v>69</v>
      </c>
      <c r="G91" s="65"/>
      <c r="H91" s="74"/>
      <c r="I91" s="71"/>
      <c r="J91" s="14" t="s">
        <v>30</v>
      </c>
      <c r="K91" s="23">
        <v>7511</v>
      </c>
      <c r="L91" s="23">
        <v>8647</v>
      </c>
      <c r="M91" s="23"/>
      <c r="N91" s="34"/>
      <c r="O91" s="34">
        <v>6006</v>
      </c>
    </row>
    <row r="92" spans="1:15" ht="20.25" x14ac:dyDescent="0.25">
      <c r="A92" s="54"/>
      <c r="B92" s="56"/>
      <c r="C92" s="59"/>
      <c r="D92" s="62" t="s">
        <v>10</v>
      </c>
      <c r="E92" s="62"/>
      <c r="F92" s="11" t="s">
        <v>25</v>
      </c>
      <c r="G92" s="12" t="s">
        <v>26</v>
      </c>
      <c r="H92" s="74"/>
      <c r="I92" s="71"/>
      <c r="J92" s="51" t="s">
        <v>31</v>
      </c>
      <c r="K92" s="52">
        <v>8508</v>
      </c>
      <c r="L92" s="52">
        <v>9820</v>
      </c>
      <c r="M92" s="52"/>
      <c r="N92" s="53"/>
      <c r="O92" s="53">
        <v>6798</v>
      </c>
    </row>
    <row r="93" spans="1:15" ht="20.25" x14ac:dyDescent="0.25">
      <c r="A93" s="54"/>
      <c r="B93" s="56"/>
      <c r="C93" s="59"/>
      <c r="D93" s="62"/>
      <c r="E93" s="62"/>
      <c r="F93" s="39" t="s">
        <v>59</v>
      </c>
      <c r="G93" s="39"/>
      <c r="H93" s="74"/>
      <c r="I93" s="71"/>
      <c r="J93" s="14" t="s">
        <v>32</v>
      </c>
      <c r="K93" s="23">
        <v>9486</v>
      </c>
      <c r="L93" s="23">
        <v>10950</v>
      </c>
      <c r="M93" s="23"/>
      <c r="N93" s="34"/>
      <c r="O93" s="34">
        <v>7590</v>
      </c>
    </row>
    <row r="94" spans="1:15" ht="20.25" x14ac:dyDescent="0.25">
      <c r="A94" s="54"/>
      <c r="B94" s="56"/>
      <c r="C94" s="59"/>
      <c r="D94" s="62"/>
      <c r="E94" s="62"/>
      <c r="F94" s="39" t="s">
        <v>45</v>
      </c>
      <c r="G94" s="39" t="s">
        <v>12</v>
      </c>
      <c r="H94" s="74"/>
      <c r="I94" s="71"/>
      <c r="J94" s="14"/>
      <c r="K94" s="24"/>
      <c r="L94" s="24"/>
      <c r="M94" s="31"/>
      <c r="N94" s="32"/>
      <c r="O94" s="34"/>
    </row>
    <row r="95" spans="1:15" ht="20.25" x14ac:dyDescent="0.25">
      <c r="A95" s="54"/>
      <c r="B95" s="56"/>
      <c r="C95" s="59"/>
      <c r="D95" s="62"/>
      <c r="E95" s="62"/>
      <c r="F95" s="11" t="s">
        <v>59</v>
      </c>
      <c r="G95" s="12"/>
      <c r="H95" s="74"/>
      <c r="I95" s="71"/>
      <c r="J95" s="14"/>
      <c r="K95" s="24"/>
      <c r="L95" s="24"/>
      <c r="M95" s="31"/>
      <c r="N95" s="32"/>
      <c r="O95" s="34"/>
    </row>
    <row r="96" spans="1:15" ht="20.25" x14ac:dyDescent="0.25">
      <c r="A96" s="54"/>
      <c r="B96" s="56"/>
      <c r="C96" s="59"/>
      <c r="D96" s="62"/>
      <c r="E96" s="62"/>
      <c r="F96" s="11" t="s">
        <v>25</v>
      </c>
      <c r="G96" s="12" t="s">
        <v>26</v>
      </c>
      <c r="H96" s="74"/>
      <c r="I96" s="71"/>
      <c r="J96" s="14"/>
      <c r="K96" s="24"/>
      <c r="L96" s="24"/>
      <c r="M96" s="31"/>
      <c r="N96" s="32"/>
      <c r="O96" s="34"/>
    </row>
    <row r="97" spans="1:15" ht="20.25" x14ac:dyDescent="0.25">
      <c r="A97" s="54"/>
      <c r="B97" s="56"/>
      <c r="C97" s="59"/>
      <c r="D97" s="62" t="s">
        <v>23</v>
      </c>
      <c r="E97" s="62"/>
      <c r="F97" s="12" t="s">
        <v>52</v>
      </c>
      <c r="G97" s="12" t="s">
        <v>24</v>
      </c>
      <c r="H97" s="74"/>
      <c r="I97" s="71"/>
      <c r="J97" s="14"/>
      <c r="K97" s="24"/>
      <c r="L97" s="24"/>
      <c r="M97" s="31"/>
      <c r="N97" s="32"/>
      <c r="O97" s="34"/>
    </row>
    <row r="98" spans="1:15" ht="20.25" x14ac:dyDescent="0.25">
      <c r="A98" s="54"/>
      <c r="B98" s="56"/>
      <c r="C98" s="59"/>
      <c r="D98" s="62" t="s">
        <v>13</v>
      </c>
      <c r="E98" s="62"/>
      <c r="F98" s="69" t="s">
        <v>62</v>
      </c>
      <c r="G98" s="69"/>
      <c r="H98" s="74"/>
      <c r="I98" s="71"/>
      <c r="J98" s="19"/>
      <c r="K98" s="25"/>
      <c r="L98" s="25"/>
      <c r="M98" s="32"/>
      <c r="N98" s="32"/>
      <c r="O98" s="34"/>
    </row>
    <row r="99" spans="1:15" ht="20.25" x14ac:dyDescent="0.25">
      <c r="A99" s="54"/>
      <c r="B99" s="56"/>
      <c r="C99" s="59"/>
      <c r="D99" s="62" t="s">
        <v>14</v>
      </c>
      <c r="E99" s="62"/>
      <c r="F99" s="65" t="s">
        <v>67</v>
      </c>
      <c r="G99" s="65"/>
      <c r="H99" s="74"/>
      <c r="I99" s="71"/>
      <c r="J99" s="14"/>
      <c r="K99" s="24"/>
      <c r="L99" s="24"/>
      <c r="M99" s="31"/>
      <c r="N99" s="32"/>
      <c r="O99" s="34"/>
    </row>
    <row r="100" spans="1:15" ht="24.4" hidden="1" customHeight="1" x14ac:dyDescent="0.25">
      <c r="A100" s="54"/>
      <c r="B100" s="56"/>
      <c r="C100" s="59"/>
      <c r="D100" s="62" t="s">
        <v>15</v>
      </c>
      <c r="E100" s="40" t="s">
        <v>16</v>
      </c>
      <c r="F100" s="65" t="s">
        <v>17</v>
      </c>
      <c r="G100" s="65"/>
      <c r="H100" s="74"/>
      <c r="I100" s="71"/>
      <c r="J100" s="14"/>
      <c r="K100" s="24"/>
      <c r="L100" s="24"/>
      <c r="M100" s="31"/>
      <c r="N100" s="32"/>
      <c r="O100" s="34"/>
    </row>
    <row r="101" spans="1:15" ht="20.25" x14ac:dyDescent="0.25">
      <c r="A101" s="54"/>
      <c r="B101" s="56"/>
      <c r="C101" s="59"/>
      <c r="D101" s="62"/>
      <c r="E101" s="40" t="s">
        <v>18</v>
      </c>
      <c r="F101" s="68" t="s">
        <v>46</v>
      </c>
      <c r="G101" s="68"/>
      <c r="H101" s="74"/>
      <c r="I101" s="71"/>
      <c r="J101" s="14"/>
      <c r="K101" s="24"/>
      <c r="L101" s="24"/>
      <c r="M101" s="31"/>
      <c r="N101" s="32"/>
      <c r="O101" s="34"/>
    </row>
    <row r="102" spans="1:15" ht="20.25" x14ac:dyDescent="0.25">
      <c r="A102" s="54"/>
      <c r="B102" s="56"/>
      <c r="C102" s="59"/>
      <c r="D102" s="62"/>
      <c r="E102" s="40" t="s">
        <v>19</v>
      </c>
      <c r="F102" s="65" t="s">
        <v>22</v>
      </c>
      <c r="G102" s="65"/>
      <c r="H102" s="74"/>
      <c r="I102" s="71"/>
      <c r="J102" s="14"/>
      <c r="K102" s="24"/>
      <c r="L102" s="24"/>
      <c r="M102" s="31"/>
      <c r="N102" s="32"/>
      <c r="O102" s="34"/>
    </row>
    <row r="103" spans="1:15" ht="20.25" x14ac:dyDescent="0.25">
      <c r="A103" s="54"/>
      <c r="B103" s="56"/>
      <c r="C103" s="59"/>
      <c r="D103" s="62" t="s">
        <v>20</v>
      </c>
      <c r="E103" s="62"/>
      <c r="F103" s="65" t="s">
        <v>40</v>
      </c>
      <c r="G103" s="65"/>
      <c r="H103" s="74"/>
      <c r="I103" s="71"/>
      <c r="J103" s="14"/>
      <c r="K103" s="24"/>
      <c r="L103" s="24"/>
      <c r="M103" s="31"/>
      <c r="N103" s="32"/>
      <c r="O103" s="34"/>
    </row>
    <row r="104" spans="1:15" ht="21" thickBot="1" x14ac:dyDescent="0.3">
      <c r="A104" s="54"/>
      <c r="B104" s="57"/>
      <c r="C104" s="60"/>
      <c r="D104" s="67" t="s">
        <v>21</v>
      </c>
      <c r="E104" s="67"/>
      <c r="F104" s="66" t="s">
        <v>35</v>
      </c>
      <c r="G104" s="66"/>
      <c r="H104" s="75"/>
      <c r="I104" s="72"/>
      <c r="J104" s="15"/>
      <c r="K104" s="26"/>
      <c r="L104" s="26"/>
      <c r="M104" s="33"/>
      <c r="N104" s="45"/>
    </row>
  </sheetData>
  <mergeCells count="144">
    <mergeCell ref="B70:J70"/>
    <mergeCell ref="A88:A104"/>
    <mergeCell ref="B88:B104"/>
    <mergeCell ref="C88:C104"/>
    <mergeCell ref="D88:E89"/>
    <mergeCell ref="G88:G89"/>
    <mergeCell ref="H88:H104"/>
    <mergeCell ref="I88:I104"/>
    <mergeCell ref="D90:E91"/>
    <mergeCell ref="G90:G91"/>
    <mergeCell ref="D92:E96"/>
    <mergeCell ref="D97:E97"/>
    <mergeCell ref="D98:E98"/>
    <mergeCell ref="F98:G98"/>
    <mergeCell ref="D99:E99"/>
    <mergeCell ref="F99:G99"/>
    <mergeCell ref="D100:D102"/>
    <mergeCell ref="F100:G100"/>
    <mergeCell ref="F101:G101"/>
    <mergeCell ref="F102:G102"/>
    <mergeCell ref="D103:E103"/>
    <mergeCell ref="F103:G103"/>
    <mergeCell ref="D104:E104"/>
    <mergeCell ref="F104:G104"/>
    <mergeCell ref="A71:A87"/>
    <mergeCell ref="B71:B87"/>
    <mergeCell ref="C71:C87"/>
    <mergeCell ref="D71:E72"/>
    <mergeCell ref="G71:G72"/>
    <mergeCell ref="H71:H87"/>
    <mergeCell ref="I71:I87"/>
    <mergeCell ref="D73:E74"/>
    <mergeCell ref="G73:G74"/>
    <mergeCell ref="D75:E79"/>
    <mergeCell ref="D80:E80"/>
    <mergeCell ref="D81:E81"/>
    <mergeCell ref="F81:G81"/>
    <mergeCell ref="D82:E82"/>
    <mergeCell ref="F82:G82"/>
    <mergeCell ref="D83:D85"/>
    <mergeCell ref="F83:G83"/>
    <mergeCell ref="F84:G84"/>
    <mergeCell ref="F85:G85"/>
    <mergeCell ref="D86:E86"/>
    <mergeCell ref="F86:G86"/>
    <mergeCell ref="D87:E87"/>
    <mergeCell ref="F87:G87"/>
    <mergeCell ref="I18:I34"/>
    <mergeCell ref="I4:I17"/>
    <mergeCell ref="D3:G3"/>
    <mergeCell ref="H4:H17"/>
    <mergeCell ref="F15:G15"/>
    <mergeCell ref="D6:E7"/>
    <mergeCell ref="D10:E10"/>
    <mergeCell ref="F11:G11"/>
    <mergeCell ref="B4:B17"/>
    <mergeCell ref="D8:E9"/>
    <mergeCell ref="D11:E11"/>
    <mergeCell ref="D12:E12"/>
    <mergeCell ref="D13:D15"/>
    <mergeCell ref="D16:E16"/>
    <mergeCell ref="D34:E34"/>
    <mergeCell ref="F34:G34"/>
    <mergeCell ref="F33:G33"/>
    <mergeCell ref="H18:H34"/>
    <mergeCell ref="B1:C1"/>
    <mergeCell ref="D1:G1"/>
    <mergeCell ref="B2:C2"/>
    <mergeCell ref="D2:G2"/>
    <mergeCell ref="G4:G5"/>
    <mergeCell ref="F16:G16"/>
    <mergeCell ref="D17:E17"/>
    <mergeCell ref="F17:G17"/>
    <mergeCell ref="F12:G12"/>
    <mergeCell ref="F13:G13"/>
    <mergeCell ref="F14:G14"/>
    <mergeCell ref="D4:E5"/>
    <mergeCell ref="A18:A34"/>
    <mergeCell ref="B18:B34"/>
    <mergeCell ref="C18:C34"/>
    <mergeCell ref="D18:E19"/>
    <mergeCell ref="G18:G19"/>
    <mergeCell ref="D35:E36"/>
    <mergeCell ref="G35:G36"/>
    <mergeCell ref="A4:A17"/>
    <mergeCell ref="C4:C17"/>
    <mergeCell ref="G6:G7"/>
    <mergeCell ref="D20:E21"/>
    <mergeCell ref="D22:E26"/>
    <mergeCell ref="D27:E27"/>
    <mergeCell ref="D28:E28"/>
    <mergeCell ref="F28:G28"/>
    <mergeCell ref="D29:E29"/>
    <mergeCell ref="F29:G29"/>
    <mergeCell ref="D30:D32"/>
    <mergeCell ref="F30:G30"/>
    <mergeCell ref="F31:G31"/>
    <mergeCell ref="F32:G32"/>
    <mergeCell ref="D33:E33"/>
    <mergeCell ref="G20:G21"/>
    <mergeCell ref="A35:A51"/>
    <mergeCell ref="B35:B51"/>
    <mergeCell ref="C35:C51"/>
    <mergeCell ref="F50:G50"/>
    <mergeCell ref="D37:E38"/>
    <mergeCell ref="D45:E45"/>
    <mergeCell ref="D46:E46"/>
    <mergeCell ref="F46:G46"/>
    <mergeCell ref="F47:G47"/>
    <mergeCell ref="F48:G48"/>
    <mergeCell ref="F49:G49"/>
    <mergeCell ref="D51:E51"/>
    <mergeCell ref="F51:G51"/>
    <mergeCell ref="I35:I51"/>
    <mergeCell ref="H35:H51"/>
    <mergeCell ref="G37:G38"/>
    <mergeCell ref="D39:E43"/>
    <mergeCell ref="D44:E44"/>
    <mergeCell ref="F45:G45"/>
    <mergeCell ref="D47:D49"/>
    <mergeCell ref="D50:E50"/>
    <mergeCell ref="I52:I69"/>
    <mergeCell ref="H52:H69"/>
    <mergeCell ref="A52:A69"/>
    <mergeCell ref="B52:B69"/>
    <mergeCell ref="C52:C69"/>
    <mergeCell ref="D52:E53"/>
    <mergeCell ref="G52:G53"/>
    <mergeCell ref="D54:E55"/>
    <mergeCell ref="G54:G55"/>
    <mergeCell ref="D62:E62"/>
    <mergeCell ref="F69:G69"/>
    <mergeCell ref="D69:E69"/>
    <mergeCell ref="F68:G68"/>
    <mergeCell ref="F67:G67"/>
    <mergeCell ref="F66:G66"/>
    <mergeCell ref="F65:G65"/>
    <mergeCell ref="F64:G64"/>
    <mergeCell ref="D64:E64"/>
    <mergeCell ref="D63:E63"/>
    <mergeCell ref="F63:G63"/>
    <mergeCell ref="D65:D67"/>
    <mergeCell ref="D68:E68"/>
    <mergeCell ref="D56:E61"/>
  </mergeCells>
  <phoneticPr fontId="9" type="noConversion"/>
  <pageMargins left="0.25" right="0.25" top="0.75" bottom="0.75" header="0.3" footer="0.3"/>
  <pageSetup paperSize="9" scale="30" fitToHeight="2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Спецуха</vt:lpstr>
      <vt:lpstr>Спецуха!Область_печати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Елена Петрова</dc:creator>
  <cp:lastModifiedBy>user</cp:lastModifiedBy>
  <cp:lastPrinted>2023-08-15T07:16:11Z</cp:lastPrinted>
  <dcterms:created xsi:type="dcterms:W3CDTF">2021-07-01T11:57:39Z</dcterms:created>
  <dcterms:modified xsi:type="dcterms:W3CDTF">2024-06-14T08:07:40Z</dcterms:modified>
</cp:coreProperties>
</file>